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tables/table3.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hidePivotFieldList="1"/>
  <mc:AlternateContent xmlns:mc="http://schemas.openxmlformats.org/markup-compatibility/2006">
    <mc:Choice Requires="x15">
      <x15ac:absPath xmlns:x15ac="http://schemas.microsoft.com/office/spreadsheetml/2010/11/ac" url="C:\Users\PR82\Downloads\"/>
    </mc:Choice>
  </mc:AlternateContent>
  <xr:revisionPtr revIDLastSave="0" documentId="8_{1EE5F660-2DB9-4CEB-AACB-013E4698DCB6}" xr6:coauthVersionLast="47" xr6:coauthVersionMax="47" xr10:uidLastSave="{00000000-0000-0000-0000-000000000000}"/>
  <bookViews>
    <workbookView xWindow="-110" yWindow="-110" windowWidth="19420" windowHeight="10300" firstSheet="1" activeTab="4" xr2:uid="{26D4546B-D2A1-4444-8EAF-A6228F96F0C1}"/>
  </bookViews>
  <sheets>
    <sheet name="Data" sheetId="2" r:id="rId1"/>
    <sheet name="Assets" sheetId="4" r:id="rId2"/>
    <sheet name="Sheet3" sheetId="7" r:id="rId3"/>
    <sheet name="Pivot Table" sheetId="6" r:id="rId4"/>
    <sheet name="Call Cantre Report" sheetId="5" r:id="rId5"/>
  </sheets>
  <definedNames>
    <definedName name="_xlnm._FilterDatabase" localSheetId="0" hidden="1">Data!$B$3:$H$1003</definedName>
    <definedName name="_xlcn.WorksheetConnection_sampledataexcelportfolioproject.xlsxcalls1" hidden="1">calls[]</definedName>
    <definedName name="_xlcn.WorksheetConnection_sampledataexcelportfolioproject.xlsxcustomers1" hidden="1">customers[]</definedName>
    <definedName name="ExternalData_1" localSheetId="2" hidden="1">Sheet3!$A$3:$K$1003</definedName>
    <definedName name="Slicer_Representative">#N/A</definedName>
  </definedNames>
  <calcPr calcId="191029"/>
  <pivotCaches>
    <pivotCache cacheId="216" r:id="rId6"/>
    <pivotCache cacheId="261" r:id="rId7"/>
    <pivotCache cacheId="766" r:id="rId8"/>
    <pivotCache cacheId="1072" r:id="rId9"/>
    <pivotCache cacheId="1075" r:id="rId10"/>
    <pivotCache cacheId="1078" r:id="rId11"/>
    <pivotCache cacheId="1081" r:id="rId12"/>
    <pivotCache cacheId="1084" r:id="rId13"/>
    <pivotCache cacheId="1087" r:id="rId14"/>
  </pivotCaches>
  <extLst>
    <ext xmlns:x14="http://schemas.microsoft.com/office/spreadsheetml/2009/9/main" uri="{876F7934-8845-4945-9796-88D515C7AA90}">
      <x14:pivotCaches>
        <pivotCache cacheId="206" r:id="rId15"/>
      </x14:pivotCaches>
    </ex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alls" name="calls" connection="WorksheetConnection_sample-data-excel-portfolio-project.xlsx!calls"/>
          <x15:modelTable id="customers" name="customers" connection="WorksheetConnection_sample-data-excel-portfolio-project.xlsx!customer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48" i="6" l="1"/>
  <c r="M25" i="5" s="1"/>
  <c r="L43" i="6"/>
  <c r="L45" i="6" s="1"/>
  <c r="L50" i="6" s="1"/>
  <c r="N31" i="5" s="1"/>
  <c r="L42" i="6"/>
  <c r="L44" i="6" s="1"/>
  <c r="L49" i="6" s="1"/>
  <c r="N30" i="5" s="1"/>
  <c r="L41" i="6"/>
  <c r="L48" i="6" s="1"/>
  <c r="N29" i="5" s="1"/>
  <c r="Q15" i="5" a="1"/>
  <c r="Q15" i="5" s="1"/>
  <c r="H47" i="6"/>
  <c r="H48" i="6"/>
  <c r="H49" i="6"/>
  <c r="H50" i="6"/>
  <c r="H46" i="6"/>
  <c r="J43" i="6"/>
  <c r="I48" i="6" s="1"/>
  <c r="K4" i="2" a="1"/>
  <c r="K4" i="2" s="1"/>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5" i="2" a="1"/>
  <c r="K5" i="2" s="1"/>
  <c r="K6" i="2" a="1"/>
  <c r="K6" i="2" s="1"/>
  <c r="K7" i="2" a="1"/>
  <c r="K7" i="2" s="1"/>
  <c r="K8" i="2" a="1"/>
  <c r="K8" i="2" s="1"/>
  <c r="K9" i="2" a="1"/>
  <c r="K9" i="2" s="1"/>
  <c r="K10" i="2" a="1"/>
  <c r="K10" i="2" s="1"/>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s="1"/>
  <c r="K30" i="2" a="1"/>
  <c r="K30" i="2" s="1"/>
  <c r="K31" i="2" a="1"/>
  <c r="K31" i="2" s="1"/>
  <c r="K32" i="2" a="1"/>
  <c r="K32" i="2" s="1"/>
  <c r="K33" i="2" a="1"/>
  <c r="K33" i="2" s="1"/>
  <c r="K34" i="2" a="1"/>
  <c r="K34" i="2" s="1"/>
  <c r="K35" i="2" a="1"/>
  <c r="K35" i="2" s="1"/>
  <c r="K36" i="2" a="1"/>
  <c r="K36" i="2" s="1"/>
  <c r="K37" i="2" a="1"/>
  <c r="K37" i="2" s="1"/>
  <c r="K38" i="2" a="1"/>
  <c r="K38" i="2" s="1"/>
  <c r="K39" i="2" a="1"/>
  <c r="K39" i="2" s="1"/>
  <c r="K40" i="2" a="1"/>
  <c r="K40" i="2" s="1"/>
  <c r="K41" i="2" a="1"/>
  <c r="K41" i="2" s="1"/>
  <c r="K42" i="2" a="1"/>
  <c r="K42" i="2" s="1"/>
  <c r="K43" i="2" a="1"/>
  <c r="K43" i="2" s="1"/>
  <c r="K44" i="2" a="1"/>
  <c r="K44" i="2" s="1"/>
  <c r="K45" i="2" a="1"/>
  <c r="K45" i="2" s="1"/>
  <c r="K46" i="2" a="1"/>
  <c r="K46" i="2" s="1"/>
  <c r="K47" i="2" a="1"/>
  <c r="K47" i="2" s="1"/>
  <c r="K48" i="2" a="1"/>
  <c r="K48" i="2" s="1"/>
  <c r="K49" i="2" a="1"/>
  <c r="K49" i="2" s="1"/>
  <c r="K50" i="2" a="1"/>
  <c r="K50" i="2" s="1"/>
  <c r="K51" i="2" a="1"/>
  <c r="K51" i="2" s="1"/>
  <c r="K52" i="2" a="1"/>
  <c r="K52" i="2" s="1"/>
  <c r="K53" i="2" a="1"/>
  <c r="K53" i="2" s="1"/>
  <c r="K54" i="2" a="1"/>
  <c r="K54" i="2" s="1"/>
  <c r="K55" i="2" a="1"/>
  <c r="K55" i="2" s="1"/>
  <c r="K56" i="2" a="1"/>
  <c r="K56" i="2" s="1"/>
  <c r="K57" i="2" a="1"/>
  <c r="K57" i="2" s="1"/>
  <c r="K58" i="2" a="1"/>
  <c r="K58" i="2" s="1"/>
  <c r="K59" i="2" a="1"/>
  <c r="K59" i="2" s="1"/>
  <c r="K60" i="2" a="1"/>
  <c r="K60" i="2" s="1"/>
  <c r="K61" i="2" a="1"/>
  <c r="K61" i="2" s="1"/>
  <c r="K62" i="2" a="1"/>
  <c r="K62" i="2" s="1"/>
  <c r="K63" i="2" a="1"/>
  <c r="K63" i="2" s="1"/>
  <c r="K64" i="2" a="1"/>
  <c r="K64" i="2" s="1"/>
  <c r="K65" i="2" a="1"/>
  <c r="K65" i="2" s="1"/>
  <c r="K66" i="2" a="1"/>
  <c r="K66" i="2" s="1"/>
  <c r="K67" i="2" a="1"/>
  <c r="K67" i="2" s="1"/>
  <c r="K68" i="2" a="1"/>
  <c r="K68" i="2" s="1"/>
  <c r="K69" i="2" a="1"/>
  <c r="K69" i="2" s="1"/>
  <c r="K70" i="2" a="1"/>
  <c r="K70" i="2" s="1"/>
  <c r="K71" i="2" a="1"/>
  <c r="K71" i="2" s="1"/>
  <c r="K72" i="2" a="1"/>
  <c r="K72" i="2" s="1"/>
  <c r="K73" i="2" a="1"/>
  <c r="K73" i="2" s="1"/>
  <c r="K74" i="2" a="1"/>
  <c r="K74" i="2" s="1"/>
  <c r="K75" i="2" a="1"/>
  <c r="K75" i="2" s="1"/>
  <c r="K76" i="2" a="1"/>
  <c r="K76" i="2" s="1"/>
  <c r="K77" i="2" a="1"/>
  <c r="K77" i="2" s="1"/>
  <c r="K78" i="2" a="1"/>
  <c r="K78" i="2" s="1"/>
  <c r="K79" i="2" a="1"/>
  <c r="K79" i="2" s="1"/>
  <c r="K80" i="2" a="1"/>
  <c r="K80" i="2" s="1"/>
  <c r="K81" i="2" a="1"/>
  <c r="K81" i="2" s="1"/>
  <c r="K82" i="2" a="1"/>
  <c r="K82" i="2" s="1"/>
  <c r="K83" i="2" a="1"/>
  <c r="K83" i="2" s="1"/>
  <c r="K84" i="2" a="1"/>
  <c r="K84" i="2" s="1"/>
  <c r="K85" i="2" a="1"/>
  <c r="K85" i="2" s="1"/>
  <c r="K86" i="2" a="1"/>
  <c r="K86" i="2" s="1"/>
  <c r="K87" i="2" a="1"/>
  <c r="K87" i="2" s="1"/>
  <c r="K88" i="2" a="1"/>
  <c r="K88" i="2" s="1"/>
  <c r="K89" i="2" a="1"/>
  <c r="K89" i="2" s="1"/>
  <c r="K90" i="2" a="1"/>
  <c r="K90" i="2" s="1"/>
  <c r="K91" i="2" a="1"/>
  <c r="K91" i="2" s="1"/>
  <c r="K92" i="2" a="1"/>
  <c r="K92" i="2" s="1"/>
  <c r="K93" i="2" a="1"/>
  <c r="K93" i="2" s="1"/>
  <c r="K94" i="2" a="1"/>
  <c r="K94" i="2" s="1"/>
  <c r="K95" i="2" a="1"/>
  <c r="K95" i="2" s="1"/>
  <c r="K96" i="2" a="1"/>
  <c r="K96" i="2" s="1"/>
  <c r="K97" i="2" a="1"/>
  <c r="K97" i="2" s="1"/>
  <c r="K98" i="2" a="1"/>
  <c r="K98" i="2" s="1"/>
  <c r="K99" i="2" a="1"/>
  <c r="K99" i="2" s="1"/>
  <c r="K100" i="2" a="1"/>
  <c r="K100" i="2" s="1"/>
  <c r="K101" i="2" a="1"/>
  <c r="K101" i="2" s="1"/>
  <c r="K102" i="2" a="1"/>
  <c r="K102" i="2" s="1"/>
  <c r="K103" i="2" a="1"/>
  <c r="K103" i="2" s="1"/>
  <c r="K104" i="2" a="1"/>
  <c r="K104" i="2" s="1"/>
  <c r="K105" i="2" a="1"/>
  <c r="K105" i="2" s="1"/>
  <c r="K106" i="2" a="1"/>
  <c r="K106" i="2" s="1"/>
  <c r="K107" i="2" a="1"/>
  <c r="K107" i="2" s="1"/>
  <c r="K108" i="2" a="1"/>
  <c r="K108" i="2" s="1"/>
  <c r="K109" i="2" a="1"/>
  <c r="K109" i="2" s="1"/>
  <c r="K110" i="2" a="1"/>
  <c r="K110" i="2" s="1"/>
  <c r="K111" i="2" a="1"/>
  <c r="K111" i="2" s="1"/>
  <c r="K112" i="2" a="1"/>
  <c r="K112" i="2" s="1"/>
  <c r="K113" i="2" a="1"/>
  <c r="K113" i="2" s="1"/>
  <c r="K114" i="2" a="1"/>
  <c r="K114" i="2" s="1"/>
  <c r="K115" i="2" a="1"/>
  <c r="K115" i="2" s="1"/>
  <c r="K116" i="2" a="1"/>
  <c r="K116" i="2" s="1"/>
  <c r="K117" i="2" a="1"/>
  <c r="K117" i="2" s="1"/>
  <c r="K118" i="2" a="1"/>
  <c r="K118" i="2" s="1"/>
  <c r="K119" i="2" a="1"/>
  <c r="K119" i="2" s="1"/>
  <c r="K120" i="2" a="1"/>
  <c r="K120" i="2" s="1"/>
  <c r="K121" i="2" a="1"/>
  <c r="K121" i="2" s="1"/>
  <c r="K122" i="2" a="1"/>
  <c r="K122" i="2" s="1"/>
  <c r="K123" i="2" a="1"/>
  <c r="K123" i="2" s="1"/>
  <c r="K124" i="2" a="1"/>
  <c r="K124" i="2" s="1"/>
  <c r="K125" i="2" a="1"/>
  <c r="K125" i="2" s="1"/>
  <c r="K126" i="2" a="1"/>
  <c r="K126" i="2" s="1"/>
  <c r="K127" i="2" a="1"/>
  <c r="K127" i="2" s="1"/>
  <c r="K128" i="2" a="1"/>
  <c r="K128" i="2" s="1"/>
  <c r="K129" i="2" a="1"/>
  <c r="K129" i="2" s="1"/>
  <c r="K130" i="2" a="1"/>
  <c r="K130" i="2" s="1"/>
  <c r="K131" i="2" a="1"/>
  <c r="K131" i="2" s="1"/>
  <c r="K132" i="2" a="1"/>
  <c r="K132" i="2" s="1"/>
  <c r="K133" i="2" a="1"/>
  <c r="K133" i="2" s="1"/>
  <c r="K134" i="2" a="1"/>
  <c r="K134" i="2" s="1"/>
  <c r="K135" i="2" a="1"/>
  <c r="K135" i="2" s="1"/>
  <c r="K136" i="2" a="1"/>
  <c r="K136" i="2" s="1"/>
  <c r="K137" i="2" a="1"/>
  <c r="K137" i="2" s="1"/>
  <c r="K138" i="2" a="1"/>
  <c r="K138" i="2" s="1"/>
  <c r="K139" i="2" a="1"/>
  <c r="K139" i="2"/>
  <c r="K140" i="2" a="1"/>
  <c r="K140" i="2" s="1"/>
  <c r="K141" i="2" a="1"/>
  <c r="K141" i="2" s="1"/>
  <c r="K142" i="2" a="1"/>
  <c r="K142" i="2" s="1"/>
  <c r="K143" i="2" a="1"/>
  <c r="K143" i="2" s="1"/>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s="1"/>
  <c r="K161" i="2" a="1"/>
  <c r="K161" i="2" s="1"/>
  <c r="K162" i="2" a="1"/>
  <c r="K162" i="2" s="1"/>
  <c r="K163" i="2" a="1"/>
  <c r="K163" i="2" s="1"/>
  <c r="K164" i="2" a="1"/>
  <c r="K164" i="2" s="1"/>
  <c r="K165" i="2" a="1"/>
  <c r="K165" i="2" s="1"/>
  <c r="K166" i="2" a="1"/>
  <c r="K166" i="2" s="1"/>
  <c r="K167" i="2" a="1"/>
  <c r="K167" i="2" s="1"/>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s="1"/>
  <c r="K179" i="2" a="1"/>
  <c r="K179" i="2" s="1"/>
  <c r="K180" i="2" a="1"/>
  <c r="K180" i="2" s="1"/>
  <c r="K181" i="2" a="1"/>
  <c r="K181" i="2" s="1"/>
  <c r="K182" i="2" a="1"/>
  <c r="K182" i="2" s="1"/>
  <c r="K183" i="2" a="1"/>
  <c r="K183" i="2" s="1"/>
  <c r="K184" i="2" a="1"/>
  <c r="K184" i="2" s="1"/>
  <c r="K185" i="2" a="1"/>
  <c r="K185" i="2" s="1"/>
  <c r="K186" i="2" a="1"/>
  <c r="K186" i="2" s="1"/>
  <c r="K187" i="2" a="1"/>
  <c r="K187" i="2" s="1"/>
  <c r="K188" i="2" a="1"/>
  <c r="K188" i="2" s="1"/>
  <c r="K189" i="2" a="1"/>
  <c r="K189" i="2" s="1"/>
  <c r="K190" i="2" a="1"/>
  <c r="K190" i="2" s="1"/>
  <c r="K191" i="2" a="1"/>
  <c r="K191" i="2"/>
  <c r="K192" i="2" a="1"/>
  <c r="K192" i="2" s="1"/>
  <c r="K193" i="2" a="1"/>
  <c r="K193" i="2" s="1"/>
  <c r="K194" i="2" a="1"/>
  <c r="K194" i="2" s="1"/>
  <c r="K195" i="2" a="1"/>
  <c r="K195" i="2" s="1"/>
  <c r="K196" i="2" a="1"/>
  <c r="K196" i="2" s="1"/>
  <c r="K197" i="2" a="1"/>
  <c r="K197" i="2" s="1"/>
  <c r="K198" i="2" a="1"/>
  <c r="K198" i="2" s="1"/>
  <c r="K199" i="2" a="1"/>
  <c r="K199" i="2" s="1"/>
  <c r="K200" i="2" a="1"/>
  <c r="K200" i="2" s="1"/>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s="1"/>
  <c r="K215" i="2" a="1"/>
  <c r="K215" i="2" s="1"/>
  <c r="K216" i="2" a="1"/>
  <c r="K216" i="2" s="1"/>
  <c r="K217" i="2" a="1"/>
  <c r="K217" i="2" s="1"/>
  <c r="K218" i="2" a="1"/>
  <c r="K218" i="2"/>
  <c r="K219" i="2" a="1"/>
  <c r="K219" i="2" s="1"/>
  <c r="K220" i="2" a="1"/>
  <c r="K220" i="2" s="1"/>
  <c r="K221" i="2" a="1"/>
  <c r="K221" i="2" s="1"/>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s="1"/>
  <c r="K491" i="2" a="1"/>
  <c r="K491" i="2" s="1"/>
  <c r="K492" i="2" a="1"/>
  <c r="K492" i="2" s="1"/>
  <c r="K493" i="2" a="1"/>
  <c r="K493" i="2" s="1"/>
  <c r="K494" i="2" a="1"/>
  <c r="K494" i="2" s="1"/>
  <c r="K495" i="2" a="1"/>
  <c r="K495" i="2" s="1"/>
  <c r="K496" i="2" a="1"/>
  <c r="K496" i="2" s="1"/>
  <c r="K497" i="2" a="1"/>
  <c r="K497" i="2" s="1"/>
  <c r="K498" i="2" a="1"/>
  <c r="K498" i="2" s="1"/>
  <c r="K499" i="2" a="1"/>
  <c r="K499" i="2" s="1"/>
  <c r="K500" i="2" a="1"/>
  <c r="K500" i="2" s="1"/>
  <c r="K501" i="2" a="1"/>
  <c r="K501" i="2"/>
  <c r="K502" i="2" a="1"/>
  <c r="K502" i="2" s="1"/>
  <c r="K503" i="2" a="1"/>
  <c r="K503" i="2" s="1"/>
  <c r="K504" i="2" a="1"/>
  <c r="K504" i="2" s="1"/>
  <c r="K505" i="2" a="1"/>
  <c r="K505" i="2" s="1"/>
  <c r="K506" i="2" a="1"/>
  <c r="K506" i="2" s="1"/>
  <c r="K507" i="2" a="1"/>
  <c r="K507" i="2" s="1"/>
  <c r="K508" i="2" a="1"/>
  <c r="K508" i="2" s="1"/>
  <c r="K509" i="2" a="1"/>
  <c r="K509" i="2" s="1"/>
  <c r="K510" i="2" a="1"/>
  <c r="K510" i="2" s="1"/>
  <c r="K511" i="2" a="1"/>
  <c r="K511" i="2" s="1"/>
  <c r="K512" i="2" a="1"/>
  <c r="K512" i="2" s="1"/>
  <c r="K513" i="2" a="1"/>
  <c r="K513" i="2" s="1"/>
  <c r="K514" i="2" a="1"/>
  <c r="K514" i="2" s="1"/>
  <c r="K515" i="2" a="1"/>
  <c r="K515" i="2" s="1"/>
  <c r="K516" i="2" a="1"/>
  <c r="K516" i="2" s="1"/>
  <c r="K517" i="2" a="1"/>
  <c r="K517" i="2"/>
  <c r="K518" i="2" a="1"/>
  <c r="K518" i="2" s="1"/>
  <c r="K519" i="2" a="1"/>
  <c r="K519" i="2" s="1"/>
  <c r="K520" i="2" a="1"/>
  <c r="K520" i="2" s="1"/>
  <c r="K521" i="2" a="1"/>
  <c r="K521" i="2" s="1"/>
  <c r="K522" i="2" a="1"/>
  <c r="K522" i="2" s="1"/>
  <c r="K523" i="2" a="1"/>
  <c r="K523" i="2" s="1"/>
  <c r="K524" i="2" a="1"/>
  <c r="K524" i="2" s="1"/>
  <c r="K525" i="2" a="1"/>
  <c r="K525" i="2" s="1"/>
  <c r="K526" i="2" a="1"/>
  <c r="K526" i="2" s="1"/>
  <c r="K527" i="2" a="1"/>
  <c r="K527" i="2" s="1"/>
  <c r="K528" i="2" a="1"/>
  <c r="K528" i="2" s="1"/>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s="1"/>
  <c r="K545" i="2" a="1"/>
  <c r="K545" i="2" s="1"/>
  <c r="K546" i="2" a="1"/>
  <c r="K546" i="2" s="1"/>
  <c r="K547" i="2" a="1"/>
  <c r="K547" i="2" s="1"/>
  <c r="K548" i="2" a="1"/>
  <c r="K548" i="2" s="1"/>
  <c r="K549" i="2" a="1"/>
  <c r="K549" i="2" s="1"/>
  <c r="K550" i="2" a="1"/>
  <c r="K550" i="2" s="1"/>
  <c r="K551" i="2" a="1"/>
  <c r="K551" i="2" s="1"/>
  <c r="K552" i="2" a="1"/>
  <c r="K552" i="2" s="1"/>
  <c r="K553" i="2" a="1"/>
  <c r="K553" i="2" s="1"/>
  <c r="K554" i="2" a="1"/>
  <c r="K554" i="2" s="1"/>
  <c r="K555" i="2" a="1"/>
  <c r="K555" i="2" s="1"/>
  <c r="K556" i="2" a="1"/>
  <c r="K556" i="2" s="1"/>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s="1"/>
  <c r="K568" i="2" a="1"/>
  <c r="K568" i="2" s="1"/>
  <c r="K569" i="2" a="1"/>
  <c r="K569" i="2" s="1"/>
  <c r="K570" i="2" a="1"/>
  <c r="K570" i="2" s="1"/>
  <c r="K571" i="2" a="1"/>
  <c r="K571" i="2" s="1"/>
  <c r="K572" i="2" a="1"/>
  <c r="K572" i="2" s="1"/>
  <c r="K573" i="2" a="1"/>
  <c r="K573" i="2" s="1"/>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s="1"/>
  <c r="K593" i="2" a="1"/>
  <c r="K593" i="2" s="1"/>
  <c r="K594" i="2" a="1"/>
  <c r="K594" i="2" s="1"/>
  <c r="K595" i="2" a="1"/>
  <c r="K595" i="2" s="1"/>
  <c r="K596" i="2" a="1"/>
  <c r="K596" i="2" s="1"/>
  <c r="K597" i="2" a="1"/>
  <c r="K597" i="2" s="1"/>
  <c r="K598" i="2" a="1"/>
  <c r="K598" i="2" s="1"/>
  <c r="K599" i="2" a="1"/>
  <c r="K599" i="2" s="1"/>
  <c r="K600" i="2" a="1"/>
  <c r="K600" i="2" s="1"/>
  <c r="K601" i="2" a="1"/>
  <c r="K601" i="2" s="1"/>
  <c r="K602" i="2" a="1"/>
  <c r="K602" i="2" s="1"/>
  <c r="K603" i="2" a="1"/>
  <c r="K603" i="2" s="1"/>
  <c r="K604" i="2" a="1"/>
  <c r="K604" i="2"/>
  <c r="K605" i="2" a="1"/>
  <c r="K605" i="2" s="1"/>
  <c r="K606" i="2" a="1"/>
  <c r="K606" i="2" s="1"/>
  <c r="K607" i="2" a="1"/>
  <c r="K607" i="2" s="1"/>
  <c r="K608" i="2" a="1"/>
  <c r="K608" i="2" s="1"/>
  <c r="K609" i="2" a="1"/>
  <c r="K609" i="2" s="1"/>
  <c r="K610" i="2" a="1"/>
  <c r="K610" i="2" s="1"/>
  <c r="K611" i="2" a="1"/>
  <c r="K611" i="2" s="1"/>
  <c r="K612" i="2" a="1"/>
  <c r="K612" i="2" s="1"/>
  <c r="K613" i="2" a="1"/>
  <c r="K613" i="2" s="1"/>
  <c r="K614" i="2" a="1"/>
  <c r="K614" i="2" s="1"/>
  <c r="K615" i="2" a="1"/>
  <c r="K615" i="2" s="1"/>
  <c r="K616" i="2" a="1"/>
  <c r="K616" i="2" s="1"/>
  <c r="K617" i="2" a="1"/>
  <c r="K617" i="2" s="1"/>
  <c r="K618" i="2" a="1"/>
  <c r="K618" i="2" s="1"/>
  <c r="K619" i="2" a="1"/>
  <c r="K619" i="2" s="1"/>
  <c r="K620" i="2" a="1"/>
  <c r="K620" i="2" s="1"/>
  <c r="K621" i="2" a="1"/>
  <c r="K621" i="2" s="1"/>
  <c r="K622" i="2" a="1"/>
  <c r="K622" i="2" s="1"/>
  <c r="K623" i="2" a="1"/>
  <c r="K623" i="2" s="1"/>
  <c r="K624" i="2" a="1"/>
  <c r="K624" i="2" s="1"/>
  <c r="K625" i="2" a="1"/>
  <c r="K625" i="2"/>
  <c r="K626" i="2" a="1"/>
  <c r="K626" i="2" s="1"/>
  <c r="K627" i="2" a="1"/>
  <c r="K627" i="2" s="1"/>
  <c r="K628" i="2" a="1"/>
  <c r="K628" i="2" s="1"/>
  <c r="K629" i="2" a="1"/>
  <c r="K629" i="2" s="1"/>
  <c r="K630" i="2" a="1"/>
  <c r="K630" i="2" s="1"/>
  <c r="K631" i="2" a="1"/>
  <c r="K631" i="2" s="1"/>
  <c r="K632" i="2" a="1"/>
  <c r="K632" i="2" s="1"/>
  <c r="K633" i="2" a="1"/>
  <c r="K633" i="2" s="1"/>
  <c r="K634" i="2" a="1"/>
  <c r="K634" i="2" s="1"/>
  <c r="K635" i="2" a="1"/>
  <c r="K635" i="2" s="1"/>
  <c r="K636" i="2" a="1"/>
  <c r="K636" i="2" s="1"/>
  <c r="K637" i="2" a="1"/>
  <c r="K637" i="2" s="1"/>
  <c r="K638" i="2" a="1"/>
  <c r="K638" i="2" s="1"/>
  <c r="K639" i="2" a="1"/>
  <c r="K639" i="2" s="1"/>
  <c r="K640" i="2" a="1"/>
  <c r="K640" i="2" s="1"/>
  <c r="K641" i="2" a="1"/>
  <c r="K641" i="2" s="1"/>
  <c r="K642" i="2" a="1"/>
  <c r="K642" i="2" s="1"/>
  <c r="K643" i="2" a="1"/>
  <c r="K643" i="2" s="1"/>
  <c r="K644" i="2" a="1"/>
  <c r="K644" i="2" s="1"/>
  <c r="K645" i="2" a="1"/>
  <c r="K645" i="2" s="1"/>
  <c r="K646" i="2" a="1"/>
  <c r="K646" i="2" s="1"/>
  <c r="K647" i="2" a="1"/>
  <c r="K647" i="2" s="1"/>
  <c r="K648" i="2" a="1"/>
  <c r="K648" i="2" s="1"/>
  <c r="K649" i="2" a="1"/>
  <c r="K649" i="2" s="1"/>
  <c r="K650" i="2" a="1"/>
  <c r="K650" i="2" s="1"/>
  <c r="K651" i="2" a="1"/>
  <c r="K651" i="2" s="1"/>
  <c r="K652" i="2" a="1"/>
  <c r="K652" i="2" s="1"/>
  <c r="K653" i="2" a="1"/>
  <c r="K653" i="2" s="1"/>
  <c r="K654" i="2" a="1"/>
  <c r="K654" i="2" s="1"/>
  <c r="K655" i="2" a="1"/>
  <c r="K655" i="2" s="1"/>
  <c r="K656" i="2" a="1"/>
  <c r="K656" i="2" s="1"/>
  <c r="K657" i="2" a="1"/>
  <c r="K657" i="2" s="1"/>
  <c r="K658" i="2" a="1"/>
  <c r="K658" i="2" s="1"/>
  <c r="K659" i="2" a="1"/>
  <c r="K659" i="2" s="1"/>
  <c r="K660" i="2" a="1"/>
  <c r="K660" i="2" s="1"/>
  <c r="K661" i="2" a="1"/>
  <c r="K661" i="2" s="1"/>
  <c r="K662" i="2" a="1"/>
  <c r="K662" i="2" s="1"/>
  <c r="K663" i="2" a="1"/>
  <c r="K663" i="2" s="1"/>
  <c r="K664" i="2" a="1"/>
  <c r="K664" i="2" s="1"/>
  <c r="K665" i="2" a="1"/>
  <c r="K665" i="2" s="1"/>
  <c r="K666" i="2" a="1"/>
  <c r="K666" i="2" s="1"/>
  <c r="K667" i="2" a="1"/>
  <c r="K667" i="2" s="1"/>
  <c r="K668" i="2" a="1"/>
  <c r="K668" i="2" s="1"/>
  <c r="K669" i="2" a="1"/>
  <c r="K669" i="2" s="1"/>
  <c r="K670" i="2" a="1"/>
  <c r="K670" i="2" s="1"/>
  <c r="K671" i="2" a="1"/>
  <c r="K671" i="2" s="1"/>
  <c r="K672" i="2" a="1"/>
  <c r="K672" i="2" s="1"/>
  <c r="K673" i="2" a="1"/>
  <c r="K673" i="2" s="1"/>
  <c r="K674" i="2" a="1"/>
  <c r="K674" i="2" s="1"/>
  <c r="K675" i="2" a="1"/>
  <c r="K675" i="2" s="1"/>
  <c r="K676" i="2" a="1"/>
  <c r="K676" i="2" s="1"/>
  <c r="K677" i="2" a="1"/>
  <c r="K677" i="2" s="1"/>
  <c r="K678" i="2" a="1"/>
  <c r="K678" i="2" s="1"/>
  <c r="K679" i="2" a="1"/>
  <c r="K679" i="2" s="1"/>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s="1"/>
  <c r="K691" i="2" a="1"/>
  <c r="K691" i="2" s="1"/>
  <c r="K692" i="2" a="1"/>
  <c r="K692" i="2" s="1"/>
  <c r="K693" i="2" a="1"/>
  <c r="K693" i="2" s="1"/>
  <c r="K694" i="2" a="1"/>
  <c r="K694" i="2" s="1"/>
  <c r="K695" i="2" a="1"/>
  <c r="K695" i="2" s="1"/>
  <c r="K696" i="2" a="1"/>
  <c r="K696" i="2" s="1"/>
  <c r="K697" i="2" a="1"/>
  <c r="K697" i="2" s="1"/>
  <c r="K698" i="2" a="1"/>
  <c r="K698" i="2" s="1"/>
  <c r="K699" i="2" a="1"/>
  <c r="K699" i="2" s="1"/>
  <c r="K700" i="2" a="1"/>
  <c r="K700" i="2" s="1"/>
  <c r="K701" i="2" a="1"/>
  <c r="K701" i="2" s="1"/>
  <c r="K702" i="2" a="1"/>
  <c r="K702" i="2" s="1"/>
  <c r="K703" i="2" a="1"/>
  <c r="K703" i="2" s="1"/>
  <c r="K704" i="2" a="1"/>
  <c r="K704" i="2" s="1"/>
  <c r="K705" i="2" a="1"/>
  <c r="K705" i="2" s="1"/>
  <c r="K706" i="2" a="1"/>
  <c r="K706" i="2"/>
  <c r="K707" i="2" a="1"/>
  <c r="K707" i="2" s="1"/>
  <c r="K708" i="2" a="1"/>
  <c r="K708" i="2" s="1"/>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s="1"/>
  <c r="K725" i="2" a="1"/>
  <c r="K725" i="2" s="1"/>
  <c r="K726" i="2" a="1"/>
  <c r="K726" i="2" s="1"/>
  <c r="K727" i="2" a="1"/>
  <c r="K727" i="2" s="1"/>
  <c r="K728" i="2" a="1"/>
  <c r="K728" i="2" s="1"/>
  <c r="K729" i="2" a="1"/>
  <c r="K729" i="2" s="1"/>
  <c r="K730" i="2" a="1"/>
  <c r="K730" i="2" s="1"/>
  <c r="K731" i="2" a="1"/>
  <c r="K731" i="2" s="1"/>
  <c r="K732" i="2" a="1"/>
  <c r="K732" i="2" s="1"/>
  <c r="K733" i="2" a="1"/>
  <c r="K733" i="2" s="1"/>
  <c r="K734" i="2" a="1"/>
  <c r="K734" i="2" s="1"/>
  <c r="K735" i="2" a="1"/>
  <c r="K735" i="2" s="1"/>
  <c r="K736" i="2" a="1"/>
  <c r="K736" i="2" s="1"/>
  <c r="K737" i="2" a="1"/>
  <c r="K737" i="2" s="1"/>
  <c r="K738" i="2" a="1"/>
  <c r="K738" i="2" s="1"/>
  <c r="K739" i="2" a="1"/>
  <c r="K739" i="2" s="1"/>
  <c r="K740" i="2" a="1"/>
  <c r="K740" i="2" s="1"/>
  <c r="K741" i="2" a="1"/>
  <c r="K741" i="2" s="1"/>
  <c r="K742" i="2" a="1"/>
  <c r="K742" i="2" s="1"/>
  <c r="K743" i="2" a="1"/>
  <c r="K743" i="2" s="1"/>
  <c r="K744" i="2" a="1"/>
  <c r="K744" i="2" s="1"/>
  <c r="K745" i="2" a="1"/>
  <c r="K745" i="2" s="1"/>
  <c r="K746" i="2" a="1"/>
  <c r="K746" i="2" s="1"/>
  <c r="K747" i="2" a="1"/>
  <c r="K747" i="2" s="1"/>
  <c r="K748" i="2" a="1"/>
  <c r="K748" i="2" s="1"/>
  <c r="K749" i="2" a="1"/>
  <c r="K749" i="2" s="1"/>
  <c r="K750" i="2" a="1"/>
  <c r="K750" i="2" s="1"/>
  <c r="K751" i="2" a="1"/>
  <c r="K751" i="2" s="1"/>
  <c r="K752" i="2" a="1"/>
  <c r="K752" i="2" s="1"/>
  <c r="K753" i="2" a="1"/>
  <c r="K753" i="2" s="1"/>
  <c r="K754" i="2" a="1"/>
  <c r="K754" i="2" s="1"/>
  <c r="K755" i="2" a="1"/>
  <c r="K755" i="2" s="1"/>
  <c r="K756" i="2" a="1"/>
  <c r="K756" i="2" s="1"/>
  <c r="K757" i="2" a="1"/>
  <c r="K757" i="2" s="1"/>
  <c r="K758" i="2" a="1"/>
  <c r="K758" i="2" s="1"/>
  <c r="K759" i="2" a="1"/>
  <c r="K759" i="2" s="1"/>
  <c r="K760" i="2" a="1"/>
  <c r="K760" i="2" s="1"/>
  <c r="K761" i="2" a="1"/>
  <c r="K761" i="2" s="1"/>
  <c r="K762" i="2" a="1"/>
  <c r="K762" i="2" s="1"/>
  <c r="K763" i="2" a="1"/>
  <c r="K763" i="2" s="1"/>
  <c r="K764" i="2" a="1"/>
  <c r="K764" i="2" s="1"/>
  <c r="K765" i="2" a="1"/>
  <c r="K765" i="2" s="1"/>
  <c r="K766" i="2" a="1"/>
  <c r="K766" i="2" s="1"/>
  <c r="K767" i="2" a="1"/>
  <c r="K767" i="2" s="1"/>
  <c r="K768" i="2" a="1"/>
  <c r="K768" i="2" s="1"/>
  <c r="K769" i="2" a="1"/>
  <c r="K769" i="2" s="1"/>
  <c r="K770" i="2" a="1"/>
  <c r="K770" i="2" s="1"/>
  <c r="K771" i="2" a="1"/>
  <c r="K771" i="2" s="1"/>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s="1"/>
  <c r="K784" i="2" a="1"/>
  <c r="K784" i="2" s="1"/>
  <c r="K785" i="2" a="1"/>
  <c r="K785" i="2" s="1"/>
  <c r="K786" i="2" a="1"/>
  <c r="K786" i="2" s="1"/>
  <c r="K787" i="2" a="1"/>
  <c r="K787" i="2" s="1"/>
  <c r="K788" i="2" a="1"/>
  <c r="K788" i="2" s="1"/>
  <c r="K789" i="2" a="1"/>
  <c r="K789" i="2" s="1"/>
  <c r="K790" i="2" a="1"/>
  <c r="K790" i="2" s="1"/>
  <c r="K791" i="2" a="1"/>
  <c r="K791" i="2" s="1"/>
  <c r="K792" i="2" a="1"/>
  <c r="K792" i="2" s="1"/>
  <c r="K793" i="2" a="1"/>
  <c r="K793" i="2" s="1"/>
  <c r="K794" i="2" a="1"/>
  <c r="K794" i="2" s="1"/>
  <c r="K795" i="2" a="1"/>
  <c r="K795" i="2" s="1"/>
  <c r="K796" i="2" a="1"/>
  <c r="K796" i="2" s="1"/>
  <c r="K797" i="2" a="1"/>
  <c r="K797" i="2" s="1"/>
  <c r="K798" i="2" a="1"/>
  <c r="K798" i="2" s="1"/>
  <c r="K799" i="2" a="1"/>
  <c r="K799" i="2" s="1"/>
  <c r="K800" i="2" a="1"/>
  <c r="K800" i="2" s="1"/>
  <c r="K801" i="2" a="1"/>
  <c r="K801" i="2" s="1"/>
  <c r="K802" i="2" a="1"/>
  <c r="K802" i="2" s="1"/>
  <c r="K803" i="2" a="1"/>
  <c r="K803" i="2" s="1"/>
  <c r="K804" i="2" a="1"/>
  <c r="K804" i="2" s="1"/>
  <c r="K805" i="2" a="1"/>
  <c r="K805" i="2" s="1"/>
  <c r="K806" i="2" a="1"/>
  <c r="K806" i="2" s="1"/>
  <c r="K807" i="2" a="1"/>
  <c r="K807" i="2" s="1"/>
  <c r="K808" i="2" a="1"/>
  <c r="K808" i="2" s="1"/>
  <c r="K809" i="2" a="1"/>
  <c r="K809" i="2" s="1"/>
  <c r="K810" i="2" a="1"/>
  <c r="K810" i="2" s="1"/>
  <c r="K811" i="2" a="1"/>
  <c r="K811" i="2" s="1"/>
  <c r="K812" i="2" a="1"/>
  <c r="K812" i="2" s="1"/>
  <c r="K813" i="2" a="1"/>
  <c r="K813" i="2" s="1"/>
  <c r="K814" i="2" a="1"/>
  <c r="K814" i="2" s="1"/>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s="1"/>
  <c r="K988" i="2" a="1"/>
  <c r="K988" i="2" s="1"/>
  <c r="K989" i="2" a="1"/>
  <c r="K989" i="2" s="1"/>
  <c r="K990" i="2" a="1"/>
  <c r="K990" i="2" s="1"/>
  <c r="K991" i="2" a="1"/>
  <c r="K991" i="2" s="1"/>
  <c r="K992" i="2" a="1"/>
  <c r="K992" i="2" s="1"/>
  <c r="K993" i="2" a="1"/>
  <c r="K993" i="2" s="1"/>
  <c r="K994" i="2" a="1"/>
  <c r="K994" i="2" s="1"/>
  <c r="K995" i="2" a="1"/>
  <c r="K995" i="2" s="1"/>
  <c r="K996" i="2" a="1"/>
  <c r="K996" i="2" s="1"/>
  <c r="K997" i="2" a="1"/>
  <c r="K997" i="2" s="1"/>
  <c r="K998" i="2" a="1"/>
  <c r="K998" i="2" s="1"/>
  <c r="K999" i="2" a="1"/>
  <c r="K999" i="2" s="1"/>
  <c r="K1000" i="2" a="1"/>
  <c r="K1000" i="2" s="1"/>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49" i="6" l="1"/>
  <c r="I47" i="6"/>
  <c r="I50" i="6"/>
  <c r="I46"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90DD139-3493-433B-B7A3-50167D9307EA}" keepAlive="1" name="ModelConnection_ExternalData_1" description="Data Model" type="5" refreshedVersion="8" minRefreshableVersion="5" saveData="1">
    <dbPr connection="Data Model Connection" command="DRILLTHROUGH MAXROWS 1000 SELECT FROM [Model] WHERE ([Measures].[Total amt]) RETURN [$calls].[Call number],[$calls].[Customer ID],[$calls].[Duration],[$calls].[Representative],[$calls].[Date of Call],[$calls].[Purchase Amount],[$calls].[Satisfaction Rating],[$calls].[FY],[$calls].[Day of week],[$calls].[Duration Bucket],[$calls].[Rating rounded]" commandType="4"/>
    <extLst>
      <ext xmlns:x15="http://schemas.microsoft.com/office/spreadsheetml/2010/11/main" uri="{DE250136-89BD-433C-8126-D09CA5730AF9}">
        <x15:connection id="" model="1"/>
      </ext>
    </extLst>
  </connection>
  <connection id="2" xr16:uid="{AFA38E20-427D-46AE-9866-377F486937B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8367130F-B576-4AD0-B248-95C2123A2ACF}" name="WorksheetConnection_sample-data-excel-portfolio-project.xlsx!calls" type="102" refreshedVersion="8" minRefreshableVersion="5">
    <extLst>
      <ext xmlns:x15="http://schemas.microsoft.com/office/spreadsheetml/2010/11/main" uri="{DE250136-89BD-433C-8126-D09CA5730AF9}">
        <x15:connection id="calls" autoDelete="1">
          <x15:rangePr sourceName="_xlcn.WorksheetConnection_sampledataexcelportfolioproject.xlsxcalls1"/>
        </x15:connection>
      </ext>
    </extLst>
  </connection>
  <connection id="4" xr16:uid="{46A2E080-5EB4-43D8-8080-BDAE3236A52D}" name="WorksheetConnection_sample-data-excel-portfolio-project.xlsx!customers" type="102" refreshedVersion="8" minRefreshableVersion="5">
    <extLst>
      <ext xmlns:x15="http://schemas.microsoft.com/office/spreadsheetml/2010/11/main" uri="{DE250136-89BD-433C-8126-D09CA5730AF9}">
        <x15:connection id="customers">
          <x15:rangePr sourceName="_xlcn.WorksheetConnection_sampledataexcelportfolioproject.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futureMetadata>
  <cellMetadata count="1">
    <bk>
      <rc t="1" v="0"/>
    </bk>
  </cellMetadata>
  <valueMetadata count="6">
    <bk>
      <rc t="2" v="0"/>
    </bk>
    <bk>
      <rc t="2" v="1"/>
    </bk>
    <bk>
      <rc t="2" v="2"/>
    </bk>
    <bk>
      <rc t="2" v="3"/>
    </bk>
    <bk>
      <rc t="2" v="4"/>
    </bk>
    <bk>
      <rc t="2" v="5"/>
    </bk>
  </valueMetadata>
</metadata>
</file>

<file path=xl/sharedStrings.xml><?xml version="1.0" encoding="utf-8"?>
<sst xmlns="http://schemas.openxmlformats.org/spreadsheetml/2006/main" count="8201" uniqueCount="1102">
  <si>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</si>
  <si>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</si>
  <si>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</si>
  <si>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</si>
  <si>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</si>
  <si>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</si>
  <si>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</si>
  <si>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</si>
  <si>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</si>
  <si>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</si>
  <si>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</si>
  <si>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</si>
  <si>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</si>
  <si>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</si>
  <si>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</si>
  <si>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</si>
  <si>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</si>
  <si>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</si>
  <si>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</si>
  <si>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</si>
  <si>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</si>
  <si>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</si>
  <si>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</si>
  <si>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</si>
  <si>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</si>
  <si>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</si>
  <si>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</si>
  <si>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</si>
  <si>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</si>
  <si>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</si>
  <si>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</si>
  <si>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</si>
  <si>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</si>
  <si>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</si>
  <si>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</si>
  <si>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</si>
  <si>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</si>
  <si>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</si>
  <si>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</si>
  <si>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</si>
  <si>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</si>
  <si>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</si>
  <si>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</si>
  <si>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</si>
  <si>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</si>
  <si>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</si>
  <si>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</si>
  <si>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</si>
  <si>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</si>
  <si>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</si>
  <si>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</si>
  <si>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</si>
  <si>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</si>
  <si>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</si>
  <si>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</si>
  <si>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</si>
  <si>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</si>
  <si>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</si>
  <si>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</si>
  <si>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</si>
  <si>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</si>
  <si>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</si>
  <si>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</si>
  <si>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</si>
  <si>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</si>
  <si>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</si>
  <si>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</si>
  <si>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</si>
  <si>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</si>
  <si>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</si>
  <si>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</si>
  <si>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</si>
  <si>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</si>
  <si>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</si>
  <si>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</si>
  <si>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</si>
  <si>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</si>
  <si>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</si>
  <si>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</si>
  <si>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</si>
  <si>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</si>
  <si>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</si>
  <si>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</si>
  <si>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</si>
  <si>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</si>
  <si>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</si>
  <si>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</si>
  <si>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</si>
  <si>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</si>
  <si>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</si>
  <si>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</si>
  <si>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</si>
  <si>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</si>
  <si>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</si>
  <si>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</si>
  <si>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</si>
  <si>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</si>
  <si>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</si>
  <si>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</si>
  <si>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</si>
  <si>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</si>
  <si>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</si>
  <si>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</si>
  <si>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</si>
  <si>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</si>
  <si>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</si>
  <si>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</si>
  <si>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</si>
  <si>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</si>
  <si>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</si>
  <si>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</si>
  <si>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</si>
  <si>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</si>
  <si>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</si>
  <si>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</si>
  <si>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</si>
  <si>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</si>
  <si>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</si>
  <si>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</si>
  <si>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</si>
  <si>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</si>
  <si>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</si>
  <si>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</si>
  <si>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</si>
  <si>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</si>
  <si>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</si>
  <si>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</si>
  <si>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</si>
  <si>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</si>
  <si>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</si>
  <si>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</si>
  <si>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</si>
  <si>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</si>
  <si>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</si>
  <si>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</si>
  <si>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</si>
  <si>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</si>
  <si>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</si>
  <si>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</si>
  <si>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</si>
  <si>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</si>
  <si>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</si>
  <si>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</si>
  <si>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</si>
  <si>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</si>
  <si>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</si>
  <si>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</si>
  <si>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</si>
  <si>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</si>
  <si>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</si>
  <si>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</si>
  <si>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</si>
  <si>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</si>
  <si>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</si>
  <si>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</si>
  <si>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</si>
  <si>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</si>
  <si>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</si>
  <si>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</si>
  <si>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</si>
  <si>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</si>
  <si>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</si>
  <si>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</si>
  <si>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</si>
  <si>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</si>
  <si>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</si>
  <si>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</si>
  <si>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</si>
  <si>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</si>
  <si>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</si>
  <si>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</si>
  <si>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</si>
  <si>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</si>
  <si>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</si>
  <si>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</si>
  <si>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</si>
  <si>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</si>
  <si>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</si>
  <si>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</si>
  <si>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</si>
  <si>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</si>
  <si>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</si>
  <si>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</si>
  <si>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</si>
  <si>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</si>
  <si>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</si>
  <si>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</si>
  <si>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</si>
  <si>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</si>
  <si>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</si>
  <si>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</si>
  <si>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</si>
  <si>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</si>
  <si>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</si>
  <si>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</si>
  <si>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</si>
  <si>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</si>
  <si>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</si>
  <si>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</si>
  <si>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</si>
  <si>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</si>
  <si>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</si>
  <si>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</si>
  <si>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</si>
  <si>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</si>
  <si>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</si>
  <si>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</si>
  <si>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</si>
  <si>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</si>
  <si>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</si>
  <si>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</si>
  <si>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</si>
  <si>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</si>
  <si>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</si>
  <si>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</si>
  <si>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</si>
  <si>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</si>
  <si>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</si>
  <si>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</si>
  <si>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</si>
  <si>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</si>
  <si>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</si>
  <si>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</si>
  <si>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</si>
  <si>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</si>
  <si>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</si>
  <si>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</si>
  <si>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</si>
  <si>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</si>
  <si>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</si>
  <si>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</si>
  <si>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</si>
  <si>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</si>
  <si>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</si>
  <si>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</si>
  <si>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</si>
  <si>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</si>
  <si>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</si>
  <si>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</si>
  <si>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</si>
  <si>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</si>
  <si>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</si>
  <si>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</si>
  <si>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</si>
  <si>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</si>
  <si>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</si>
  <si>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</si>
  <si>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</si>
  <si>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</si>
  <si>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</si>
  <si>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</si>
  <si>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</si>
  <si>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</si>
  <si>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</si>
  <si>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</si>
  <si>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</si>
  <si>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</si>
  <si>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</si>
  <si>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</si>
  <si>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</si>
  <si>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</si>
  <si>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</si>
  <si>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</si>
  <si>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</si>
  <si>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</si>
  <si>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</si>
  <si>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</si>
  <si>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</si>
  <si>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</si>
  <si>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</si>
  <si>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</si>
  <si>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</si>
  <si>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</si>
  <si>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</si>
  <si>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</si>
  <si>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</si>
  <si>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</si>
  <si>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</si>
  <si>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</si>
  <si>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</si>
  <si>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</si>
  <si>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</si>
  <si>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</si>
  <si>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</si>
  <si>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</si>
  <si>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</si>
  <si>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</si>
  <si>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</si>
  <si>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</si>
  <si>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</si>
  <si>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</si>
  <si>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</si>
  <si>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</si>
  <si>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</si>
  <si>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</si>
  <si>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</si>
  <si>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</si>
  <si>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</si>
  <si>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</si>
  <si>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</si>
  <si>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</si>
  <si>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</si>
  <si>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</si>
  <si>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</si>
  <si>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</si>
  <si>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</si>
  <si>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</si>
  <si>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</si>
  <si>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</si>
  <si>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</si>
  <si>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</si>
  <si>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</si>
  <si>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</si>
  <si>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</si>
  <si>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</si>
  <si>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</si>
  <si>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</si>
  <si>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</si>
  <si>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</si>
  <si>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</si>
  <si>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</si>
  <si>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</si>
  <si>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</si>
  <si>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</si>
  <si>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</si>
  <si>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</si>
  <si>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</si>
  <si>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</si>
  <si>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</si>
  <si>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</si>
  <si>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</si>
  <si>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</si>
  <si>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</si>
  <si>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</si>
  <si>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</si>
  <si>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</si>
  <si>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</si>
  <si>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</si>
  <si>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</si>
  <si>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</si>
  <si>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</si>
  <si>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</si>
  <si>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</si>
  <si>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</si>
  <si>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</si>
  <si>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</si>
  <si>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</si>
  <si>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</si>
  <si>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</si>
  <si>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</si>
  <si>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</si>
  <si>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</si>
  <si>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</si>
  <si>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</si>
  <si>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</si>
  <si>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</si>
  <si>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</si>
  <si>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</si>
  <si>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</si>
  <si>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</si>
  <si>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</si>
  <si>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</si>
  <si>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</si>
  <si>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</si>
  <si>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</si>
  <si>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</si>
  <si>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</si>
  <si>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</si>
  <si>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</si>
  <si>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</si>
  <si>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</si>
  <si>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</si>
  <si>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</si>
  <si>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</si>
  <si>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</si>
  <si>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</si>
  <si>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</si>
  <si>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</si>
  <si>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</si>
  <si>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</si>
  <si>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</si>
  <si>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</si>
  <si>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</si>
  <si>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</si>
  <si>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</si>
  <si>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</si>
  <si>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</si>
  <si>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</si>
  <si>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</si>
  <si>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</si>
  <si>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</si>
  <si>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</si>
  <si>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</si>
  <si>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</si>
  <si>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</si>
  <si>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</si>
  <si>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</si>
  <si>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</si>
  <si>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</si>
  <si>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</si>
  <si>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</si>
  <si>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</si>
  <si>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</si>
  <si>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</si>
  <si>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</si>
  <si>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</si>
  <si>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</si>
  <si>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</si>
  <si>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</si>
  <si>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</si>
  <si>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</si>
  <si>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</si>
  <si>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</si>
  <si>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</si>
  <si>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</si>
  <si>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</si>
  <si>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</si>
  <si>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</si>
  <si>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</si>
  <si>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</si>
  <si>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</si>
  <si>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</si>
  <si>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</si>
  <si>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</si>
  <si>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</si>
  <si>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</si>
  <si>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</si>
  <si>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</si>
  <si>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</si>
  <si>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</si>
  <si>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</si>
  <si>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</si>
  <si>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</si>
  <si>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</si>
  <si>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</si>
  <si>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</si>
  <si>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</si>
  <si>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</si>
  <si>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</si>
  <si>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</si>
  <si>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</si>
  <si>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</si>
  <si>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</si>
  <si>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</si>
  <si>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</si>
  <si>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</si>
  <si>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</si>
  <si>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</si>
  <si>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</si>
  <si>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</si>
  <si>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</si>
  <si>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</si>
  <si>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</si>
  <si>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</si>
  <si>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</si>
  <si>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</si>
  <si>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</si>
  <si>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</si>
  <si>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</si>
  <si>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</si>
  <si>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</si>
  <si>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</si>
  <si>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</si>
  <si>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</si>
  <si>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</si>
  <si>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</si>
  <si>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</si>
  <si>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</si>
  <si>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</si>
  <si>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</si>
  <si>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</si>
  <si>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</si>
  <si>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</si>
  <si>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</si>
  <si>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</si>
  <si>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</si>
  <si>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</si>
  <si>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</si>
  <si>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</si>
  <si>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</si>
  <si>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</si>
  <si>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</si>
  <si>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</si>
  <si>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</si>
  <si>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</si>
  <si>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</si>
  <si>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</si>
  <si>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</si>
  <si>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</si>
  <si>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</si>
  <si>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</si>
  <si>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</si>
  <si>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</si>
  <si>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</si>
  <si>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</si>
  <si>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</si>
  <si>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</si>
  <si>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</si>
  <si>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</si>
  <si>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</si>
  <si>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</si>
  <si>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</si>
  <si>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</si>
  <si>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</si>
  <si>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</si>
  <si>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</si>
  <si>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</si>
  <si>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</si>
  <si>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</si>
  <si>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</si>
  <si>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</si>
  <si>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</si>
  <si>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</si>
  <si>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</si>
  <si>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</si>
  <si>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</si>
  <si>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</si>
  <si>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</si>
  <si>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</si>
  <si>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</si>
  <si>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</si>
  <si>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</si>
  <si>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</si>
  <si>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</si>
  <si>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</si>
  <si>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</si>
  <si>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</si>
  <si>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</si>
  <si>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</si>
  <si>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</si>
  <si>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</si>
  <si>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</si>
  <si>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</si>
  <si>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</si>
  <si>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</si>
  <si>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</si>
  <si>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</si>
  <si>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</si>
  <si>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</si>
  <si>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</si>
  <si>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</si>
  <si>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</si>
  <si>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</si>
  <si>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</si>
  <si>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</si>
  <si>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</si>
  <si>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</si>
  <si>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</si>
  <si>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</si>
  <si>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</si>
  <si>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</si>
  <si>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</si>
  <si>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</si>
  <si>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</si>
  <si>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</si>
  <si>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</si>
  <si>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</si>
  <si>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</si>
  <si>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</si>
  <si>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</si>
  <si>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</si>
  <si>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</si>
  <si>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</si>
  <si>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</si>
  <si>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</si>
  <si>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</si>
  <si>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</si>
  <si>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</si>
  <si>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</si>
  <si>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</si>
  <si>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</si>
  <si>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</si>
  <si>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</si>
  <si>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</si>
  <si>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</si>
  <si>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</si>
  <si>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</si>
  <si>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</si>
  <si>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</si>
  <si>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</si>
  <si>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</si>
  <si>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</si>
  <si>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</si>
  <si>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</si>
  <si>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</si>
  <si>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</si>
  <si>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</si>
  <si>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</si>
  <si>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</si>
  <si>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</si>
  <si>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</si>
  <si>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</si>
  <si>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</si>
  <si>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</si>
  <si>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</si>
  <si>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</si>
  <si>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</si>
  <si>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</si>
  <si>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</si>
  <si>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</si>
  <si>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</si>
  <si>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</si>
  <si>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</si>
  <si>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</si>
  <si>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</si>
  <si>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</si>
  <si>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</si>
  <si>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</si>
  <si>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</si>
  <si>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</si>
  <si>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</si>
  <si>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</si>
  <si>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</si>
  <si>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</si>
  <si>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</si>
  <si>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</si>
  <si>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</si>
  <si>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</si>
  <si>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</si>
  <si>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</si>
  <si>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</si>
  <si>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</si>
  <si>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</si>
  <si>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</si>
  <si>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</si>
  <si>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</si>
  <si>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</si>
  <si>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</si>
  <si>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</si>
  <si>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</si>
  <si>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</si>
  <si>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</si>
  <si>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</si>
  <si>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</si>
  <si>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</si>
  <si>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</si>
  <si>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</si>
  <si>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</si>
  <si>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</si>
  <si>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</si>
  <si>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</si>
  <si>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</si>
  <si>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</si>
  <si>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</si>
  <si>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</si>
  <si>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</si>
  <si>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</si>
  <si>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</si>
  <si>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</si>
  <si>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</si>
  <si>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</si>
  <si>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</si>
  <si>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</si>
  <si>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</si>
  <si>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</si>
  <si>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</si>
  <si>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</si>
  <si>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</si>
  <si>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</si>
  <si>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</si>
  <si>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</si>
  <si>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</si>
  <si>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</si>
  <si>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</si>
  <si>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</si>
  <si>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</si>
  <si>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</si>
  <si>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</si>
  <si>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</si>
  <si>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</si>
  <si>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</si>
  <si>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</si>
  <si>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</si>
  <si>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</si>
  <si>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</si>
  <si>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</si>
  <si>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</si>
  <si>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</si>
  <si>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</si>
  <si>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</si>
  <si>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</si>
  <si>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</si>
  <si>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</si>
  <si>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</si>
  <si>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</si>
  <si>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</si>
  <si>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</si>
  <si>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</si>
  <si>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</si>
  <si>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</si>
  <si>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</si>
  <si>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</si>
  <si>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</si>
  <si>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</si>
  <si>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</si>
  <si>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</si>
  <si>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</si>
  <si>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</si>
  <si>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</si>
  <si>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</si>
  <si>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</si>
  <si>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</si>
  <si>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</si>
  <si>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</si>
  <si>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</si>
  <si>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</si>
  <si>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</si>
  <si>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</si>
  <si>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</si>
  <si>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</si>
  <si>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</si>
  <si>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</si>
  <si>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</si>
  <si>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</si>
  <si>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</si>
  <si>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</si>
  <si>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</si>
  <si>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</si>
  <si>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</si>
  <si>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</si>
  <si>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</si>
  <si>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</si>
  <si>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</si>
  <si>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</si>
  <si>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</si>
  <si>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</si>
  <si>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</si>
  <si>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</si>
  <si>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</si>
  <si>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</si>
  <si>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</si>
  <si>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</si>
  <si>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</si>
  <si>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</si>
  <si>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</si>
  <si>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</si>
  <si>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</si>
  <si>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</si>
  <si>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</si>
  <si>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</si>
  <si>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</si>
  <si>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</si>
  <si>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</si>
  <si>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</si>
  <si>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</si>
  <si>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</si>
  <si>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</si>
  <si>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</si>
  <si>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</si>
  <si>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</si>
  <si>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</si>
  <si>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</si>
  <si>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</si>
  <si>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</si>
  <si>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</si>
  <si>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</si>
  <si>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</si>
  <si>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</si>
  <si>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</si>
  <si>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</si>
  <si>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</si>
  <si>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</si>
  <si>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</si>
  <si>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</si>
  <si>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</si>
  <si>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</si>
  <si>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</si>
  <si>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</si>
  <si>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</si>
  <si>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</si>
  <si>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</si>
  <si>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</si>
  <si>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</si>
  <si>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</si>
  <si>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</si>
  <si>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</si>
  <si>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</si>
  <si>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</si>
  <si>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</si>
  <si>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</si>
  <si>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</si>
  <si>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</si>
  <si>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</si>
  <si>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</si>
  <si>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</si>
  <si>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</si>
  <si>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</si>
  <si>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</si>
  <si>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</si>
  <si>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</si>
  <si>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</si>
  <si>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</si>
  <si>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</si>
  <si>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</si>
  <si>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</si>
  <si>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</si>
  <si>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</si>
  <si>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</si>
  <si>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</si>
  <si>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</si>
  <si>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</si>
  <si>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</si>
  <si>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</si>
  <si>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</si>
  <si>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</si>
  <si>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</si>
  <si>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</si>
  <si>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</si>
  <si>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</si>
  <si>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</si>
  <si>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</si>
  <si>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</si>
  <si>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</si>
  <si>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</si>
  <si>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</si>
  <si>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</si>
  <si>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</si>
  <si>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</si>
  <si>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</si>
  <si>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</si>
  <si>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</si>
  <si>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</si>
  <si>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</si>
  <si>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</si>
  <si>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</si>
  <si>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</si>
  <si>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</si>
  <si>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</si>
  <si>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</si>
  <si>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</si>
  <si>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</si>
  <si>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</si>
  <si>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</si>
  <si>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</si>
  <si>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</si>
  <si>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</si>
  <si>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</si>
  <si>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</si>
  <si>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</si>
  <si>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</si>
  <si>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</si>
  <si>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</si>
  <si>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</si>
  <si>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</si>
  <si>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</si>
  <si>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</si>
  <si>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</si>
  <si>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</si>
  <si>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</si>
  <si>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</si>
  <si>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</si>
  <si>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</si>
  <si>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</si>
  <si>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</si>
  <si>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</si>
  <si>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</si>
  <si>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</si>
  <si>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</si>
  <si>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</si>
  <si>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</si>
  <si>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</si>
  <si>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</si>
  <si>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</si>
  <si>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</si>
  <si>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</si>
  <si>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</si>
  <si>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</si>
  <si>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</si>
  <si>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</si>
  <si>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</si>
  <si>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</si>
  <si>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</si>
  <si>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</si>
  <si>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</si>
  <si>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</si>
  <si>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</si>
  <si>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</si>
  <si>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</si>
  <si>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</si>
  <si>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</si>
  <si>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</si>
  <si>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</si>
  <si>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</si>
  <si>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</si>
  <si>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</si>
  <si>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</si>
  <si>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</si>
  <si>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</si>
  <si>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</si>
  <si>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</si>
  <si>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</si>
  <si>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</si>
  <si>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</si>
  <si>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</si>
  <si>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</si>
  <si>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</si>
  <si>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</si>
  <si>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</si>
  <si>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</si>
  <si>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</si>
  <si>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</si>
  <si>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</si>
  <si>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</si>
  <si>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</si>
  <si>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</si>
  <si>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</si>
  <si>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</si>
  <si>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</si>
  <si>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</si>
  <si>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</si>
  <si>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</si>
  <si>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</si>
  <si>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</si>
  <si>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</si>
  <si>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</si>
  <si>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</si>
  <si>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</si>
  <si>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</si>
  <si>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</si>
  <si>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</si>
  <si>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</si>
  <si>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</si>
  <si>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</si>
  <si>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</si>
  <si>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</si>
  <si>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</si>
  <si>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</si>
  <si>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</si>
  <si>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</si>
  <si>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</si>
  <si>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</si>
  <si>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</si>
  <si>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</si>
  <si>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</si>
  <si>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</si>
  <si>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</si>
  <si>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</si>
  <si>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</si>
  <si>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</si>
  <si>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</si>
  <si>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</si>
  <si>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</si>
  <si>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</si>
  <si>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</si>
  <si>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</si>
  <si>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</si>
  <si>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</si>
  <si>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</si>
  <si>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</si>
  <si>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</si>
  <si>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</si>
  <si>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</si>
  <si>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</si>
  <si>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</si>
  <si>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</si>
  <si>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</si>
  <si>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</si>
  <si>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</si>
  <si>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</si>
  <si>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</si>
  <si>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</si>
  <si>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</si>
  <si>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</si>
  <si>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</si>
  <si>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</si>
  <si>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</si>
  <si>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</si>
  <si>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</si>
  <si>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</si>
  <si>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</si>
  <si>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</si>
  <si>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</si>
  <si>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</si>
  <si>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</si>
  <si>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</si>
  <si>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</si>
  <si>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</si>
  <si>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</si>
  <si>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</si>
  <si>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</si>
  <si>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</si>
  <si>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</si>
  <si>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</si>
  <si>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</si>
  <si>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</si>
  <si>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</si>
  <si>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</si>
  <si>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</si>
  <si>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</si>
  <si>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</si>
  <si>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</si>
  <si>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</si>
  <si>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</si>
  <si>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</si>
  <si>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</si>
  <si>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</si>
  <si>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</si>
  <si>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</si>
  <si>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</si>
  <si>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</si>
  <si>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</si>
  <si>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</si>
  <si>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</si>
  <si>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</si>
  <si>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</si>
  <si>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</si>
  <si>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</si>
  <si>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</si>
  <si>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</si>
  <si>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</si>
  <si>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</si>
  <si>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</si>
  <si>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</si>
  <si>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</si>
  <si>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</si>
  <si>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</si>
  <si>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</si>
  <si>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</si>
  <si>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</si>
  <si>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</si>
  <si>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</si>
  <si>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</si>
  <si>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</si>
  <si>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</si>
  <si>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</si>
  <si>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</si>
  <si>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</si>
  <si>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</si>
  <si>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</si>
  <si>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</si>
  <si>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</si>
  <si>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</si>
  <si>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</si>
  <si>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</si>
  <si>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</si>
  <si>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</si>
  <si>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</si>
  <si>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</si>
  <si>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</si>
  <si>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</si>
  <si>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</si>
  <si>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</si>
  <si>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</si>
  <si>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FY1</t>
  </si>
  <si>
    <t>Total amt</t>
  </si>
  <si>
    <t>Avg satisfaction rating</t>
  </si>
  <si>
    <t>5* Rating</t>
  </si>
  <si>
    <t>calls[Call number]</t>
  </si>
  <si>
    <t>calls[Customer ID]</t>
  </si>
  <si>
    <t>calls[Duration]</t>
  </si>
  <si>
    <t>calls[Representative]</t>
  </si>
  <si>
    <t>calls[Date of Call]</t>
  </si>
  <si>
    <t>calls[Purchase Amount]</t>
  </si>
  <si>
    <t>calls[Satisfaction Rating]</t>
  </si>
  <si>
    <t>calls[FY]</t>
  </si>
  <si>
    <t>calls[Day of week]</t>
  </si>
  <si>
    <t>calls[Duration Bucket]</t>
  </si>
  <si>
    <t>calls[Rating rounded]</t>
  </si>
  <si>
    <t>Sunday</t>
  </si>
  <si>
    <t>1 to 2 hours</t>
  </si>
  <si>
    <t>Monday</t>
  </si>
  <si>
    <t>More than 2 hours</t>
  </si>
  <si>
    <t>Tuesday</t>
  </si>
  <si>
    <t>30 to 60 mins</t>
  </si>
  <si>
    <t>Wednesday</t>
  </si>
  <si>
    <t>Thursday</t>
  </si>
  <si>
    <t>10 to 30 mins</t>
  </si>
  <si>
    <t>Friday</t>
  </si>
  <si>
    <t>Saturday</t>
  </si>
  <si>
    <t>Under 10 mins</t>
  </si>
  <si>
    <t>Data returned for Total amt (First 1000 rows).</t>
  </si>
  <si>
    <t>Total Duration</t>
  </si>
  <si>
    <t>Row Labels</t>
  </si>
  <si>
    <t>Grand Total</t>
  </si>
  <si>
    <t>Jan</t>
  </si>
  <si>
    <t>Feb</t>
  </si>
  <si>
    <t>Mar</t>
  </si>
  <si>
    <t>Apr</t>
  </si>
  <si>
    <t>May</t>
  </si>
  <si>
    <t>Jun</t>
  </si>
  <si>
    <t>Jul</t>
  </si>
  <si>
    <t>Aug</t>
  </si>
  <si>
    <t>Sep</t>
  </si>
  <si>
    <t>Oct</t>
  </si>
  <si>
    <t>Nov</t>
  </si>
  <si>
    <t>Dec</t>
  </si>
  <si>
    <t>Call count2</t>
  </si>
  <si>
    <t>Rep</t>
  </si>
  <si>
    <t>Calls</t>
  </si>
  <si>
    <t>Amnt</t>
  </si>
  <si>
    <t>Sel. Calls</t>
  </si>
  <si>
    <t>Sel. Amnt</t>
  </si>
  <si>
    <t>Selected Rep</t>
  </si>
  <si>
    <t>Column Labels</t>
  </si>
  <si>
    <t>Total</t>
  </si>
  <si>
    <t>% Calls</t>
  </si>
  <si>
    <t>Total call</t>
  </si>
  <si>
    <t>Total Amt</t>
  </si>
  <si>
    <t>Call Rank</t>
  </si>
  <si>
    <t>Amt Rank</t>
  </si>
  <si>
    <t>Labels:</t>
  </si>
  <si>
    <t>Image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</si>
</sst>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409]d\-mmm\-yy;@"/>
    <numFmt numFmtId="165" formatCode="&quot;₹&quot;\ #,##0;#,##0\ \-&quot;₹&quot;;&quot;₹&quot;\ #,##0"/>
    <numFmt numFmtId="166" formatCode="0.0"/>
    <numFmt numFmtId="167" formatCode="\$#.0,\k"/>
  </numFmts>
  <fonts count="8" x14ac:knownFonts="1">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1"/>
      <color theme="1"/>
      <name val="Aptos"/>
      <family val="2"/>
      <scheme val="minor"/>
    </font>
    <font>
      <sz val="11"/>
      <color theme="1"/>
      <name val="Aptos ExtraBold"/>
      <family val="2"/>
      <scheme val="major"/>
    </font>
    <font>
      <sz val="9"/>
      <color theme="1"/>
      <name val="Aptos"/>
      <family val="2"/>
      <scheme val="minor"/>
    </font>
    <font>
      <sz val="8"/>
      <color theme="2" tint="-0.249977111117893"/>
      <name val="Aptos"/>
      <family val="2"/>
      <scheme val="minor"/>
    </font>
  </fonts>
  <fills count="4">
    <fill>
      <patternFill patternType="none"/>
    </fill>
    <fill>
      <patternFill patternType="gray125"/>
    </fill>
    <fill>
      <patternFill patternType="solid">
        <fgColor theme="7"/>
        <bgColor indexed="64"/>
      </patternFill>
    </fill>
    <fill>
      <patternFill patternType="solid">
        <fgColor theme="2"/>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s>
  <cellStyleXfs count="2">
    <xf numFmtId="0" fontId="0" fillId="0" borderId="0"/>
    <xf numFmtId="9" fontId="4" fillId="0" borderId="0" applyFont="0" applyFill="0" applyBorder="0" applyAlignment="0" applyProtection="0"/>
  </cellStyleXfs>
  <cellXfs count="39">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0" borderId="10" xfId="0" applyBorder="1"/>
    <xf numFmtId="0" fontId="0" fillId="3" borderId="0" xfId="0" applyFill="1"/>
    <xf numFmtId="0" fontId="0" fillId="0" borderId="0" xfId="0" applyNumberFormat="1"/>
    <xf numFmtId="3" fontId="0" fillId="0" borderId="0" xfId="0" applyNumberFormat="1"/>
    <xf numFmtId="165" fontId="0" fillId="0" borderId="0" xfId="0" applyNumberFormat="1"/>
    <xf numFmtId="166" fontId="0" fillId="0" borderId="0" xfId="0" applyNumberFormat="1"/>
    <xf numFmtId="1" fontId="0" fillId="0" borderId="0" xfId="0" applyNumberFormat="1"/>
    <xf numFmtId="0" fontId="0" fillId="0" borderId="0" xfId="0" pivotButton="1"/>
    <xf numFmtId="14" fontId="0" fillId="0" borderId="0" xfId="0" applyNumberFormat="1"/>
    <xf numFmtId="0" fontId="0" fillId="0" borderId="0" xfId="0" applyAlignment="1">
      <alignment horizontal="left"/>
    </xf>
    <xf numFmtId="167" fontId="0" fillId="0" borderId="0" xfId="0" applyNumberFormat="1"/>
    <xf numFmtId="0" fontId="5" fillId="0" borderId="0" xfId="0" applyFont="1" applyBorder="1"/>
    <xf numFmtId="0" fontId="5" fillId="0" borderId="11" xfId="0" applyFont="1" applyBorder="1"/>
    <xf numFmtId="0" fontId="0" fillId="0" borderId="10" xfId="0" applyBorder="1" applyAlignment="1">
      <alignment horizontal="left"/>
    </xf>
    <xf numFmtId="167" fontId="0" fillId="0" borderId="0" xfId="0" applyNumberFormat="1" applyBorder="1" applyAlignment="1">
      <alignment horizontal="left" indent="1"/>
    </xf>
    <xf numFmtId="167" fontId="0" fillId="0" borderId="11" xfId="0" applyNumberFormat="1" applyBorder="1" applyAlignment="1">
      <alignment horizontal="left" indent="1"/>
    </xf>
    <xf numFmtId="9" fontId="0" fillId="0" borderId="0" xfId="1" applyFont="1"/>
    <xf numFmtId="0" fontId="6" fillId="3" borderId="0" xfId="0" applyFont="1" applyFill="1" applyAlignment="1">
      <alignment horizontal="right"/>
    </xf>
    <xf numFmtId="0" fontId="7" fillId="3" borderId="0" xfId="0" applyFont="1" applyFill="1" applyAlignment="1">
      <alignment horizontal="center"/>
    </xf>
  </cellXfs>
  <cellStyles count="2">
    <cellStyle name="Normal" xfId="0" builtinId="0"/>
    <cellStyle name="Percent" xfId="1" builtinId="5"/>
  </cellStyles>
  <dxfs count="20">
    <dxf>
      <fill>
        <patternFill>
          <bgColor theme="5" tint="0.39994506668294322"/>
        </patternFill>
      </fill>
    </dxf>
    <dxf>
      <fill>
        <patternFill>
          <bgColor theme="5" tint="0.39994506668294322"/>
        </patternFill>
      </fill>
    </dxf>
    <dxf>
      <fill>
        <patternFill>
          <bgColor theme="5" tint="0.59996337778862885"/>
        </patternFill>
      </fill>
    </dxf>
    <dxf>
      <numFmt numFmtId="19" formatCode="dd/mm/yyyy"/>
    </dxf>
    <dxf>
      <numFmt numFmtId="0" formatCode="Genera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border>
        <left style="thin">
          <color theme="0" tint="-0.14996795556505021"/>
        </left>
        <right style="thin">
          <color theme="0" tint="-0.14996795556505021"/>
        </right>
        <top style="thin">
          <color theme="0" tint="-0.14996795556505021"/>
        </top>
        <bottom style="thin">
          <color theme="0" tint="-0.14996795556505021"/>
        </bottom>
      </border>
    </dxf>
  </dxfs>
  <tableStyles count="1" defaultTableStyle="TableStyleMedium2" defaultPivotStyle="PivotStyleLight16">
    <tableStyle name="Slicer Style 1" pivot="0" table="0" count="1" xr9:uid="{25BABDA2-DB3D-41F6-98D0-3EE7CBB0176F}">
      <tableStyleElement type="wholeTable" dxfId="19"/>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pivotCacheDefinition" Target="pivotCache/pivotCacheDefinition8.xml"/><Relationship Id="rId18" Type="http://schemas.openxmlformats.org/officeDocument/2006/relationships/connections" Target="connections.xml"/><Relationship Id="rId26" Type="http://schemas.openxmlformats.org/officeDocument/2006/relationships/powerPivotData" Target="model/item.data"/><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theme" Target="theme/theme1.xml"/><Relationship Id="rId25" Type="http://schemas.microsoft.com/office/2017/06/relationships/rdRichValueTypes" Target="richData/rdRichValueTypes.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haredStrings" Target="sharedStrings.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microsoft.com/office/2017/06/relationships/rdRichValue" Target="richData/rdrichvalue.xml"/><Relationship Id="rId28" Type="http://schemas.openxmlformats.org/officeDocument/2006/relationships/customXml" Target="../customXml/item1.xml"/><Relationship Id="rId10" Type="http://schemas.openxmlformats.org/officeDocument/2006/relationships/pivotCacheDefinition" Target="pivotCache/pivotCacheDefinition5.xml"/><Relationship Id="rId19" Type="http://schemas.openxmlformats.org/officeDocument/2006/relationships/styles" Target="styles.xml"/><Relationship Id="rId31"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microsoft.com/office/2022/10/relationships/richValueRel" Target="richData/richValueRel.xml"/><Relationship Id="rId27" Type="http://schemas.openxmlformats.org/officeDocument/2006/relationships/calcChain" Target="calcChain.xml"/><Relationship Id="rId30"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 Table!Monthly Pivot</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bg1"/>
                </a:solidFill>
                <a:latin typeface="+mj-lt"/>
              </a:rPr>
              <a:t>Call</a:t>
            </a:r>
            <a:r>
              <a:rPr lang="en-IN" baseline="0">
                <a:solidFill>
                  <a:schemeClr val="bg1"/>
                </a:solidFill>
                <a:latin typeface="+mj-lt"/>
              </a:rPr>
              <a:t> Trend</a:t>
            </a:r>
            <a:endParaRPr lang="en-IN">
              <a:solidFill>
                <a:schemeClr val="bg1"/>
              </a:solidFill>
              <a:latin typeface="+mj-lt"/>
            </a:endParaRPr>
          </a:p>
        </c:rich>
      </c:tx>
      <c:layout>
        <c:manualLayout>
          <c:xMode val="edge"/>
          <c:yMode val="edge"/>
          <c:x val="6.1486001749781291E-2"/>
          <c:y val="1.2868183143773698E-2"/>
        </c:manualLayout>
      </c:layout>
      <c:overlay val="0"/>
      <c:spPr>
        <a:solidFill>
          <a:schemeClr val="accent1">
            <a:lumMod val="40000"/>
            <a:lumOff val="6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2">
                <a:lumMod val="75000"/>
              </a:schemeClr>
            </a:solidFill>
            <a:round/>
          </a:ln>
          <a:effectLst/>
        </c:spPr>
        <c:marker>
          <c:symbol val="circle"/>
          <c:size val="7"/>
          <c:spPr>
            <a:solidFill>
              <a:schemeClr val="bg1"/>
            </a:solidFill>
            <a:ln w="25400">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2">
                  <a:lumMod val="60000"/>
                  <a:lumOff val="40000"/>
                  <a:alpha val="50000"/>
                </a:schemeClr>
              </a:gs>
              <a:gs pos="100000">
                <a:schemeClr val="accent2"/>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 Table'!$C$16</c:f>
              <c:strCache>
                <c:ptCount val="1"/>
                <c:pt idx="0">
                  <c:v>Call count2</c:v>
                </c:pt>
              </c:strCache>
            </c:strRef>
          </c:tx>
          <c:spPr>
            <a:gradFill flip="none" rotWithShape="1">
              <a:gsLst>
                <a:gs pos="0">
                  <a:schemeClr val="accent2">
                    <a:lumMod val="60000"/>
                    <a:lumOff val="40000"/>
                    <a:alpha val="50000"/>
                  </a:schemeClr>
                </a:gs>
                <a:gs pos="100000">
                  <a:schemeClr val="accent2"/>
                </a:gs>
              </a:gsLst>
              <a:path path="circle">
                <a:fillToRect l="50000" t="130000" r="50000" b="-30000"/>
              </a:path>
              <a:tileRect/>
            </a:gradFill>
            <a:ln>
              <a:noFill/>
            </a:ln>
            <a:effectLst/>
          </c:spPr>
          <c:cat>
            <c:strRef>
              <c:f>'Pivot Table'!$A$17:$A$29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Table'!$C$17:$C$29</c:f>
              <c:numCache>
                <c:formatCode>#,##0</c:formatCode>
                <c:ptCount val="12"/>
                <c:pt idx="0">
                  <c:v>21</c:v>
                </c:pt>
                <c:pt idx="1">
                  <c:v>18</c:v>
                </c:pt>
                <c:pt idx="2">
                  <c:v>31</c:v>
                </c:pt>
                <c:pt idx="3">
                  <c:v>20</c:v>
                </c:pt>
                <c:pt idx="4">
                  <c:v>8</c:v>
                </c:pt>
                <c:pt idx="5">
                  <c:v>12</c:v>
                </c:pt>
                <c:pt idx="6">
                  <c:v>12</c:v>
                </c:pt>
                <c:pt idx="7">
                  <c:v>7</c:v>
                </c:pt>
                <c:pt idx="8">
                  <c:v>20</c:v>
                </c:pt>
                <c:pt idx="9">
                  <c:v>24</c:v>
                </c:pt>
                <c:pt idx="10">
                  <c:v>12</c:v>
                </c:pt>
                <c:pt idx="11">
                  <c:v>15</c:v>
                </c:pt>
              </c:numCache>
            </c:numRef>
          </c:val>
          <c:extLst>
            <c:ext xmlns:c16="http://schemas.microsoft.com/office/drawing/2014/chart" uri="{C3380CC4-5D6E-409C-BE32-E72D297353CC}">
              <c16:uniqueId val="{00000001-8D04-4545-8A68-CF7449B26092}"/>
            </c:ext>
          </c:extLst>
        </c:ser>
        <c:dLbls>
          <c:showLegendKey val="0"/>
          <c:showVal val="0"/>
          <c:showCatName val="0"/>
          <c:showSerName val="0"/>
          <c:showPercent val="0"/>
          <c:showBubbleSize val="0"/>
        </c:dLbls>
        <c:axId val="870088736"/>
        <c:axId val="870090176"/>
      </c:areaChart>
      <c:lineChart>
        <c:grouping val="standard"/>
        <c:varyColors val="0"/>
        <c:ser>
          <c:idx val="0"/>
          <c:order val="0"/>
          <c:tx>
            <c:strRef>
              <c:f>'Pivot Table'!$B$16</c:f>
              <c:strCache>
                <c:ptCount val="1"/>
                <c:pt idx="0">
                  <c:v>Call count</c:v>
                </c:pt>
              </c:strCache>
            </c:strRef>
          </c:tx>
          <c:spPr>
            <a:ln w="28575" cap="rnd">
              <a:solidFill>
                <a:schemeClr val="accent2">
                  <a:lumMod val="75000"/>
                </a:schemeClr>
              </a:solidFill>
              <a:round/>
            </a:ln>
            <a:effectLst/>
          </c:spPr>
          <c:marker>
            <c:symbol val="circle"/>
            <c:size val="7"/>
            <c:spPr>
              <a:solidFill>
                <a:schemeClr val="bg1"/>
              </a:solidFill>
              <a:ln w="25400">
                <a:solidFill>
                  <a:schemeClr val="tx1"/>
                </a:solidFill>
              </a:ln>
              <a:effectLst/>
            </c:spPr>
          </c:marker>
          <c:cat>
            <c:strRef>
              <c:f>'Pivot Table'!$A$17:$A$29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Table'!$B$17:$B$29</c:f>
              <c:numCache>
                <c:formatCode>#,##0</c:formatCode>
                <c:ptCount val="12"/>
                <c:pt idx="0">
                  <c:v>21</c:v>
                </c:pt>
                <c:pt idx="1">
                  <c:v>18</c:v>
                </c:pt>
                <c:pt idx="2">
                  <c:v>31</c:v>
                </c:pt>
                <c:pt idx="3">
                  <c:v>20</c:v>
                </c:pt>
                <c:pt idx="4">
                  <c:v>8</c:v>
                </c:pt>
                <c:pt idx="5">
                  <c:v>12</c:v>
                </c:pt>
                <c:pt idx="6">
                  <c:v>12</c:v>
                </c:pt>
                <c:pt idx="7">
                  <c:v>7</c:v>
                </c:pt>
                <c:pt idx="8">
                  <c:v>20</c:v>
                </c:pt>
                <c:pt idx="9">
                  <c:v>24</c:v>
                </c:pt>
                <c:pt idx="10">
                  <c:v>12</c:v>
                </c:pt>
                <c:pt idx="11">
                  <c:v>15</c:v>
                </c:pt>
              </c:numCache>
            </c:numRef>
          </c:val>
          <c:smooth val="0"/>
          <c:extLst>
            <c:ext xmlns:c16="http://schemas.microsoft.com/office/drawing/2014/chart" uri="{C3380CC4-5D6E-409C-BE32-E72D297353CC}">
              <c16:uniqueId val="{00000000-8D04-4545-8A68-CF7449B26092}"/>
            </c:ext>
          </c:extLst>
        </c:ser>
        <c:dLbls>
          <c:showLegendKey val="0"/>
          <c:showVal val="0"/>
          <c:showCatName val="0"/>
          <c:showSerName val="0"/>
          <c:showPercent val="0"/>
          <c:showBubbleSize val="0"/>
        </c:dLbls>
        <c:marker val="1"/>
        <c:smooth val="0"/>
        <c:axId val="870088736"/>
        <c:axId val="870090176"/>
      </c:lineChart>
      <c:catAx>
        <c:axId val="8700887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0090176"/>
        <c:crosses val="autoZero"/>
        <c:auto val="1"/>
        <c:lblAlgn val="ctr"/>
        <c:lblOffset val="100"/>
        <c:noMultiLvlLbl val="0"/>
      </c:catAx>
      <c:valAx>
        <c:axId val="8700901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0088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 Table!Weekday Pivot</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100">
                <a:solidFill>
                  <a:schemeClr val="bg1"/>
                </a:solidFill>
                <a:latin typeface="+mj-lt"/>
              </a:rPr>
              <a:t>Weekday</a:t>
            </a:r>
            <a:r>
              <a:rPr lang="en-IN" sz="1100" baseline="0">
                <a:solidFill>
                  <a:schemeClr val="bg1"/>
                </a:solidFill>
                <a:latin typeface="+mj-lt"/>
              </a:rPr>
              <a:t> Count</a:t>
            </a:r>
            <a:endParaRPr lang="en-IN" sz="1100">
              <a:solidFill>
                <a:schemeClr val="bg1"/>
              </a:solidFill>
              <a:latin typeface="+mj-lt"/>
            </a:endParaRPr>
          </a:p>
        </c:rich>
      </c:tx>
      <c:layout>
        <c:manualLayout>
          <c:xMode val="edge"/>
          <c:yMode val="edge"/>
          <c:x val="1.8233805205023289E-2"/>
          <c:y val="3.5587188612099648E-2"/>
        </c:manualLayout>
      </c:layout>
      <c:overlay val="0"/>
      <c:spPr>
        <a:solidFill>
          <a:schemeClr val="tx2">
            <a:lumMod val="50000"/>
            <a:lumOff val="5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Table'!$B$32</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Table'!$A$33:$A$40</c:f>
              <c:strCache>
                <c:ptCount val="7"/>
                <c:pt idx="0">
                  <c:v>Sunday</c:v>
                </c:pt>
                <c:pt idx="1">
                  <c:v>Monday</c:v>
                </c:pt>
                <c:pt idx="2">
                  <c:v>Tuesday</c:v>
                </c:pt>
                <c:pt idx="3">
                  <c:v>Wednesday</c:v>
                </c:pt>
                <c:pt idx="4">
                  <c:v>Thursday</c:v>
                </c:pt>
                <c:pt idx="5">
                  <c:v>Friday</c:v>
                </c:pt>
                <c:pt idx="6">
                  <c:v>Saturday</c:v>
                </c:pt>
              </c:strCache>
            </c:strRef>
          </c:cat>
          <c:val>
            <c:numRef>
              <c:f>'Pivot Table'!$B$33:$B$40</c:f>
              <c:numCache>
                <c:formatCode>#,##0</c:formatCode>
                <c:ptCount val="7"/>
                <c:pt idx="0">
                  <c:v>27</c:v>
                </c:pt>
                <c:pt idx="1">
                  <c:v>22</c:v>
                </c:pt>
                <c:pt idx="2">
                  <c:v>27</c:v>
                </c:pt>
                <c:pt idx="3">
                  <c:v>27</c:v>
                </c:pt>
                <c:pt idx="4">
                  <c:v>27</c:v>
                </c:pt>
                <c:pt idx="5">
                  <c:v>32</c:v>
                </c:pt>
                <c:pt idx="6">
                  <c:v>38</c:v>
                </c:pt>
              </c:numCache>
            </c:numRef>
          </c:val>
          <c:extLst>
            <c:ext xmlns:c16="http://schemas.microsoft.com/office/drawing/2014/chart" uri="{C3380CC4-5D6E-409C-BE32-E72D297353CC}">
              <c16:uniqueId val="{00000000-E82E-4763-AD5F-784AE0630BD2}"/>
            </c:ext>
          </c:extLst>
        </c:ser>
        <c:dLbls>
          <c:dLblPos val="outEnd"/>
          <c:showLegendKey val="0"/>
          <c:showVal val="1"/>
          <c:showCatName val="0"/>
          <c:showSerName val="0"/>
          <c:showPercent val="0"/>
          <c:showBubbleSize val="0"/>
        </c:dLbls>
        <c:gapWidth val="25"/>
        <c:axId val="581342896"/>
        <c:axId val="581343376"/>
      </c:barChart>
      <c:catAx>
        <c:axId val="581342896"/>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343376"/>
        <c:crosses val="autoZero"/>
        <c:auto val="1"/>
        <c:lblAlgn val="ctr"/>
        <c:lblOffset val="100"/>
        <c:noMultiLvlLbl val="0"/>
      </c:catAx>
      <c:valAx>
        <c:axId val="581343376"/>
        <c:scaling>
          <c:orientation val="minMax"/>
        </c:scaling>
        <c:delete val="1"/>
        <c:axPos val="t"/>
        <c:numFmt formatCode="#,##0" sourceLinked="1"/>
        <c:majorTickMark val="none"/>
        <c:minorTickMark val="none"/>
        <c:tickLblPos val="nextTo"/>
        <c:crossAx val="581342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100">
                <a:latin typeface="+mj-lt"/>
              </a:rPr>
              <a:t>Calls</a:t>
            </a:r>
          </a:p>
        </c:rich>
      </c:tx>
      <c:layout>
        <c:manualLayout>
          <c:xMode val="edge"/>
          <c:yMode val="edge"/>
          <c:x val="6.2698518617372763E-4"/>
          <c:y val="4.4164037854889593E-2"/>
        </c:manualLayout>
      </c:layout>
      <c:overlay val="0"/>
      <c:spPr>
        <a:solidFill>
          <a:schemeClr val="tx2">
            <a:lumMod val="25000"/>
            <a:lumOff val="75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2">
                <a:lumMod val="9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Table'!$E$46:$E$50</c:f>
              <c:strCache>
                <c:ptCount val="5"/>
                <c:pt idx="0">
                  <c:v>R01</c:v>
                </c:pt>
                <c:pt idx="1">
                  <c:v>R02</c:v>
                </c:pt>
                <c:pt idx="2">
                  <c:v>R03</c:v>
                </c:pt>
                <c:pt idx="3">
                  <c:v>R04</c:v>
                </c:pt>
                <c:pt idx="4">
                  <c:v>R05</c:v>
                </c:pt>
              </c:strCache>
            </c:strRef>
          </c:cat>
          <c:val>
            <c:numRef>
              <c:f>'Pivot Table'!$F$46:$F$50</c:f>
              <c:numCache>
                <c:formatCode>#,##0</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8FD8-41B2-8AC2-624454CD3183}"/>
            </c:ext>
          </c:extLst>
        </c:ser>
        <c:ser>
          <c:idx val="1"/>
          <c:order val="1"/>
          <c:tx>
            <c:strRef>
              <c:f>'Pivot Table'!$H$45</c:f>
              <c:strCache>
                <c:ptCount val="1"/>
                <c:pt idx="0">
                  <c:v>Sel. Calls</c:v>
                </c:pt>
              </c:strCache>
            </c:strRef>
          </c:tx>
          <c:spPr>
            <a:solidFill>
              <a:schemeClr val="accent2"/>
            </a:solidFill>
            <a:ln>
              <a:noFill/>
            </a:ln>
            <a:effectLst/>
          </c:spPr>
          <c:invertIfNegative val="0"/>
          <c:val>
            <c:numRef>
              <c:f>'Pivot Table'!$H$46:$H$50</c:f>
              <c:numCache>
                <c:formatCode>General</c:formatCode>
                <c:ptCount val="5"/>
                <c:pt idx="0">
                  <c:v>0</c:v>
                </c:pt>
                <c:pt idx="1">
                  <c:v>0</c:v>
                </c:pt>
                <c:pt idx="2">
                  <c:v>0</c:v>
                </c:pt>
                <c:pt idx="3">
                  <c:v>0</c:v>
                </c:pt>
                <c:pt idx="4">
                  <c:v>200</c:v>
                </c:pt>
              </c:numCache>
            </c:numRef>
          </c:val>
          <c:extLst>
            <c:ext xmlns:c16="http://schemas.microsoft.com/office/drawing/2014/chart" uri="{C3380CC4-5D6E-409C-BE32-E72D297353CC}">
              <c16:uniqueId val="{00000003-8FD8-41B2-8AC2-624454CD3183}"/>
            </c:ext>
          </c:extLst>
        </c:ser>
        <c:dLbls>
          <c:dLblPos val="outEnd"/>
          <c:showLegendKey val="0"/>
          <c:showVal val="0"/>
          <c:showCatName val="0"/>
          <c:showSerName val="0"/>
          <c:showPercent val="0"/>
          <c:showBubbleSize val="0"/>
        </c:dLbls>
        <c:gapWidth val="25"/>
        <c:overlap val="100"/>
        <c:axId val="166587551"/>
        <c:axId val="166579871"/>
      </c:barChart>
      <c:catAx>
        <c:axId val="16658755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579871"/>
        <c:crosses val="autoZero"/>
        <c:auto val="1"/>
        <c:lblAlgn val="ctr"/>
        <c:lblOffset val="100"/>
        <c:noMultiLvlLbl val="0"/>
      </c:catAx>
      <c:valAx>
        <c:axId val="166579871"/>
        <c:scaling>
          <c:orientation val="minMax"/>
        </c:scaling>
        <c:delete val="1"/>
        <c:axPos val="b"/>
        <c:numFmt formatCode="#,##0" sourceLinked="1"/>
        <c:majorTickMark val="out"/>
        <c:minorTickMark val="none"/>
        <c:tickLblPos val="nextTo"/>
        <c:crossAx val="166587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100">
                <a:latin typeface="+mj-lt"/>
              </a:rPr>
              <a:t>Amount</a:t>
            </a:r>
          </a:p>
        </c:rich>
      </c:tx>
      <c:layout>
        <c:manualLayout>
          <c:xMode val="edge"/>
          <c:yMode val="edge"/>
          <c:x val="3.162729658792651E-3"/>
          <c:y val="3.7433155080213901E-2"/>
        </c:manualLayout>
      </c:layout>
      <c:overlay val="0"/>
      <c:spPr>
        <a:solidFill>
          <a:schemeClr val="tx2">
            <a:lumMod val="25000"/>
            <a:lumOff val="75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2">
                <a:lumMod val="9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Table'!$E$46:$E$50</c:f>
              <c:strCache>
                <c:ptCount val="5"/>
                <c:pt idx="0">
                  <c:v>R01</c:v>
                </c:pt>
                <c:pt idx="1">
                  <c:v>R02</c:v>
                </c:pt>
                <c:pt idx="2">
                  <c:v>R03</c:v>
                </c:pt>
                <c:pt idx="3">
                  <c:v>R04</c:v>
                </c:pt>
                <c:pt idx="4">
                  <c:v>R05</c:v>
                </c:pt>
              </c:strCache>
            </c:strRef>
          </c:cat>
          <c:val>
            <c:numRef>
              <c:f>'Pivot Table'!$G$46:$G$50</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8771-4F46-9F03-DCFCDC46EC9B}"/>
            </c:ext>
          </c:extLst>
        </c:ser>
        <c:ser>
          <c:idx val="1"/>
          <c:order val="1"/>
          <c:tx>
            <c:strRef>
              <c:f>'Pivot Table'!$I$45</c:f>
              <c:strCache>
                <c:ptCount val="1"/>
                <c:pt idx="0">
                  <c:v>Sel. Amnt</c:v>
                </c:pt>
              </c:strCache>
            </c:strRef>
          </c:tx>
          <c:spPr>
            <a:solidFill>
              <a:schemeClr val="accent2"/>
            </a:solidFill>
            <a:ln>
              <a:noFill/>
            </a:ln>
            <a:effectLst/>
          </c:spPr>
          <c:invertIfNegative val="0"/>
          <c:val>
            <c:numRef>
              <c:f>'Pivot Table'!$I$46:$I$50</c:f>
              <c:numCache>
                <c:formatCode>General</c:formatCode>
                <c:ptCount val="5"/>
                <c:pt idx="0">
                  <c:v>0</c:v>
                </c:pt>
                <c:pt idx="1">
                  <c:v>0</c:v>
                </c:pt>
                <c:pt idx="2">
                  <c:v>0</c:v>
                </c:pt>
                <c:pt idx="3">
                  <c:v>0</c:v>
                </c:pt>
                <c:pt idx="4">
                  <c:v>20104</c:v>
                </c:pt>
              </c:numCache>
            </c:numRef>
          </c:val>
          <c:extLst>
            <c:ext xmlns:c16="http://schemas.microsoft.com/office/drawing/2014/chart" uri="{C3380CC4-5D6E-409C-BE32-E72D297353CC}">
              <c16:uniqueId val="{00000002-8771-4F46-9F03-DCFCDC46EC9B}"/>
            </c:ext>
          </c:extLst>
        </c:ser>
        <c:dLbls>
          <c:dLblPos val="outEnd"/>
          <c:showLegendKey val="0"/>
          <c:showVal val="0"/>
          <c:showCatName val="0"/>
          <c:showSerName val="0"/>
          <c:showPercent val="0"/>
          <c:showBubbleSize val="0"/>
        </c:dLbls>
        <c:gapWidth val="25"/>
        <c:overlap val="100"/>
        <c:axId val="166587551"/>
        <c:axId val="166579871"/>
      </c:barChart>
      <c:catAx>
        <c:axId val="16658755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579871"/>
        <c:crosses val="autoZero"/>
        <c:auto val="1"/>
        <c:lblAlgn val="ctr"/>
        <c:lblOffset val="100"/>
        <c:noMultiLvlLbl val="0"/>
      </c:catAx>
      <c:valAx>
        <c:axId val="166579871"/>
        <c:scaling>
          <c:orientation val="minMax"/>
        </c:scaling>
        <c:delete val="1"/>
        <c:axPos val="b"/>
        <c:numFmt formatCode="\$#.0,\k" sourceLinked="1"/>
        <c:majorTickMark val="out"/>
        <c:minorTickMark val="none"/>
        <c:tickLblPos val="nextTo"/>
        <c:crossAx val="166587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a:outerShdw blurRad="50800" dist="50800" dir="5400000" algn="ctr" rotWithShape="0">
        <a:srgbClr val="000000">
          <a:alpha val="43137"/>
        </a:srgbClr>
      </a:outerShdw>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 Table!PivotTable8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100">
                <a:latin typeface="+mj-lt"/>
              </a:rPr>
              <a:t>Female</a:t>
            </a:r>
            <a:r>
              <a:rPr lang="en-IN" sz="1100" baseline="0">
                <a:latin typeface="+mj-lt"/>
              </a:rPr>
              <a:t> Vs Male Callers</a:t>
            </a:r>
            <a:endParaRPr lang="en-IN" sz="1100">
              <a:latin typeface="+mj-lt"/>
            </a:endParaRPr>
          </a:p>
        </c:rich>
      </c:tx>
      <c:layout>
        <c:manualLayout>
          <c:xMode val="edge"/>
          <c:yMode val="edge"/>
          <c:x val="7.5678040244970331E-4"/>
          <c:y val="3.7037037037037035E-2"/>
        </c:manualLayout>
      </c:layout>
      <c:overlay val="0"/>
      <c:spPr>
        <a:solidFill>
          <a:schemeClr val="tx2">
            <a:lumMod val="25000"/>
            <a:lumOff val="75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 Table'!$B$61:$B$62</c:f>
              <c:strCache>
                <c:ptCount val="1"/>
                <c:pt idx="0">
                  <c:v>Female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Table'!$A$63:$A$66</c:f>
              <c:strCache>
                <c:ptCount val="3"/>
                <c:pt idx="0">
                  <c:v>Cincinnati</c:v>
                </c:pt>
                <c:pt idx="1">
                  <c:v>Cleveland</c:v>
                </c:pt>
                <c:pt idx="2">
                  <c:v>Columbus</c:v>
                </c:pt>
              </c:strCache>
            </c:strRef>
          </c:cat>
          <c:val>
            <c:numRef>
              <c:f>'Pivot Table'!$B$63:$B$66</c:f>
              <c:numCache>
                <c:formatCode>#,##0</c:formatCode>
                <c:ptCount val="3"/>
                <c:pt idx="0">
                  <c:v>35</c:v>
                </c:pt>
                <c:pt idx="1">
                  <c:v>61</c:v>
                </c:pt>
                <c:pt idx="2">
                  <c:v>21</c:v>
                </c:pt>
              </c:numCache>
            </c:numRef>
          </c:val>
          <c:extLst>
            <c:ext xmlns:c16="http://schemas.microsoft.com/office/drawing/2014/chart" uri="{C3380CC4-5D6E-409C-BE32-E72D297353CC}">
              <c16:uniqueId val="{00000000-20FA-4EB9-BF23-4C0497759372}"/>
            </c:ext>
          </c:extLst>
        </c:ser>
        <c:ser>
          <c:idx val="1"/>
          <c:order val="1"/>
          <c:tx>
            <c:strRef>
              <c:f>'Pivot Table'!$C$61:$C$62</c:f>
              <c:strCache>
                <c:ptCount val="1"/>
                <c:pt idx="0">
                  <c:v>Male</c:v>
                </c:pt>
              </c:strCache>
            </c:strRef>
          </c:tx>
          <c:spPr>
            <a:solidFill>
              <a:schemeClr val="accent3">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Table'!$A$63:$A$66</c:f>
              <c:strCache>
                <c:ptCount val="3"/>
                <c:pt idx="0">
                  <c:v>Cincinnati</c:v>
                </c:pt>
                <c:pt idx="1">
                  <c:v>Cleveland</c:v>
                </c:pt>
                <c:pt idx="2">
                  <c:v>Columbus</c:v>
                </c:pt>
              </c:strCache>
            </c:strRef>
          </c:cat>
          <c:val>
            <c:numRef>
              <c:f>'Pivot Table'!$C$63:$C$66</c:f>
              <c:numCache>
                <c:formatCode>#,##0</c:formatCode>
                <c:ptCount val="3"/>
                <c:pt idx="0">
                  <c:v>25</c:v>
                </c:pt>
                <c:pt idx="1">
                  <c:v>18</c:v>
                </c:pt>
                <c:pt idx="2">
                  <c:v>40</c:v>
                </c:pt>
              </c:numCache>
            </c:numRef>
          </c:val>
          <c:extLst>
            <c:ext xmlns:c16="http://schemas.microsoft.com/office/drawing/2014/chart" uri="{C3380CC4-5D6E-409C-BE32-E72D297353CC}">
              <c16:uniqueId val="{00000001-20FA-4EB9-BF23-4C0497759372}"/>
            </c:ext>
          </c:extLst>
        </c:ser>
        <c:dLbls>
          <c:dLblPos val="ctr"/>
          <c:showLegendKey val="0"/>
          <c:showVal val="1"/>
          <c:showCatName val="0"/>
          <c:showSerName val="0"/>
          <c:showPercent val="0"/>
          <c:showBubbleSize val="0"/>
        </c:dLbls>
        <c:gapWidth val="150"/>
        <c:overlap val="100"/>
        <c:axId val="165940111"/>
        <c:axId val="609905712"/>
      </c:barChart>
      <c:catAx>
        <c:axId val="1659401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9905712"/>
        <c:crosses val="autoZero"/>
        <c:auto val="1"/>
        <c:lblAlgn val="ctr"/>
        <c:lblOffset val="100"/>
        <c:noMultiLvlLbl val="0"/>
      </c:catAx>
      <c:valAx>
        <c:axId val="6099057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940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 Table!Rating Pivot</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solidFill>
                  <a:schemeClr val="bg1"/>
                </a:solidFill>
                <a:latin typeface="+mj-lt"/>
              </a:rPr>
              <a:t>Rating</a:t>
            </a:r>
          </a:p>
        </c:rich>
      </c:tx>
      <c:layout>
        <c:manualLayout>
          <c:xMode val="edge"/>
          <c:yMode val="edge"/>
          <c:x val="9.9908209332679929E-4"/>
          <c:y val="3.2171581769436998E-2"/>
        </c:manualLayout>
      </c:layout>
      <c:overlay val="0"/>
      <c:spPr>
        <a:solidFill>
          <a:schemeClr val="tx2">
            <a:lumMod val="50000"/>
            <a:lumOff val="5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Table'!$B$74</c:f>
              <c:strCache>
                <c:ptCount val="1"/>
                <c:pt idx="0">
                  <c:v>Total</c:v>
                </c:pt>
              </c:strCache>
            </c:strRef>
          </c:tx>
          <c:spPr>
            <a:solidFill>
              <a:schemeClr val="accent2"/>
            </a:solidFill>
            <a:ln>
              <a:noFill/>
            </a:ln>
            <a:effectLst/>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Table'!$A$75:$A$79</c:f>
              <c:strCache>
                <c:ptCount val="4"/>
                <c:pt idx="0">
                  <c:v>2</c:v>
                </c:pt>
                <c:pt idx="1">
                  <c:v>3</c:v>
                </c:pt>
                <c:pt idx="2">
                  <c:v>4</c:v>
                </c:pt>
                <c:pt idx="3">
                  <c:v>5</c:v>
                </c:pt>
              </c:strCache>
            </c:strRef>
          </c:cat>
          <c:val>
            <c:numRef>
              <c:f>'Pivot Table'!$B$75:$B$79</c:f>
              <c:numCache>
                <c:formatCode>#,##0</c:formatCode>
                <c:ptCount val="4"/>
                <c:pt idx="0">
                  <c:v>10</c:v>
                </c:pt>
                <c:pt idx="1">
                  <c:v>44</c:v>
                </c:pt>
                <c:pt idx="2">
                  <c:v>95</c:v>
                </c:pt>
                <c:pt idx="3">
                  <c:v>51</c:v>
                </c:pt>
              </c:numCache>
            </c:numRef>
          </c:val>
          <c:extLst>
            <c:ext xmlns:c16="http://schemas.microsoft.com/office/drawing/2014/chart" uri="{C3380CC4-5D6E-409C-BE32-E72D297353CC}">
              <c16:uniqueId val="{00000000-6EB6-4EB5-BFD0-B482D4DFC04C}"/>
            </c:ext>
          </c:extLst>
        </c:ser>
        <c:dLbls>
          <c:dLblPos val="outEnd"/>
          <c:showLegendKey val="0"/>
          <c:showVal val="1"/>
          <c:showCatName val="0"/>
          <c:showSerName val="0"/>
          <c:showPercent val="0"/>
          <c:showBubbleSize val="0"/>
        </c:dLbls>
        <c:gapWidth val="25"/>
        <c:overlap val="-27"/>
        <c:axId val="816746015"/>
        <c:axId val="816743615"/>
      </c:barChart>
      <c:catAx>
        <c:axId val="8167460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6743615"/>
        <c:crosses val="autoZero"/>
        <c:auto val="1"/>
        <c:lblAlgn val="ctr"/>
        <c:lblOffset val="100"/>
        <c:noMultiLvlLbl val="0"/>
      </c:catAx>
      <c:valAx>
        <c:axId val="8167436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6746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 Table!Weekday Pivot</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100">
                <a:solidFill>
                  <a:schemeClr val="bg1"/>
                </a:solidFill>
                <a:latin typeface="+mj-lt"/>
              </a:rPr>
              <a:t>Weekday</a:t>
            </a:r>
            <a:r>
              <a:rPr lang="en-IN" sz="1100" baseline="0">
                <a:solidFill>
                  <a:schemeClr val="bg1"/>
                </a:solidFill>
                <a:latin typeface="+mj-lt"/>
              </a:rPr>
              <a:t> Count</a:t>
            </a:r>
            <a:endParaRPr lang="en-IN" sz="1100">
              <a:solidFill>
                <a:schemeClr val="bg1"/>
              </a:solidFill>
              <a:latin typeface="+mj-lt"/>
            </a:endParaRPr>
          </a:p>
        </c:rich>
      </c:tx>
      <c:layout>
        <c:manualLayout>
          <c:xMode val="edge"/>
          <c:yMode val="edge"/>
          <c:x val="1.8233805205023289E-2"/>
          <c:y val="3.5587188612099648E-2"/>
        </c:manualLayout>
      </c:layout>
      <c:overlay val="0"/>
      <c:spPr>
        <a:solidFill>
          <a:schemeClr val="tx2">
            <a:lumMod val="50000"/>
            <a:lumOff val="5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Table'!$B$32</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Table'!$A$33:$A$40</c:f>
              <c:strCache>
                <c:ptCount val="7"/>
                <c:pt idx="0">
                  <c:v>Sunday</c:v>
                </c:pt>
                <c:pt idx="1">
                  <c:v>Monday</c:v>
                </c:pt>
                <c:pt idx="2">
                  <c:v>Tuesday</c:v>
                </c:pt>
                <c:pt idx="3">
                  <c:v>Wednesday</c:v>
                </c:pt>
                <c:pt idx="4">
                  <c:v>Thursday</c:v>
                </c:pt>
                <c:pt idx="5">
                  <c:v>Friday</c:v>
                </c:pt>
                <c:pt idx="6">
                  <c:v>Saturday</c:v>
                </c:pt>
              </c:strCache>
            </c:strRef>
          </c:cat>
          <c:val>
            <c:numRef>
              <c:f>'Pivot Table'!$B$33:$B$40</c:f>
              <c:numCache>
                <c:formatCode>#,##0</c:formatCode>
                <c:ptCount val="7"/>
                <c:pt idx="0">
                  <c:v>27</c:v>
                </c:pt>
                <c:pt idx="1">
                  <c:v>22</c:v>
                </c:pt>
                <c:pt idx="2">
                  <c:v>27</c:v>
                </c:pt>
                <c:pt idx="3">
                  <c:v>27</c:v>
                </c:pt>
                <c:pt idx="4">
                  <c:v>27</c:v>
                </c:pt>
                <c:pt idx="5">
                  <c:v>32</c:v>
                </c:pt>
                <c:pt idx="6">
                  <c:v>38</c:v>
                </c:pt>
              </c:numCache>
            </c:numRef>
          </c:val>
          <c:extLst>
            <c:ext xmlns:c16="http://schemas.microsoft.com/office/drawing/2014/chart" uri="{C3380CC4-5D6E-409C-BE32-E72D297353CC}">
              <c16:uniqueId val="{00000000-295D-41D5-A9CB-234F639A4481}"/>
            </c:ext>
          </c:extLst>
        </c:ser>
        <c:dLbls>
          <c:dLblPos val="outEnd"/>
          <c:showLegendKey val="0"/>
          <c:showVal val="1"/>
          <c:showCatName val="0"/>
          <c:showSerName val="0"/>
          <c:showPercent val="0"/>
          <c:showBubbleSize val="0"/>
        </c:dLbls>
        <c:gapWidth val="25"/>
        <c:axId val="581342896"/>
        <c:axId val="581343376"/>
      </c:barChart>
      <c:catAx>
        <c:axId val="581342896"/>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343376"/>
        <c:crosses val="autoZero"/>
        <c:auto val="1"/>
        <c:lblAlgn val="ctr"/>
        <c:lblOffset val="100"/>
        <c:noMultiLvlLbl val="0"/>
      </c:catAx>
      <c:valAx>
        <c:axId val="581343376"/>
        <c:scaling>
          <c:orientation val="minMax"/>
        </c:scaling>
        <c:delete val="1"/>
        <c:axPos val="t"/>
        <c:numFmt formatCode="#,##0" sourceLinked="1"/>
        <c:majorTickMark val="none"/>
        <c:minorTickMark val="none"/>
        <c:tickLblPos val="nextTo"/>
        <c:crossAx val="581342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 Table!Monthly Pivot</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100">
                <a:solidFill>
                  <a:schemeClr val="bg1"/>
                </a:solidFill>
                <a:latin typeface="+mj-lt"/>
              </a:rPr>
              <a:t>Call</a:t>
            </a:r>
            <a:r>
              <a:rPr lang="en-IN" sz="1100" baseline="0">
                <a:solidFill>
                  <a:schemeClr val="bg1"/>
                </a:solidFill>
                <a:latin typeface="+mj-lt"/>
              </a:rPr>
              <a:t> Trend</a:t>
            </a:r>
            <a:endParaRPr lang="en-IN" sz="1100">
              <a:solidFill>
                <a:schemeClr val="bg1"/>
              </a:solidFill>
              <a:latin typeface="+mj-lt"/>
            </a:endParaRPr>
          </a:p>
        </c:rich>
      </c:tx>
      <c:layout>
        <c:manualLayout>
          <c:xMode val="edge"/>
          <c:yMode val="edge"/>
          <c:x val="2.6624015748031495E-3"/>
          <c:y val="3.2223012446024893E-2"/>
        </c:manualLayout>
      </c:layout>
      <c:overlay val="0"/>
      <c:spPr>
        <a:solidFill>
          <a:schemeClr val="tx2">
            <a:lumMod val="50000"/>
            <a:lumOff val="5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2">
                <a:lumMod val="75000"/>
              </a:schemeClr>
            </a:solidFill>
            <a:round/>
          </a:ln>
          <a:effectLst/>
        </c:spPr>
        <c:marker>
          <c:symbol val="circle"/>
          <c:size val="7"/>
          <c:spPr>
            <a:solidFill>
              <a:schemeClr val="bg1"/>
            </a:solidFill>
            <a:ln w="25400">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2">
                  <a:lumMod val="60000"/>
                  <a:lumOff val="40000"/>
                  <a:alpha val="50000"/>
                </a:schemeClr>
              </a:gs>
              <a:gs pos="100000">
                <a:schemeClr val="accent2"/>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2">
                  <a:lumMod val="60000"/>
                  <a:lumOff val="40000"/>
                  <a:alpha val="50000"/>
                </a:schemeClr>
              </a:gs>
              <a:gs pos="100000">
                <a:schemeClr val="accent2"/>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2">
                <a:lumMod val="75000"/>
              </a:schemeClr>
            </a:solidFill>
            <a:round/>
          </a:ln>
          <a:effectLst/>
        </c:spPr>
        <c:marker>
          <c:symbol val="circle"/>
          <c:size val="7"/>
          <c:spPr>
            <a:solidFill>
              <a:schemeClr val="bg1"/>
            </a:solidFill>
            <a:ln w="25400">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2">
                  <a:lumMod val="60000"/>
                  <a:lumOff val="40000"/>
                  <a:alpha val="50000"/>
                </a:schemeClr>
              </a:gs>
              <a:gs pos="100000">
                <a:schemeClr val="accent2"/>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2">
                <a:lumMod val="75000"/>
              </a:schemeClr>
            </a:solidFill>
            <a:round/>
          </a:ln>
          <a:effectLst/>
        </c:spPr>
        <c:marker>
          <c:symbol val="circle"/>
          <c:size val="7"/>
          <c:spPr>
            <a:solidFill>
              <a:schemeClr val="bg1"/>
            </a:solidFill>
            <a:ln w="25400">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 Table'!$C$16</c:f>
              <c:strCache>
                <c:ptCount val="1"/>
                <c:pt idx="0">
                  <c:v>Call count2</c:v>
                </c:pt>
              </c:strCache>
            </c:strRef>
          </c:tx>
          <c:spPr>
            <a:gradFill flip="none" rotWithShape="1">
              <a:gsLst>
                <a:gs pos="0">
                  <a:schemeClr val="accent2">
                    <a:lumMod val="60000"/>
                    <a:lumOff val="40000"/>
                    <a:alpha val="50000"/>
                  </a:schemeClr>
                </a:gs>
                <a:gs pos="100000">
                  <a:schemeClr val="accent2"/>
                </a:gs>
              </a:gsLst>
              <a:path path="circle">
                <a:fillToRect l="50000" t="130000" r="50000" b="-30000"/>
              </a:path>
              <a:tileRect/>
            </a:gradFill>
            <a:ln>
              <a:noFill/>
            </a:ln>
            <a:effectLst/>
          </c:spPr>
          <c:cat>
            <c:strRef>
              <c:f>'Pivot Table'!$A$17:$A$29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Table'!$C$17:$C$29</c:f>
              <c:numCache>
                <c:formatCode>#,##0</c:formatCode>
                <c:ptCount val="12"/>
                <c:pt idx="0">
                  <c:v>21</c:v>
                </c:pt>
                <c:pt idx="1">
                  <c:v>18</c:v>
                </c:pt>
                <c:pt idx="2">
                  <c:v>31</c:v>
                </c:pt>
                <c:pt idx="3">
                  <c:v>20</c:v>
                </c:pt>
                <c:pt idx="4">
                  <c:v>8</c:v>
                </c:pt>
                <c:pt idx="5">
                  <c:v>12</c:v>
                </c:pt>
                <c:pt idx="6">
                  <c:v>12</c:v>
                </c:pt>
                <c:pt idx="7">
                  <c:v>7</c:v>
                </c:pt>
                <c:pt idx="8">
                  <c:v>20</c:v>
                </c:pt>
                <c:pt idx="9">
                  <c:v>24</c:v>
                </c:pt>
                <c:pt idx="10">
                  <c:v>12</c:v>
                </c:pt>
                <c:pt idx="11">
                  <c:v>15</c:v>
                </c:pt>
              </c:numCache>
            </c:numRef>
          </c:val>
          <c:extLst>
            <c:ext xmlns:c16="http://schemas.microsoft.com/office/drawing/2014/chart" uri="{C3380CC4-5D6E-409C-BE32-E72D297353CC}">
              <c16:uniqueId val="{00000000-F457-4909-A837-D7212FFDFC28}"/>
            </c:ext>
          </c:extLst>
        </c:ser>
        <c:dLbls>
          <c:showLegendKey val="0"/>
          <c:showVal val="0"/>
          <c:showCatName val="0"/>
          <c:showSerName val="0"/>
          <c:showPercent val="0"/>
          <c:showBubbleSize val="0"/>
        </c:dLbls>
        <c:axId val="870088736"/>
        <c:axId val="870090176"/>
      </c:areaChart>
      <c:lineChart>
        <c:grouping val="standard"/>
        <c:varyColors val="0"/>
        <c:ser>
          <c:idx val="0"/>
          <c:order val="0"/>
          <c:tx>
            <c:strRef>
              <c:f>'Pivot Table'!$B$16</c:f>
              <c:strCache>
                <c:ptCount val="1"/>
                <c:pt idx="0">
                  <c:v>Call count</c:v>
                </c:pt>
              </c:strCache>
            </c:strRef>
          </c:tx>
          <c:spPr>
            <a:ln w="28575" cap="rnd">
              <a:solidFill>
                <a:schemeClr val="accent2">
                  <a:lumMod val="75000"/>
                </a:schemeClr>
              </a:solidFill>
              <a:round/>
            </a:ln>
            <a:effectLst/>
          </c:spPr>
          <c:marker>
            <c:symbol val="circle"/>
            <c:size val="7"/>
            <c:spPr>
              <a:solidFill>
                <a:schemeClr val="bg1"/>
              </a:solidFill>
              <a:ln w="25400">
                <a:solidFill>
                  <a:schemeClr val="tx1"/>
                </a:solidFill>
              </a:ln>
              <a:effectLst/>
            </c:spPr>
          </c:marker>
          <c:cat>
            <c:strRef>
              <c:f>'Pivot Table'!$A$17:$A$29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Table'!$B$17:$B$29</c:f>
              <c:numCache>
                <c:formatCode>#,##0</c:formatCode>
                <c:ptCount val="12"/>
                <c:pt idx="0">
                  <c:v>21</c:v>
                </c:pt>
                <c:pt idx="1">
                  <c:v>18</c:v>
                </c:pt>
                <c:pt idx="2">
                  <c:v>31</c:v>
                </c:pt>
                <c:pt idx="3">
                  <c:v>20</c:v>
                </c:pt>
                <c:pt idx="4">
                  <c:v>8</c:v>
                </c:pt>
                <c:pt idx="5">
                  <c:v>12</c:v>
                </c:pt>
                <c:pt idx="6">
                  <c:v>12</c:v>
                </c:pt>
                <c:pt idx="7">
                  <c:v>7</c:v>
                </c:pt>
                <c:pt idx="8">
                  <c:v>20</c:v>
                </c:pt>
                <c:pt idx="9">
                  <c:v>24</c:v>
                </c:pt>
                <c:pt idx="10">
                  <c:v>12</c:v>
                </c:pt>
                <c:pt idx="11">
                  <c:v>15</c:v>
                </c:pt>
              </c:numCache>
            </c:numRef>
          </c:val>
          <c:smooth val="0"/>
          <c:extLst>
            <c:ext xmlns:c16="http://schemas.microsoft.com/office/drawing/2014/chart" uri="{C3380CC4-5D6E-409C-BE32-E72D297353CC}">
              <c16:uniqueId val="{00000001-F457-4909-A837-D7212FFDFC28}"/>
            </c:ext>
          </c:extLst>
        </c:ser>
        <c:dLbls>
          <c:showLegendKey val="0"/>
          <c:showVal val="0"/>
          <c:showCatName val="0"/>
          <c:showSerName val="0"/>
          <c:showPercent val="0"/>
          <c:showBubbleSize val="0"/>
        </c:dLbls>
        <c:marker val="1"/>
        <c:smooth val="0"/>
        <c:axId val="870088736"/>
        <c:axId val="870090176"/>
      </c:lineChart>
      <c:catAx>
        <c:axId val="8700887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0090176"/>
        <c:crosses val="autoZero"/>
        <c:auto val="1"/>
        <c:lblAlgn val="ctr"/>
        <c:lblOffset val="100"/>
        <c:noMultiLvlLbl val="0"/>
      </c:catAx>
      <c:valAx>
        <c:axId val="8700901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0088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100">
                <a:solidFill>
                  <a:schemeClr val="bg1"/>
                </a:solidFill>
                <a:latin typeface="+mj-lt"/>
              </a:rPr>
              <a:t>Amount</a:t>
            </a:r>
          </a:p>
        </c:rich>
      </c:tx>
      <c:layout>
        <c:manualLayout>
          <c:xMode val="edge"/>
          <c:yMode val="edge"/>
          <c:x val="3.162729658792651E-3"/>
          <c:y val="3.7433155080213901E-2"/>
        </c:manualLayout>
      </c:layout>
      <c:overlay val="0"/>
      <c:spPr>
        <a:solidFill>
          <a:schemeClr val="tx2">
            <a:lumMod val="50000"/>
            <a:lumOff val="5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2">
                <a:lumMod val="9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Table'!$E$46:$E$50</c:f>
              <c:strCache>
                <c:ptCount val="5"/>
                <c:pt idx="0">
                  <c:v>R01</c:v>
                </c:pt>
                <c:pt idx="1">
                  <c:v>R02</c:v>
                </c:pt>
                <c:pt idx="2">
                  <c:v>R03</c:v>
                </c:pt>
                <c:pt idx="3">
                  <c:v>R04</c:v>
                </c:pt>
                <c:pt idx="4">
                  <c:v>R05</c:v>
                </c:pt>
              </c:strCache>
            </c:strRef>
          </c:cat>
          <c:val>
            <c:numRef>
              <c:f>'Pivot Table'!$G$46:$G$50</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A752-4A50-A92B-6B647C8D2FEC}"/>
            </c:ext>
          </c:extLst>
        </c:ser>
        <c:ser>
          <c:idx val="1"/>
          <c:order val="1"/>
          <c:tx>
            <c:strRef>
              <c:f>'Pivot Table'!$I$45</c:f>
              <c:strCache>
                <c:ptCount val="1"/>
                <c:pt idx="0">
                  <c:v>Sel. Amnt</c:v>
                </c:pt>
              </c:strCache>
            </c:strRef>
          </c:tx>
          <c:spPr>
            <a:solidFill>
              <a:schemeClr val="accent2"/>
            </a:solidFill>
            <a:ln>
              <a:noFill/>
            </a:ln>
            <a:effectLst/>
          </c:spPr>
          <c:invertIfNegative val="0"/>
          <c:val>
            <c:numRef>
              <c:f>'Pivot Table'!$I$46:$I$50</c:f>
              <c:numCache>
                <c:formatCode>General</c:formatCode>
                <c:ptCount val="5"/>
                <c:pt idx="0">
                  <c:v>0</c:v>
                </c:pt>
                <c:pt idx="1">
                  <c:v>0</c:v>
                </c:pt>
                <c:pt idx="2">
                  <c:v>0</c:v>
                </c:pt>
                <c:pt idx="3">
                  <c:v>0</c:v>
                </c:pt>
                <c:pt idx="4">
                  <c:v>20104</c:v>
                </c:pt>
              </c:numCache>
            </c:numRef>
          </c:val>
          <c:extLst>
            <c:ext xmlns:c16="http://schemas.microsoft.com/office/drawing/2014/chart" uri="{C3380CC4-5D6E-409C-BE32-E72D297353CC}">
              <c16:uniqueId val="{00000001-A752-4A50-A92B-6B647C8D2FEC}"/>
            </c:ext>
          </c:extLst>
        </c:ser>
        <c:dLbls>
          <c:showLegendKey val="0"/>
          <c:showVal val="0"/>
          <c:showCatName val="0"/>
          <c:showSerName val="0"/>
          <c:showPercent val="0"/>
          <c:showBubbleSize val="0"/>
        </c:dLbls>
        <c:gapWidth val="25"/>
        <c:overlap val="100"/>
        <c:axId val="166587551"/>
        <c:axId val="166579871"/>
      </c:barChart>
      <c:catAx>
        <c:axId val="166587551"/>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579871"/>
        <c:crosses val="autoZero"/>
        <c:auto val="1"/>
        <c:lblAlgn val="ctr"/>
        <c:lblOffset val="100"/>
        <c:noMultiLvlLbl val="0"/>
      </c:catAx>
      <c:valAx>
        <c:axId val="166579871"/>
        <c:scaling>
          <c:orientation val="minMax"/>
        </c:scaling>
        <c:delete val="1"/>
        <c:axPos val="t"/>
        <c:numFmt formatCode="\$#.0,\k" sourceLinked="1"/>
        <c:majorTickMark val="out"/>
        <c:minorTickMark val="none"/>
        <c:tickLblPos val="nextTo"/>
        <c:crossAx val="166587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100">
                <a:solidFill>
                  <a:schemeClr val="bg1"/>
                </a:solidFill>
                <a:latin typeface="+mj-lt"/>
              </a:rPr>
              <a:t>Calls</a:t>
            </a:r>
          </a:p>
        </c:rich>
      </c:tx>
      <c:layout>
        <c:manualLayout>
          <c:xMode val="edge"/>
          <c:yMode val="edge"/>
          <c:x val="6.2698518617372763E-4"/>
          <c:y val="4.4164037854889593E-2"/>
        </c:manualLayout>
      </c:layout>
      <c:overlay val="0"/>
      <c:spPr>
        <a:solidFill>
          <a:schemeClr val="tx2">
            <a:lumMod val="50000"/>
            <a:lumOff val="5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2">
                <a:lumMod val="9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Table'!$E$46:$E$50</c:f>
              <c:strCache>
                <c:ptCount val="5"/>
                <c:pt idx="0">
                  <c:v>R01</c:v>
                </c:pt>
                <c:pt idx="1">
                  <c:v>R02</c:v>
                </c:pt>
                <c:pt idx="2">
                  <c:v>R03</c:v>
                </c:pt>
                <c:pt idx="3">
                  <c:v>R04</c:v>
                </c:pt>
                <c:pt idx="4">
                  <c:v>R05</c:v>
                </c:pt>
              </c:strCache>
            </c:strRef>
          </c:cat>
          <c:val>
            <c:numRef>
              <c:f>'Pivot Table'!$F$46:$F$50</c:f>
              <c:numCache>
                <c:formatCode>#,##0</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6A98-4353-BF0B-2A609A015088}"/>
            </c:ext>
          </c:extLst>
        </c:ser>
        <c:ser>
          <c:idx val="1"/>
          <c:order val="1"/>
          <c:tx>
            <c:strRef>
              <c:f>'Pivot Table'!$H$45</c:f>
              <c:strCache>
                <c:ptCount val="1"/>
                <c:pt idx="0">
                  <c:v>Sel. Calls</c:v>
                </c:pt>
              </c:strCache>
            </c:strRef>
          </c:tx>
          <c:spPr>
            <a:solidFill>
              <a:schemeClr val="accent2"/>
            </a:solidFill>
            <a:ln>
              <a:noFill/>
            </a:ln>
            <a:effectLst/>
          </c:spPr>
          <c:invertIfNegative val="0"/>
          <c:val>
            <c:numRef>
              <c:f>'Pivot Table'!$H$46:$H$50</c:f>
              <c:numCache>
                <c:formatCode>General</c:formatCode>
                <c:ptCount val="5"/>
                <c:pt idx="0">
                  <c:v>0</c:v>
                </c:pt>
                <c:pt idx="1">
                  <c:v>0</c:v>
                </c:pt>
                <c:pt idx="2">
                  <c:v>0</c:v>
                </c:pt>
                <c:pt idx="3">
                  <c:v>0</c:v>
                </c:pt>
                <c:pt idx="4">
                  <c:v>200</c:v>
                </c:pt>
              </c:numCache>
            </c:numRef>
          </c:val>
          <c:extLst>
            <c:ext xmlns:c16="http://schemas.microsoft.com/office/drawing/2014/chart" uri="{C3380CC4-5D6E-409C-BE32-E72D297353CC}">
              <c16:uniqueId val="{00000001-6A98-4353-BF0B-2A609A015088}"/>
            </c:ext>
          </c:extLst>
        </c:ser>
        <c:dLbls>
          <c:showLegendKey val="0"/>
          <c:showVal val="0"/>
          <c:showCatName val="0"/>
          <c:showSerName val="0"/>
          <c:showPercent val="0"/>
          <c:showBubbleSize val="0"/>
        </c:dLbls>
        <c:gapWidth val="25"/>
        <c:overlap val="100"/>
        <c:axId val="166587551"/>
        <c:axId val="166579871"/>
      </c:barChart>
      <c:catAx>
        <c:axId val="166587551"/>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579871"/>
        <c:crosses val="autoZero"/>
        <c:auto val="1"/>
        <c:lblAlgn val="ctr"/>
        <c:lblOffset val="100"/>
        <c:noMultiLvlLbl val="0"/>
      </c:catAx>
      <c:valAx>
        <c:axId val="166579871"/>
        <c:scaling>
          <c:orientation val="minMax"/>
        </c:scaling>
        <c:delete val="1"/>
        <c:axPos val="t"/>
        <c:numFmt formatCode="#,##0" sourceLinked="1"/>
        <c:majorTickMark val="out"/>
        <c:minorTickMark val="none"/>
        <c:tickLblPos val="nextTo"/>
        <c:crossAx val="166587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 Table!PivotTable8</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100">
                <a:solidFill>
                  <a:schemeClr val="bg1"/>
                </a:solidFill>
                <a:latin typeface="+mj-lt"/>
              </a:rPr>
              <a:t>Female</a:t>
            </a:r>
            <a:r>
              <a:rPr lang="en-IN" sz="1100" baseline="0">
                <a:solidFill>
                  <a:schemeClr val="bg1"/>
                </a:solidFill>
                <a:latin typeface="+mj-lt"/>
              </a:rPr>
              <a:t> Vs Male Callers</a:t>
            </a:r>
            <a:endParaRPr lang="en-IN" sz="1100">
              <a:solidFill>
                <a:schemeClr val="bg1"/>
              </a:solidFill>
              <a:latin typeface="+mj-lt"/>
            </a:endParaRPr>
          </a:p>
        </c:rich>
      </c:tx>
      <c:layout>
        <c:manualLayout>
          <c:xMode val="edge"/>
          <c:yMode val="edge"/>
          <c:x val="7.5678040244970331E-4"/>
          <c:y val="3.7037037037037035E-2"/>
        </c:manualLayout>
      </c:layout>
      <c:overlay val="0"/>
      <c:spPr>
        <a:solidFill>
          <a:schemeClr val="tx2">
            <a:lumMod val="50000"/>
            <a:lumOff val="5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3">
              <a:lumMod val="20000"/>
              <a:lumOff val="80000"/>
            </a:schemeClr>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 Table'!$B$61:$B$62</c:f>
              <c:strCache>
                <c:ptCount val="1"/>
                <c:pt idx="0">
                  <c:v>Female</c:v>
                </c:pt>
              </c:strCache>
            </c:strRef>
          </c:tx>
          <c:spPr>
            <a:solidFill>
              <a:schemeClr val="accent2"/>
            </a:solidFill>
            <a:ln>
              <a:noFill/>
            </a:ln>
            <a:effectLst/>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Table'!$A$63:$A$66</c:f>
              <c:strCache>
                <c:ptCount val="3"/>
                <c:pt idx="0">
                  <c:v>Cincinnati</c:v>
                </c:pt>
                <c:pt idx="1">
                  <c:v>Cleveland</c:v>
                </c:pt>
                <c:pt idx="2">
                  <c:v>Columbus</c:v>
                </c:pt>
              </c:strCache>
            </c:strRef>
          </c:cat>
          <c:val>
            <c:numRef>
              <c:f>'Pivot Table'!$B$63:$B$66</c:f>
              <c:numCache>
                <c:formatCode>#,##0</c:formatCode>
                <c:ptCount val="3"/>
                <c:pt idx="0">
                  <c:v>35</c:v>
                </c:pt>
                <c:pt idx="1">
                  <c:v>61</c:v>
                </c:pt>
                <c:pt idx="2">
                  <c:v>21</c:v>
                </c:pt>
              </c:numCache>
            </c:numRef>
          </c:val>
          <c:extLst>
            <c:ext xmlns:c16="http://schemas.microsoft.com/office/drawing/2014/chart" uri="{C3380CC4-5D6E-409C-BE32-E72D297353CC}">
              <c16:uniqueId val="{00000000-5687-4E8F-961D-F8686DA5D91E}"/>
            </c:ext>
          </c:extLst>
        </c:ser>
        <c:ser>
          <c:idx val="1"/>
          <c:order val="1"/>
          <c:tx>
            <c:strRef>
              <c:f>'Pivot Table'!$C$61:$C$62</c:f>
              <c:strCache>
                <c:ptCount val="1"/>
                <c:pt idx="0">
                  <c:v>Male</c:v>
                </c:pt>
              </c:strCache>
            </c:strRef>
          </c:tx>
          <c:spPr>
            <a:solidFill>
              <a:schemeClr val="accent3">
                <a:lumMod val="20000"/>
                <a:lumOff val="80000"/>
              </a:schemeClr>
            </a:solidFill>
            <a:ln>
              <a:noFill/>
            </a:ln>
            <a:effectLst/>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Table'!$A$63:$A$66</c:f>
              <c:strCache>
                <c:ptCount val="3"/>
                <c:pt idx="0">
                  <c:v>Cincinnati</c:v>
                </c:pt>
                <c:pt idx="1">
                  <c:v>Cleveland</c:v>
                </c:pt>
                <c:pt idx="2">
                  <c:v>Columbus</c:v>
                </c:pt>
              </c:strCache>
            </c:strRef>
          </c:cat>
          <c:val>
            <c:numRef>
              <c:f>'Pivot Table'!$C$63:$C$66</c:f>
              <c:numCache>
                <c:formatCode>#,##0</c:formatCode>
                <c:ptCount val="3"/>
                <c:pt idx="0">
                  <c:v>25</c:v>
                </c:pt>
                <c:pt idx="1">
                  <c:v>18</c:v>
                </c:pt>
                <c:pt idx="2">
                  <c:v>40</c:v>
                </c:pt>
              </c:numCache>
            </c:numRef>
          </c:val>
          <c:extLst>
            <c:ext xmlns:c16="http://schemas.microsoft.com/office/drawing/2014/chart" uri="{C3380CC4-5D6E-409C-BE32-E72D297353CC}">
              <c16:uniqueId val="{00000001-5687-4E8F-961D-F8686DA5D91E}"/>
            </c:ext>
          </c:extLst>
        </c:ser>
        <c:dLbls>
          <c:dLblPos val="ctr"/>
          <c:showLegendKey val="0"/>
          <c:showVal val="1"/>
          <c:showCatName val="0"/>
          <c:showSerName val="0"/>
          <c:showPercent val="0"/>
          <c:showBubbleSize val="0"/>
        </c:dLbls>
        <c:gapWidth val="25"/>
        <c:overlap val="100"/>
        <c:axId val="165940111"/>
        <c:axId val="609905712"/>
      </c:barChart>
      <c:catAx>
        <c:axId val="1659401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9905712"/>
        <c:crosses val="autoZero"/>
        <c:auto val="1"/>
        <c:lblAlgn val="ctr"/>
        <c:lblOffset val="100"/>
        <c:noMultiLvlLbl val="0"/>
      </c:catAx>
      <c:valAx>
        <c:axId val="6099057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940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 Table!Rating Pivot</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solidFill>
                  <a:schemeClr val="bg1"/>
                </a:solidFill>
                <a:latin typeface="+mj-lt"/>
              </a:rPr>
              <a:t>Rating</a:t>
            </a:r>
          </a:p>
        </c:rich>
      </c:tx>
      <c:layout>
        <c:manualLayout>
          <c:xMode val="edge"/>
          <c:yMode val="edge"/>
          <c:x val="9.9908209332679929E-4"/>
          <c:y val="3.2171581769436998E-2"/>
        </c:manualLayout>
      </c:layout>
      <c:overlay val="0"/>
      <c:spPr>
        <a:solidFill>
          <a:schemeClr val="tx2">
            <a:lumMod val="50000"/>
            <a:lumOff val="5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Table'!$B$74</c:f>
              <c:strCache>
                <c:ptCount val="1"/>
                <c:pt idx="0">
                  <c:v>Total</c:v>
                </c:pt>
              </c:strCache>
            </c:strRef>
          </c:tx>
          <c:spPr>
            <a:solidFill>
              <a:schemeClr val="accent2"/>
            </a:solidFill>
            <a:ln>
              <a:noFill/>
            </a:ln>
            <a:effectLst/>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Table'!$A$75:$A$79</c:f>
              <c:strCache>
                <c:ptCount val="4"/>
                <c:pt idx="0">
                  <c:v>2</c:v>
                </c:pt>
                <c:pt idx="1">
                  <c:v>3</c:v>
                </c:pt>
                <c:pt idx="2">
                  <c:v>4</c:v>
                </c:pt>
                <c:pt idx="3">
                  <c:v>5</c:v>
                </c:pt>
              </c:strCache>
            </c:strRef>
          </c:cat>
          <c:val>
            <c:numRef>
              <c:f>'Pivot Table'!$B$75:$B$79</c:f>
              <c:numCache>
                <c:formatCode>#,##0</c:formatCode>
                <c:ptCount val="4"/>
                <c:pt idx="0">
                  <c:v>10</c:v>
                </c:pt>
                <c:pt idx="1">
                  <c:v>44</c:v>
                </c:pt>
                <c:pt idx="2">
                  <c:v>95</c:v>
                </c:pt>
                <c:pt idx="3">
                  <c:v>51</c:v>
                </c:pt>
              </c:numCache>
            </c:numRef>
          </c:val>
          <c:extLst>
            <c:ext xmlns:c16="http://schemas.microsoft.com/office/drawing/2014/chart" uri="{C3380CC4-5D6E-409C-BE32-E72D297353CC}">
              <c16:uniqueId val="{00000000-C1A3-436C-99F8-6263FC219647}"/>
            </c:ext>
          </c:extLst>
        </c:ser>
        <c:dLbls>
          <c:dLblPos val="outEnd"/>
          <c:showLegendKey val="0"/>
          <c:showVal val="1"/>
          <c:showCatName val="0"/>
          <c:showSerName val="0"/>
          <c:showPercent val="0"/>
          <c:showBubbleSize val="0"/>
        </c:dLbls>
        <c:gapWidth val="25"/>
        <c:overlap val="-27"/>
        <c:axId val="816746015"/>
        <c:axId val="816743615"/>
      </c:barChart>
      <c:catAx>
        <c:axId val="8167460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6743615"/>
        <c:crosses val="autoZero"/>
        <c:auto val="1"/>
        <c:lblAlgn val="ctr"/>
        <c:lblOffset val="100"/>
        <c:noMultiLvlLbl val="0"/>
      </c:catAx>
      <c:valAx>
        <c:axId val="8167436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6746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3.svg"/><Relationship Id="rId3" Type="http://schemas.openxmlformats.org/officeDocument/2006/relationships/image" Target="../media/image8.png"/><Relationship Id="rId7" Type="http://schemas.openxmlformats.org/officeDocument/2006/relationships/image" Target="../media/image12.png"/><Relationship Id="rId12" Type="http://schemas.openxmlformats.org/officeDocument/2006/relationships/image" Target="../media/image17.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image" Target="../media/image11.sv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svg"/><Relationship Id="rId4" Type="http://schemas.openxmlformats.org/officeDocument/2006/relationships/image" Target="../media/image9.svg"/><Relationship Id="rId9"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image" Target="../media/image25.svg"/><Relationship Id="rId13" Type="http://schemas.openxmlformats.org/officeDocument/2006/relationships/chart" Target="../charts/chart9.xml"/><Relationship Id="rId3" Type="http://schemas.openxmlformats.org/officeDocument/2006/relationships/image" Target="../media/image20.png"/><Relationship Id="rId7" Type="http://schemas.openxmlformats.org/officeDocument/2006/relationships/image" Target="../media/image24.png"/><Relationship Id="rId12" Type="http://schemas.openxmlformats.org/officeDocument/2006/relationships/chart" Target="../charts/chart8.xml"/><Relationship Id="rId2" Type="http://schemas.openxmlformats.org/officeDocument/2006/relationships/image" Target="../media/image19.svg"/><Relationship Id="rId16" Type="http://schemas.openxmlformats.org/officeDocument/2006/relationships/chart" Target="../charts/chart12.xml"/><Relationship Id="rId1" Type="http://schemas.openxmlformats.org/officeDocument/2006/relationships/image" Target="../media/image18.png"/><Relationship Id="rId6" Type="http://schemas.openxmlformats.org/officeDocument/2006/relationships/image" Target="../media/image23.svg"/><Relationship Id="rId11" Type="http://schemas.openxmlformats.org/officeDocument/2006/relationships/chart" Target="../charts/chart7.xml"/><Relationship Id="rId5" Type="http://schemas.openxmlformats.org/officeDocument/2006/relationships/image" Target="../media/image22.png"/><Relationship Id="rId15" Type="http://schemas.openxmlformats.org/officeDocument/2006/relationships/chart" Target="../charts/chart11.xml"/><Relationship Id="rId10" Type="http://schemas.openxmlformats.org/officeDocument/2006/relationships/image" Target="../media/image27.svg"/><Relationship Id="rId4" Type="http://schemas.openxmlformats.org/officeDocument/2006/relationships/image" Target="../media/image21.svg"/><Relationship Id="rId9" Type="http://schemas.openxmlformats.org/officeDocument/2006/relationships/image" Target="../media/image26.png"/><Relationship Id="rId1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508000</xdr:colOff>
      <xdr:row>1</xdr:row>
      <xdr:rowOff>6350</xdr:rowOff>
    </xdr:from>
    <xdr:to>
      <xdr:col>8</xdr:col>
      <xdr:colOff>279400</xdr:colOff>
      <xdr:row>15</xdr:row>
      <xdr:rowOff>47622</xdr:rowOff>
    </xdr:to>
    <mc:AlternateContent xmlns:mc="http://schemas.openxmlformats.org/markup-compatibility/2006">
      <mc:Choice xmlns:a14="http://schemas.microsoft.com/office/drawing/2010/main" Requires="a14">
        <xdr:graphicFrame macro="">
          <xdr:nvGraphicFramePr>
            <xdr:cNvPr id="3" name="Representative">
              <a:extLst>
                <a:ext uri="{FF2B5EF4-FFF2-40B4-BE49-F238E27FC236}">
                  <a16:creationId xmlns:a16="http://schemas.microsoft.com/office/drawing/2014/main" id="{3ABDEBB6-7372-5965-1D85-7DF20419FF78}"/>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dr:sp macro="" textlink="">
          <xdr:nvSpPr>
            <xdr:cNvPr id="0" name=""/>
            <xdr:cNvSpPr>
              <a:spLocks noTextEdit="1"/>
            </xdr:cNvSpPr>
          </xdr:nvSpPr>
          <xdr:spPr>
            <a:xfrm>
              <a:off x="4781550" y="190500"/>
              <a:ext cx="1828800" cy="26193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530225</xdr:colOff>
      <xdr:row>15</xdr:row>
      <xdr:rowOff>177800</xdr:rowOff>
    </xdr:from>
    <xdr:to>
      <xdr:col>8</xdr:col>
      <xdr:colOff>133350</xdr:colOff>
      <xdr:row>25</xdr:row>
      <xdr:rowOff>146050</xdr:rowOff>
    </xdr:to>
    <xdr:graphicFrame macro="">
      <xdr:nvGraphicFramePr>
        <xdr:cNvPr id="4" name="Chart 3">
          <a:extLst>
            <a:ext uri="{FF2B5EF4-FFF2-40B4-BE49-F238E27FC236}">
              <a16:creationId xmlns:a16="http://schemas.microsoft.com/office/drawing/2014/main" id="{E839B871-D8F1-8E54-C505-D5C34C40A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244475</xdr:colOff>
      <xdr:row>31</xdr:row>
      <xdr:rowOff>158750</xdr:rowOff>
    </xdr:from>
    <xdr:to>
      <xdr:col>5</xdr:col>
      <xdr:colOff>482600</xdr:colOff>
      <xdr:row>40</xdr:row>
      <xdr:rowOff>88900</xdr:rowOff>
    </xdr:to>
    <xdr:graphicFrame macro="">
      <xdr:nvGraphicFramePr>
        <xdr:cNvPr id="5" name="Chart 4">
          <a:extLst>
            <a:ext uri="{FF2B5EF4-FFF2-40B4-BE49-F238E27FC236}">
              <a16:creationId xmlns:a16="http://schemas.microsoft.com/office/drawing/2014/main" id="{B67E0A63-AF20-643F-38CB-AE19AC6106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393700</xdr:colOff>
      <xdr:row>50</xdr:row>
      <xdr:rowOff>19050</xdr:rowOff>
    </xdr:from>
    <xdr:to>
      <xdr:col>11</xdr:col>
      <xdr:colOff>552450</xdr:colOff>
      <xdr:row>59</xdr:row>
      <xdr:rowOff>12700</xdr:rowOff>
    </xdr:to>
    <xdr:graphicFrame macro="">
      <xdr:nvGraphicFramePr>
        <xdr:cNvPr id="6" name="Chart 5">
          <a:extLst>
            <a:ext uri="{FF2B5EF4-FFF2-40B4-BE49-F238E27FC236}">
              <a16:creationId xmlns:a16="http://schemas.microsoft.com/office/drawing/2014/main" id="{71F34DD5-5FA0-27D9-C687-BA2FCA294C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177800</xdr:colOff>
      <xdr:row>50</xdr:row>
      <xdr:rowOff>50800</xdr:rowOff>
    </xdr:from>
    <xdr:to>
      <xdr:col>16</xdr:col>
      <xdr:colOff>285750</xdr:colOff>
      <xdr:row>59</xdr:row>
      <xdr:rowOff>25400</xdr:rowOff>
    </xdr:to>
    <xdr:graphicFrame macro="">
      <xdr:nvGraphicFramePr>
        <xdr:cNvPr id="7" name="Chart 6">
          <a:extLst>
            <a:ext uri="{FF2B5EF4-FFF2-40B4-BE49-F238E27FC236}">
              <a16:creationId xmlns:a16="http://schemas.microsoft.com/office/drawing/2014/main" id="{AD0E818C-7944-4659-AF6B-E145908054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117475</xdr:colOff>
      <xdr:row>60</xdr:row>
      <xdr:rowOff>0</xdr:rowOff>
    </xdr:from>
    <xdr:to>
      <xdr:col>11</xdr:col>
      <xdr:colOff>0</xdr:colOff>
      <xdr:row>70</xdr:row>
      <xdr:rowOff>133350</xdr:rowOff>
    </xdr:to>
    <xdr:graphicFrame macro="">
      <xdr:nvGraphicFramePr>
        <xdr:cNvPr id="10" name="Chart 9">
          <a:extLst>
            <a:ext uri="{FF2B5EF4-FFF2-40B4-BE49-F238E27FC236}">
              <a16:creationId xmlns:a16="http://schemas.microsoft.com/office/drawing/2014/main" id="{22B16E0D-3C9E-8540-147E-A5CE30D048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346075</xdr:colOff>
      <xdr:row>72</xdr:row>
      <xdr:rowOff>0</xdr:rowOff>
    </xdr:from>
    <xdr:to>
      <xdr:col>10</xdr:col>
      <xdr:colOff>101600</xdr:colOff>
      <xdr:row>80</xdr:row>
      <xdr:rowOff>0</xdr:rowOff>
    </xdr:to>
    <xdr:graphicFrame macro="">
      <xdr:nvGraphicFramePr>
        <xdr:cNvPr id="13" name="Chart 12">
          <a:extLst>
            <a:ext uri="{FF2B5EF4-FFF2-40B4-BE49-F238E27FC236}">
              <a16:creationId xmlns:a16="http://schemas.microsoft.com/office/drawing/2014/main" id="{0E28293D-8E59-1FA5-CA62-412643019F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215900</xdr:colOff>
      <xdr:row>2</xdr:row>
      <xdr:rowOff>165100</xdr:rowOff>
    </xdr:from>
    <xdr:to>
      <xdr:col>3</xdr:col>
      <xdr:colOff>292100</xdr:colOff>
      <xdr:row>6</xdr:row>
      <xdr:rowOff>88900</xdr:rowOff>
    </xdr:to>
    <xdr:sp macro="" textlink="'Pivot Table'!A4">
      <xdr:nvSpPr>
        <xdr:cNvPr id="2" name="Rectangle 1">
          <a:extLst>
            <a:ext uri="{FF2B5EF4-FFF2-40B4-BE49-F238E27FC236}">
              <a16:creationId xmlns:a16="http://schemas.microsoft.com/office/drawing/2014/main" id="{0F3DCA9C-DAD3-9E0D-50F7-D81C7C3AFF2E}"/>
            </a:ext>
          </a:extLst>
        </xdr:cNvPr>
        <xdr:cNvSpPr/>
      </xdr:nvSpPr>
      <xdr:spPr>
        <a:xfrm>
          <a:off x="450850" y="533400"/>
          <a:ext cx="958850" cy="660400"/>
        </a:xfrm>
        <a:prstGeom prst="rect">
          <a:avLst/>
        </a:prstGeom>
        <a:solidFill>
          <a:schemeClr val="accent2"/>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283C1BA-6A38-4126-BD82-CBD931389EBD}" type="TxLink">
            <a:rPr lang="en-US" sz="1400" b="0" i="0" u="none" strike="noStrike">
              <a:solidFill>
                <a:schemeClr val="bg1"/>
              </a:solidFill>
              <a:latin typeface="+mj-lt"/>
            </a:rPr>
            <a:pPr algn="ctr"/>
            <a:t>1,000</a:t>
          </a:fld>
          <a:endParaRPr lang="en-IN" sz="1400">
            <a:solidFill>
              <a:schemeClr val="bg1"/>
            </a:solidFill>
            <a:latin typeface="+mj-lt"/>
          </a:endParaRPr>
        </a:p>
      </xdr:txBody>
    </xdr:sp>
    <xdr:clientData/>
  </xdr:twoCellAnchor>
  <xdr:twoCellAnchor>
    <xdr:from>
      <xdr:col>2</xdr:col>
      <xdr:colOff>209550</xdr:colOff>
      <xdr:row>2</xdr:row>
      <xdr:rowOff>177800</xdr:rowOff>
    </xdr:from>
    <xdr:to>
      <xdr:col>3</xdr:col>
      <xdr:colOff>38100</xdr:colOff>
      <xdr:row>4</xdr:row>
      <xdr:rowOff>12700</xdr:rowOff>
    </xdr:to>
    <xdr:sp macro="" textlink="">
      <xdr:nvSpPr>
        <xdr:cNvPr id="3" name="TextBox 2">
          <a:extLst>
            <a:ext uri="{FF2B5EF4-FFF2-40B4-BE49-F238E27FC236}">
              <a16:creationId xmlns:a16="http://schemas.microsoft.com/office/drawing/2014/main" id="{2B88E10F-A3F1-1384-640A-7DF4DF5401CC}"/>
            </a:ext>
          </a:extLst>
        </xdr:cNvPr>
        <xdr:cNvSpPr txBox="1"/>
      </xdr:nvSpPr>
      <xdr:spPr>
        <a:xfrm>
          <a:off x="666750" y="546100"/>
          <a:ext cx="48895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900">
              <a:solidFill>
                <a:schemeClr val="bg1"/>
              </a:solidFill>
              <a:latin typeface="+mj-lt"/>
            </a:rPr>
            <a:t>Calls</a:t>
          </a:r>
        </a:p>
      </xdr:txBody>
    </xdr:sp>
    <xdr:clientData/>
  </xdr:twoCellAnchor>
  <xdr:twoCellAnchor editAs="oneCell">
    <xdr:from>
      <xdr:col>2</xdr:col>
      <xdr:colOff>95251</xdr:colOff>
      <xdr:row>3</xdr:row>
      <xdr:rowOff>31752</xdr:rowOff>
    </xdr:from>
    <xdr:to>
      <xdr:col>2</xdr:col>
      <xdr:colOff>228600</xdr:colOff>
      <xdr:row>3</xdr:row>
      <xdr:rowOff>159708</xdr:rowOff>
    </xdr:to>
    <xdr:pic>
      <xdr:nvPicPr>
        <xdr:cNvPr id="4" name="Graphic 3" descr="Receiver with solid fill">
          <a:extLst>
            <a:ext uri="{FF2B5EF4-FFF2-40B4-BE49-F238E27FC236}">
              <a16:creationId xmlns:a16="http://schemas.microsoft.com/office/drawing/2014/main" id="{8EF6950F-FCC8-433E-9EE9-317D95A68BB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52451" y="584202"/>
          <a:ext cx="133349" cy="127956"/>
        </a:xfrm>
        <a:prstGeom prst="rect">
          <a:avLst/>
        </a:prstGeom>
      </xdr:spPr>
    </xdr:pic>
    <xdr:clientData/>
  </xdr:twoCellAnchor>
  <xdr:twoCellAnchor>
    <xdr:from>
      <xdr:col>2</xdr:col>
      <xdr:colOff>222250</xdr:colOff>
      <xdr:row>5</xdr:row>
      <xdr:rowOff>0</xdr:rowOff>
    </xdr:from>
    <xdr:to>
      <xdr:col>3</xdr:col>
      <xdr:colOff>107950</xdr:colOff>
      <xdr:row>6</xdr:row>
      <xdr:rowOff>44450</xdr:rowOff>
    </xdr:to>
    <xdr:sp macro="" textlink="'Pivot Table'!A12">
      <xdr:nvSpPr>
        <xdr:cNvPr id="5" name="TextBox 4">
          <a:extLst>
            <a:ext uri="{FF2B5EF4-FFF2-40B4-BE49-F238E27FC236}">
              <a16:creationId xmlns:a16="http://schemas.microsoft.com/office/drawing/2014/main" id="{DD0CAEAE-D4BE-58D7-FAB5-A509AE48AAB0}"/>
            </a:ext>
          </a:extLst>
        </xdr:cNvPr>
        <xdr:cNvSpPr txBox="1"/>
      </xdr:nvSpPr>
      <xdr:spPr>
        <a:xfrm>
          <a:off x="679450" y="920750"/>
          <a:ext cx="5461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DAD26F1-8769-47B1-9251-39056C68CC7F}" type="TxLink">
            <a:rPr lang="en-US" sz="1100" b="0" i="0" u="none" strike="noStrike">
              <a:solidFill>
                <a:schemeClr val="bg1"/>
              </a:solidFill>
              <a:latin typeface="+mj-lt"/>
            </a:rPr>
            <a:pPr algn="ctr"/>
            <a:t>200</a:t>
          </a:fld>
          <a:endParaRPr lang="en-IN" sz="1100">
            <a:solidFill>
              <a:schemeClr val="bg1"/>
            </a:solidFill>
            <a:latin typeface="+mj-lt"/>
          </a:endParaRPr>
        </a:p>
      </xdr:txBody>
    </xdr:sp>
    <xdr:clientData/>
  </xdr:twoCellAnchor>
  <xdr:twoCellAnchor>
    <xdr:from>
      <xdr:col>2</xdr:col>
      <xdr:colOff>0</xdr:colOff>
      <xdr:row>8</xdr:row>
      <xdr:rowOff>0</xdr:rowOff>
    </xdr:from>
    <xdr:to>
      <xdr:col>3</xdr:col>
      <xdr:colOff>298450</xdr:colOff>
      <xdr:row>11</xdr:row>
      <xdr:rowOff>107950</xdr:rowOff>
    </xdr:to>
    <xdr:sp macro="" textlink="'Pivot Table'!B4">
      <xdr:nvSpPr>
        <xdr:cNvPr id="6" name="Rectangle 5">
          <a:extLst>
            <a:ext uri="{FF2B5EF4-FFF2-40B4-BE49-F238E27FC236}">
              <a16:creationId xmlns:a16="http://schemas.microsoft.com/office/drawing/2014/main" id="{10809C45-9C87-47F6-AF29-39ADD6195B0F}"/>
            </a:ext>
          </a:extLst>
        </xdr:cNvPr>
        <xdr:cNvSpPr/>
      </xdr:nvSpPr>
      <xdr:spPr>
        <a:xfrm>
          <a:off x="457200" y="1473200"/>
          <a:ext cx="958850" cy="660400"/>
        </a:xfrm>
        <a:prstGeom prst="rect">
          <a:avLst/>
        </a:prstGeom>
        <a:solidFill>
          <a:schemeClr val="accent2"/>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8F289AE-E548-4DEC-99DF-AD1E9FA0DF1C}" type="TxLink">
            <a:rPr lang="en-US" sz="1400" b="0" i="0" u="none" strike="noStrike">
              <a:solidFill>
                <a:schemeClr val="bg1"/>
              </a:solidFill>
              <a:latin typeface="+mj-lt"/>
            </a:rPr>
            <a:t>₹ 96,623</a:t>
          </a:fld>
          <a:endParaRPr lang="en-IN" sz="1400">
            <a:solidFill>
              <a:schemeClr val="bg1"/>
            </a:solidFill>
            <a:latin typeface="+mj-lt"/>
          </a:endParaRPr>
        </a:p>
      </xdr:txBody>
    </xdr:sp>
    <xdr:clientData/>
  </xdr:twoCellAnchor>
  <xdr:twoCellAnchor>
    <xdr:from>
      <xdr:col>2</xdr:col>
      <xdr:colOff>203200</xdr:colOff>
      <xdr:row>8</xdr:row>
      <xdr:rowOff>6350</xdr:rowOff>
    </xdr:from>
    <xdr:to>
      <xdr:col>3</xdr:col>
      <xdr:colOff>152400</xdr:colOff>
      <xdr:row>9</xdr:row>
      <xdr:rowOff>6350</xdr:rowOff>
    </xdr:to>
    <xdr:sp macro="" textlink="">
      <xdr:nvSpPr>
        <xdr:cNvPr id="7" name="TextBox 6">
          <a:extLst>
            <a:ext uri="{FF2B5EF4-FFF2-40B4-BE49-F238E27FC236}">
              <a16:creationId xmlns:a16="http://schemas.microsoft.com/office/drawing/2014/main" id="{966919CE-F093-4C1F-AF45-37237C1C57DA}"/>
            </a:ext>
          </a:extLst>
        </xdr:cNvPr>
        <xdr:cNvSpPr txBox="1"/>
      </xdr:nvSpPr>
      <xdr:spPr>
        <a:xfrm>
          <a:off x="660400" y="1479550"/>
          <a:ext cx="609600" cy="184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900">
              <a:solidFill>
                <a:schemeClr val="bg1"/>
              </a:solidFill>
              <a:latin typeface="+mj-lt"/>
            </a:rPr>
            <a:t>Amount</a:t>
          </a:r>
        </a:p>
      </xdr:txBody>
    </xdr:sp>
    <xdr:clientData/>
  </xdr:twoCellAnchor>
  <xdr:twoCellAnchor>
    <xdr:from>
      <xdr:col>2</xdr:col>
      <xdr:colOff>107950</xdr:colOff>
      <xdr:row>10</xdr:row>
      <xdr:rowOff>44450</xdr:rowOff>
    </xdr:from>
    <xdr:to>
      <xdr:col>3</xdr:col>
      <xdr:colOff>196850</xdr:colOff>
      <xdr:row>11</xdr:row>
      <xdr:rowOff>63500</xdr:rowOff>
    </xdr:to>
    <xdr:sp macro="" textlink="'Pivot Table'!B12">
      <xdr:nvSpPr>
        <xdr:cNvPr id="9" name="TextBox 8">
          <a:extLst>
            <a:ext uri="{FF2B5EF4-FFF2-40B4-BE49-F238E27FC236}">
              <a16:creationId xmlns:a16="http://schemas.microsoft.com/office/drawing/2014/main" id="{B10EA094-C6D1-4805-97D6-5C3D61E6CC54}"/>
            </a:ext>
          </a:extLst>
        </xdr:cNvPr>
        <xdr:cNvSpPr txBox="1"/>
      </xdr:nvSpPr>
      <xdr:spPr>
        <a:xfrm>
          <a:off x="565150" y="1885950"/>
          <a:ext cx="74930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BDE5850-9D56-446B-82A3-BAD81018E10A}" type="TxLink">
            <a:rPr lang="en-US" sz="1100" b="0" i="0" u="none" strike="noStrike">
              <a:solidFill>
                <a:schemeClr val="bg1"/>
              </a:solidFill>
              <a:latin typeface="+mj-lt"/>
            </a:rPr>
            <a:t>₹ 20,104</a:t>
          </a:fld>
          <a:endParaRPr lang="en-IN" sz="1100">
            <a:solidFill>
              <a:schemeClr val="bg1"/>
            </a:solidFill>
            <a:latin typeface="+mj-lt"/>
          </a:endParaRPr>
        </a:p>
      </xdr:txBody>
    </xdr:sp>
    <xdr:clientData/>
  </xdr:twoCellAnchor>
  <xdr:twoCellAnchor>
    <xdr:from>
      <xdr:col>2</xdr:col>
      <xdr:colOff>0</xdr:colOff>
      <xdr:row>13</xdr:row>
      <xdr:rowOff>0</xdr:rowOff>
    </xdr:from>
    <xdr:to>
      <xdr:col>3</xdr:col>
      <xdr:colOff>298450</xdr:colOff>
      <xdr:row>16</xdr:row>
      <xdr:rowOff>107950</xdr:rowOff>
    </xdr:to>
    <xdr:sp macro="" textlink="'Pivot Table'!C4">
      <xdr:nvSpPr>
        <xdr:cNvPr id="22" name="Rectangle 21">
          <a:extLst>
            <a:ext uri="{FF2B5EF4-FFF2-40B4-BE49-F238E27FC236}">
              <a16:creationId xmlns:a16="http://schemas.microsoft.com/office/drawing/2014/main" id="{96860184-A7FE-4C2A-A2CA-F74389C86B74}"/>
            </a:ext>
          </a:extLst>
        </xdr:cNvPr>
        <xdr:cNvSpPr/>
      </xdr:nvSpPr>
      <xdr:spPr>
        <a:xfrm>
          <a:off x="457200" y="2393950"/>
          <a:ext cx="958850" cy="660400"/>
        </a:xfrm>
        <a:prstGeom prst="rect">
          <a:avLst/>
        </a:prstGeom>
        <a:solidFill>
          <a:schemeClr val="accent2"/>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617D681-1CD3-43E8-86BB-8DD277404B37}" type="TxLink">
            <a:rPr lang="en-US" sz="1400" b="0" i="0" u="none" strike="noStrike">
              <a:solidFill>
                <a:schemeClr val="bg1"/>
              </a:solidFill>
              <a:latin typeface="+mj-lt"/>
            </a:rPr>
            <a:t>3.9</a:t>
          </a:fld>
          <a:endParaRPr lang="en-IN" sz="1400">
            <a:solidFill>
              <a:schemeClr val="bg1"/>
            </a:solidFill>
            <a:latin typeface="+mj-lt"/>
          </a:endParaRPr>
        </a:p>
      </xdr:txBody>
    </xdr:sp>
    <xdr:clientData/>
  </xdr:twoCellAnchor>
  <xdr:twoCellAnchor>
    <xdr:from>
      <xdr:col>2</xdr:col>
      <xdr:colOff>88900</xdr:colOff>
      <xdr:row>13</xdr:row>
      <xdr:rowOff>12700</xdr:rowOff>
    </xdr:from>
    <xdr:to>
      <xdr:col>3</xdr:col>
      <xdr:colOff>260350</xdr:colOff>
      <xdr:row>14</xdr:row>
      <xdr:rowOff>19050</xdr:rowOff>
    </xdr:to>
    <xdr:sp macro="" textlink="">
      <xdr:nvSpPr>
        <xdr:cNvPr id="23" name="TextBox 22">
          <a:extLst>
            <a:ext uri="{FF2B5EF4-FFF2-40B4-BE49-F238E27FC236}">
              <a16:creationId xmlns:a16="http://schemas.microsoft.com/office/drawing/2014/main" id="{1556FCDC-3453-49A8-B3F2-5A1CDB5F499B}"/>
            </a:ext>
          </a:extLst>
        </xdr:cNvPr>
        <xdr:cNvSpPr txBox="1"/>
      </xdr:nvSpPr>
      <xdr:spPr>
        <a:xfrm>
          <a:off x="546100" y="2406650"/>
          <a:ext cx="83185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900">
              <a:solidFill>
                <a:schemeClr val="bg1"/>
              </a:solidFill>
              <a:latin typeface="+mj-lt"/>
            </a:rPr>
            <a:t>Avg.Rating</a:t>
          </a:r>
        </a:p>
      </xdr:txBody>
    </xdr:sp>
    <xdr:clientData/>
  </xdr:twoCellAnchor>
  <xdr:twoCellAnchor>
    <xdr:from>
      <xdr:col>2</xdr:col>
      <xdr:colOff>254000</xdr:colOff>
      <xdr:row>15</xdr:row>
      <xdr:rowOff>38100</xdr:rowOff>
    </xdr:from>
    <xdr:to>
      <xdr:col>3</xdr:col>
      <xdr:colOff>31750</xdr:colOff>
      <xdr:row>16</xdr:row>
      <xdr:rowOff>88900</xdr:rowOff>
    </xdr:to>
    <xdr:sp macro="" textlink="'Pivot Table'!C12">
      <xdr:nvSpPr>
        <xdr:cNvPr id="25" name="TextBox 24">
          <a:extLst>
            <a:ext uri="{FF2B5EF4-FFF2-40B4-BE49-F238E27FC236}">
              <a16:creationId xmlns:a16="http://schemas.microsoft.com/office/drawing/2014/main" id="{6492C6D9-C57E-4011-A69F-2B632BDC15C4}"/>
            </a:ext>
          </a:extLst>
        </xdr:cNvPr>
        <xdr:cNvSpPr txBox="1"/>
      </xdr:nvSpPr>
      <xdr:spPr>
        <a:xfrm>
          <a:off x="711200" y="2800350"/>
          <a:ext cx="438150"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D7E453A-E4F8-4443-95C4-39BE07493C9A}" type="TxLink">
            <a:rPr lang="en-US" sz="1100" b="0" i="0" u="none" strike="noStrike">
              <a:solidFill>
                <a:schemeClr val="bg1"/>
              </a:solidFill>
              <a:latin typeface="+mj-lt"/>
            </a:rPr>
            <a:t>3.9</a:t>
          </a:fld>
          <a:endParaRPr lang="en-IN" sz="1100">
            <a:solidFill>
              <a:schemeClr val="bg1"/>
            </a:solidFill>
            <a:latin typeface="+mj-lt"/>
          </a:endParaRPr>
        </a:p>
      </xdr:txBody>
    </xdr:sp>
    <xdr:clientData/>
  </xdr:twoCellAnchor>
  <xdr:twoCellAnchor>
    <xdr:from>
      <xdr:col>2</xdr:col>
      <xdr:colOff>0</xdr:colOff>
      <xdr:row>18</xdr:row>
      <xdr:rowOff>0</xdr:rowOff>
    </xdr:from>
    <xdr:to>
      <xdr:col>3</xdr:col>
      <xdr:colOff>298450</xdr:colOff>
      <xdr:row>21</xdr:row>
      <xdr:rowOff>107950</xdr:rowOff>
    </xdr:to>
    <xdr:sp macro="" textlink="'Pivot Table'!D4">
      <xdr:nvSpPr>
        <xdr:cNvPr id="26" name="Rectangle 25">
          <a:extLst>
            <a:ext uri="{FF2B5EF4-FFF2-40B4-BE49-F238E27FC236}">
              <a16:creationId xmlns:a16="http://schemas.microsoft.com/office/drawing/2014/main" id="{731B4B84-9BD3-474A-A6F3-A7028C7CDE20}"/>
            </a:ext>
          </a:extLst>
        </xdr:cNvPr>
        <xdr:cNvSpPr/>
      </xdr:nvSpPr>
      <xdr:spPr>
        <a:xfrm>
          <a:off x="457200" y="3314700"/>
          <a:ext cx="958850" cy="660400"/>
        </a:xfrm>
        <a:prstGeom prst="rect">
          <a:avLst/>
        </a:prstGeom>
        <a:solidFill>
          <a:schemeClr val="accent2"/>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9643FC7-4CCB-4C69-AB0D-ED2ED7661188}" type="TxLink">
            <a:rPr lang="en-US" sz="1400" b="0" i="0" u="none" strike="noStrike">
              <a:solidFill>
                <a:schemeClr val="bg1"/>
              </a:solidFill>
              <a:latin typeface="+mj-lt"/>
            </a:rPr>
            <a:t>307</a:t>
          </a:fld>
          <a:endParaRPr lang="en-IN" sz="1400">
            <a:solidFill>
              <a:schemeClr val="bg1"/>
            </a:solidFill>
            <a:latin typeface="+mj-lt"/>
          </a:endParaRPr>
        </a:p>
      </xdr:txBody>
    </xdr:sp>
    <xdr:clientData/>
  </xdr:twoCellAnchor>
  <xdr:twoCellAnchor>
    <xdr:from>
      <xdr:col>2</xdr:col>
      <xdr:colOff>57150</xdr:colOff>
      <xdr:row>18</xdr:row>
      <xdr:rowOff>6350</xdr:rowOff>
    </xdr:from>
    <xdr:to>
      <xdr:col>3</xdr:col>
      <xdr:colOff>323850</xdr:colOff>
      <xdr:row>19</xdr:row>
      <xdr:rowOff>44450</xdr:rowOff>
    </xdr:to>
    <xdr:sp macro="" textlink="">
      <xdr:nvSpPr>
        <xdr:cNvPr id="27" name="TextBox 26">
          <a:extLst>
            <a:ext uri="{FF2B5EF4-FFF2-40B4-BE49-F238E27FC236}">
              <a16:creationId xmlns:a16="http://schemas.microsoft.com/office/drawing/2014/main" id="{05A608B0-1E46-4985-912F-BDEA76CD4F26}"/>
            </a:ext>
          </a:extLst>
        </xdr:cNvPr>
        <xdr:cNvSpPr txBox="1"/>
      </xdr:nvSpPr>
      <xdr:spPr>
        <a:xfrm>
          <a:off x="514350" y="3321050"/>
          <a:ext cx="927100"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900">
              <a:solidFill>
                <a:schemeClr val="bg1"/>
              </a:solidFill>
              <a:latin typeface="+mj-lt"/>
            </a:rPr>
            <a:t>Happy</a:t>
          </a:r>
          <a:r>
            <a:rPr lang="en-IN" sz="900" baseline="0">
              <a:solidFill>
                <a:schemeClr val="bg1"/>
              </a:solidFill>
              <a:latin typeface="+mj-lt"/>
            </a:rPr>
            <a:t> custm</a:t>
          </a:r>
          <a:endParaRPr lang="en-IN" sz="900">
            <a:solidFill>
              <a:schemeClr val="bg1"/>
            </a:solidFill>
            <a:latin typeface="+mj-lt"/>
          </a:endParaRPr>
        </a:p>
      </xdr:txBody>
    </xdr:sp>
    <xdr:clientData/>
  </xdr:twoCellAnchor>
  <xdr:twoCellAnchor>
    <xdr:from>
      <xdr:col>2</xdr:col>
      <xdr:colOff>254000</xdr:colOff>
      <xdr:row>20</xdr:row>
      <xdr:rowOff>38100</xdr:rowOff>
    </xdr:from>
    <xdr:to>
      <xdr:col>3</xdr:col>
      <xdr:colOff>31750</xdr:colOff>
      <xdr:row>21</xdr:row>
      <xdr:rowOff>88900</xdr:rowOff>
    </xdr:to>
    <xdr:sp macro="" textlink="'Pivot Table'!D12">
      <xdr:nvSpPr>
        <xdr:cNvPr id="29" name="TextBox 28">
          <a:extLst>
            <a:ext uri="{FF2B5EF4-FFF2-40B4-BE49-F238E27FC236}">
              <a16:creationId xmlns:a16="http://schemas.microsoft.com/office/drawing/2014/main" id="{DD28B263-BA4C-4C64-9B70-63FCEB5D6A67}"/>
            </a:ext>
          </a:extLst>
        </xdr:cNvPr>
        <xdr:cNvSpPr txBox="1"/>
      </xdr:nvSpPr>
      <xdr:spPr>
        <a:xfrm>
          <a:off x="711200" y="3721100"/>
          <a:ext cx="438150"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7D67C36-6D28-4C99-A531-F1CBDC705CDB}" type="TxLink">
            <a:rPr lang="en-US" sz="1100" b="0" i="0" u="none" strike="noStrike">
              <a:solidFill>
                <a:schemeClr val="bg1"/>
              </a:solidFill>
              <a:latin typeface="+mj-lt"/>
            </a:rPr>
            <a:t>51</a:t>
          </a:fld>
          <a:endParaRPr lang="en-IN" sz="1100">
            <a:solidFill>
              <a:schemeClr val="bg1"/>
            </a:solidFill>
            <a:latin typeface="+mj-lt"/>
          </a:endParaRPr>
        </a:p>
      </xdr:txBody>
    </xdr:sp>
    <xdr:clientData/>
  </xdr:twoCellAnchor>
  <xdr:twoCellAnchor>
    <xdr:from>
      <xdr:col>2</xdr:col>
      <xdr:colOff>0</xdr:colOff>
      <xdr:row>23</xdr:row>
      <xdr:rowOff>0</xdr:rowOff>
    </xdr:from>
    <xdr:to>
      <xdr:col>3</xdr:col>
      <xdr:colOff>298450</xdr:colOff>
      <xdr:row>26</xdr:row>
      <xdr:rowOff>107950</xdr:rowOff>
    </xdr:to>
    <xdr:sp macro="" textlink="'Pivot Table'!E4">
      <xdr:nvSpPr>
        <xdr:cNvPr id="30" name="Rectangle 29">
          <a:extLst>
            <a:ext uri="{FF2B5EF4-FFF2-40B4-BE49-F238E27FC236}">
              <a16:creationId xmlns:a16="http://schemas.microsoft.com/office/drawing/2014/main" id="{C58A1CA1-716F-41C1-B22F-A780698FD6AE}"/>
            </a:ext>
          </a:extLst>
        </xdr:cNvPr>
        <xdr:cNvSpPr/>
      </xdr:nvSpPr>
      <xdr:spPr>
        <a:xfrm>
          <a:off x="457200" y="4235450"/>
          <a:ext cx="958850" cy="660400"/>
        </a:xfrm>
        <a:prstGeom prst="rect">
          <a:avLst/>
        </a:prstGeom>
        <a:solidFill>
          <a:schemeClr val="accent2"/>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85BDE98-52CC-4747-A3B3-A78608C63BC5}" type="TxLink">
            <a:rPr lang="en-US" sz="1400" b="0" i="0" u="none" strike="noStrike">
              <a:solidFill>
                <a:schemeClr val="bg1"/>
              </a:solidFill>
              <a:latin typeface="+mj-lt"/>
            </a:rPr>
            <a:t>89850</a:t>
          </a:fld>
          <a:endParaRPr lang="en-IN" sz="1400">
            <a:solidFill>
              <a:schemeClr val="bg1"/>
            </a:solidFill>
            <a:latin typeface="+mj-lt"/>
          </a:endParaRPr>
        </a:p>
      </xdr:txBody>
    </xdr:sp>
    <xdr:clientData/>
  </xdr:twoCellAnchor>
  <xdr:twoCellAnchor>
    <xdr:from>
      <xdr:col>2</xdr:col>
      <xdr:colOff>88900</xdr:colOff>
      <xdr:row>22</xdr:row>
      <xdr:rowOff>171450</xdr:rowOff>
    </xdr:from>
    <xdr:to>
      <xdr:col>3</xdr:col>
      <xdr:colOff>260350</xdr:colOff>
      <xdr:row>24</xdr:row>
      <xdr:rowOff>44450</xdr:rowOff>
    </xdr:to>
    <xdr:sp macro="" textlink="">
      <xdr:nvSpPr>
        <xdr:cNvPr id="31" name="TextBox 30">
          <a:extLst>
            <a:ext uri="{FF2B5EF4-FFF2-40B4-BE49-F238E27FC236}">
              <a16:creationId xmlns:a16="http://schemas.microsoft.com/office/drawing/2014/main" id="{81AB4BFD-15F5-4F21-8679-CEE77FB9633E}"/>
            </a:ext>
          </a:extLst>
        </xdr:cNvPr>
        <xdr:cNvSpPr txBox="1"/>
      </xdr:nvSpPr>
      <xdr:spPr>
        <a:xfrm>
          <a:off x="546100" y="4222750"/>
          <a:ext cx="831850"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900">
              <a:solidFill>
                <a:schemeClr val="bg1"/>
              </a:solidFill>
              <a:latin typeface="+mj-lt"/>
            </a:rPr>
            <a:t>Total</a:t>
          </a:r>
          <a:r>
            <a:rPr lang="en-IN" sz="900" baseline="0">
              <a:solidFill>
                <a:schemeClr val="bg1"/>
              </a:solidFill>
              <a:latin typeface="+mj-lt"/>
            </a:rPr>
            <a:t> Durtn</a:t>
          </a:r>
          <a:endParaRPr lang="en-IN" sz="900">
            <a:solidFill>
              <a:schemeClr val="bg1"/>
            </a:solidFill>
            <a:latin typeface="+mj-lt"/>
          </a:endParaRPr>
        </a:p>
      </xdr:txBody>
    </xdr:sp>
    <xdr:clientData/>
  </xdr:twoCellAnchor>
  <xdr:twoCellAnchor>
    <xdr:from>
      <xdr:col>2</xdr:col>
      <xdr:colOff>177800</xdr:colOff>
      <xdr:row>25</xdr:row>
      <xdr:rowOff>38100</xdr:rowOff>
    </xdr:from>
    <xdr:to>
      <xdr:col>3</xdr:col>
      <xdr:colOff>107950</xdr:colOff>
      <xdr:row>26</xdr:row>
      <xdr:rowOff>88900</xdr:rowOff>
    </xdr:to>
    <xdr:sp macro="" textlink="'Pivot Table'!E12">
      <xdr:nvSpPr>
        <xdr:cNvPr id="33" name="TextBox 32">
          <a:extLst>
            <a:ext uri="{FF2B5EF4-FFF2-40B4-BE49-F238E27FC236}">
              <a16:creationId xmlns:a16="http://schemas.microsoft.com/office/drawing/2014/main" id="{FDC45BF5-EAAB-48E1-BE26-467DB4ECC1F4}"/>
            </a:ext>
          </a:extLst>
        </xdr:cNvPr>
        <xdr:cNvSpPr txBox="1"/>
      </xdr:nvSpPr>
      <xdr:spPr>
        <a:xfrm>
          <a:off x="635000" y="4641850"/>
          <a:ext cx="590550"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C85718C-C4A9-4EFE-9639-18E6CFC6FC7D}" type="TxLink">
            <a:rPr lang="en-US" sz="1100" b="0" i="0" u="none" strike="noStrike">
              <a:solidFill>
                <a:schemeClr val="bg1"/>
              </a:solidFill>
              <a:latin typeface="+mj-lt"/>
            </a:rPr>
            <a:t>18209</a:t>
          </a:fld>
          <a:endParaRPr lang="en-IN" sz="1100">
            <a:solidFill>
              <a:schemeClr val="bg1"/>
            </a:solidFill>
            <a:latin typeface="+mj-lt"/>
          </a:endParaRPr>
        </a:p>
      </xdr:txBody>
    </xdr:sp>
    <xdr:clientData/>
  </xdr:twoCellAnchor>
  <xdr:twoCellAnchor editAs="oneCell">
    <xdr:from>
      <xdr:col>2</xdr:col>
      <xdr:colOff>95250</xdr:colOff>
      <xdr:row>8</xdr:row>
      <xdr:rowOff>38101</xdr:rowOff>
    </xdr:from>
    <xdr:to>
      <xdr:col>2</xdr:col>
      <xdr:colOff>257491</xdr:colOff>
      <xdr:row>9</xdr:row>
      <xdr:rowOff>6351</xdr:rowOff>
    </xdr:to>
    <xdr:pic>
      <xdr:nvPicPr>
        <xdr:cNvPr id="34" name="Graphic 33" descr="Shopping cart with solid fill">
          <a:extLst>
            <a:ext uri="{FF2B5EF4-FFF2-40B4-BE49-F238E27FC236}">
              <a16:creationId xmlns:a16="http://schemas.microsoft.com/office/drawing/2014/main" id="{716C7CB3-19A3-410F-92FD-E7D26427E3C7}"/>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552450" y="1511301"/>
          <a:ext cx="162241" cy="152400"/>
        </a:xfrm>
        <a:prstGeom prst="rect">
          <a:avLst/>
        </a:prstGeom>
      </xdr:spPr>
    </xdr:pic>
    <xdr:clientData/>
  </xdr:twoCellAnchor>
  <xdr:twoCellAnchor editAs="oneCell">
    <xdr:from>
      <xdr:col>2</xdr:col>
      <xdr:colOff>25400</xdr:colOff>
      <xdr:row>13</xdr:row>
      <xdr:rowOff>44451</xdr:rowOff>
    </xdr:from>
    <xdr:to>
      <xdr:col>2</xdr:col>
      <xdr:colOff>197424</xdr:colOff>
      <xdr:row>14</xdr:row>
      <xdr:rowOff>25400</xdr:rowOff>
    </xdr:to>
    <xdr:pic>
      <xdr:nvPicPr>
        <xdr:cNvPr id="35" name="Graphic 34" descr="Rating Star with solid fill">
          <a:extLst>
            <a:ext uri="{FF2B5EF4-FFF2-40B4-BE49-F238E27FC236}">
              <a16:creationId xmlns:a16="http://schemas.microsoft.com/office/drawing/2014/main" id="{B8057EC7-7CFF-4295-BC5B-2B3D487485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rcRect/>
        <a:stretch/>
      </xdr:blipFill>
      <xdr:spPr>
        <a:xfrm>
          <a:off x="482600" y="2438401"/>
          <a:ext cx="172024" cy="165099"/>
        </a:xfrm>
        <a:prstGeom prst="rect">
          <a:avLst/>
        </a:prstGeom>
      </xdr:spPr>
    </xdr:pic>
    <xdr:clientData/>
  </xdr:twoCellAnchor>
  <xdr:twoCellAnchor editAs="oneCell">
    <xdr:from>
      <xdr:col>12</xdr:col>
      <xdr:colOff>412750</xdr:colOff>
      <xdr:row>14</xdr:row>
      <xdr:rowOff>19050</xdr:rowOff>
    </xdr:from>
    <xdr:to>
      <xdr:col>14</xdr:col>
      <xdr:colOff>558800</xdr:colOff>
      <xdr:row>23</xdr:row>
      <xdr:rowOff>171450</xdr:rowOff>
    </xdr:to>
    <mc:AlternateContent xmlns:mc="http://schemas.openxmlformats.org/markup-compatibility/2006">
      <mc:Choice xmlns:a14="http://schemas.microsoft.com/office/drawing/2010/main" Requires="a14">
        <xdr:graphicFrame macro="">
          <xdr:nvGraphicFramePr>
            <xdr:cNvPr id="38" name="Representative 1">
              <a:extLst>
                <a:ext uri="{FF2B5EF4-FFF2-40B4-BE49-F238E27FC236}">
                  <a16:creationId xmlns:a16="http://schemas.microsoft.com/office/drawing/2014/main" id="{437AB79D-A2F9-4B3B-BC3F-0B9CD5B13796}"/>
                </a:ext>
              </a:extLst>
            </xdr:cNvPr>
            <xdr:cNvGraphicFramePr/>
          </xdr:nvGraphicFramePr>
          <xdr:xfrm>
            <a:off x="0" y="0"/>
            <a:ext cx="0" cy="0"/>
          </xdr:xfrm>
          <a:graphic>
            <a:graphicData uri="http://schemas.microsoft.com/office/drawing/2010/slicer">
              <sle:slicer xmlns:sle="http://schemas.microsoft.com/office/drawing/2010/slicer" name="Representative 1"/>
            </a:graphicData>
          </a:graphic>
        </xdr:graphicFrame>
      </mc:Choice>
      <mc:Fallback>
        <xdr:sp macro="" textlink="">
          <xdr:nvSpPr>
            <xdr:cNvPr id="0" name=""/>
            <xdr:cNvSpPr>
              <a:spLocks noTextEdit="1"/>
            </xdr:cNvSpPr>
          </xdr:nvSpPr>
          <xdr:spPr>
            <a:xfrm>
              <a:off x="7473950" y="2626783"/>
              <a:ext cx="1466850" cy="1828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12700</xdr:colOff>
      <xdr:row>18</xdr:row>
      <xdr:rowOff>50801</xdr:rowOff>
    </xdr:from>
    <xdr:to>
      <xdr:col>2</xdr:col>
      <xdr:colOff>146050</xdr:colOff>
      <xdr:row>18</xdr:row>
      <xdr:rowOff>178759</xdr:rowOff>
    </xdr:to>
    <xdr:pic>
      <xdr:nvPicPr>
        <xdr:cNvPr id="36" name="Graphic 35" descr="Star-struck face outline with solid fill">
          <a:extLst>
            <a:ext uri="{FF2B5EF4-FFF2-40B4-BE49-F238E27FC236}">
              <a16:creationId xmlns:a16="http://schemas.microsoft.com/office/drawing/2014/main" id="{D7E19E32-E580-4695-974E-DCBD6B1040D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469900" y="3365501"/>
          <a:ext cx="133350" cy="127958"/>
        </a:xfrm>
        <a:prstGeom prst="rect">
          <a:avLst/>
        </a:prstGeom>
      </xdr:spPr>
    </xdr:pic>
    <xdr:clientData/>
  </xdr:twoCellAnchor>
  <xdr:twoCellAnchor editAs="oneCell">
    <xdr:from>
      <xdr:col>2</xdr:col>
      <xdr:colOff>19050</xdr:colOff>
      <xdr:row>23</xdr:row>
      <xdr:rowOff>44450</xdr:rowOff>
    </xdr:from>
    <xdr:to>
      <xdr:col>2</xdr:col>
      <xdr:colOff>152400</xdr:colOff>
      <xdr:row>23</xdr:row>
      <xdr:rowOff>175104</xdr:rowOff>
    </xdr:to>
    <xdr:pic>
      <xdr:nvPicPr>
        <xdr:cNvPr id="37" name="Graphic 36" descr="Hourglass Finished with solid fill">
          <a:extLst>
            <a:ext uri="{FF2B5EF4-FFF2-40B4-BE49-F238E27FC236}">
              <a16:creationId xmlns:a16="http://schemas.microsoft.com/office/drawing/2014/main" id="{AAFF5F6E-FAE6-43BD-B312-033193C1B25D}"/>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476250" y="4279900"/>
          <a:ext cx="133350" cy="130654"/>
        </a:xfrm>
        <a:prstGeom prst="rect">
          <a:avLst/>
        </a:prstGeom>
      </xdr:spPr>
    </xdr:pic>
    <xdr:clientData/>
  </xdr:twoCellAnchor>
  <xdr:twoCellAnchor>
    <xdr:from>
      <xdr:col>3</xdr:col>
      <xdr:colOff>495300</xdr:colOff>
      <xdr:row>14</xdr:row>
      <xdr:rowOff>19050</xdr:rowOff>
    </xdr:from>
    <xdr:to>
      <xdr:col>12</xdr:col>
      <xdr:colOff>450850</xdr:colOff>
      <xdr:row>30</xdr:row>
      <xdr:rowOff>0</xdr:rowOff>
    </xdr:to>
    <xdr:sp macro="" textlink="">
      <xdr:nvSpPr>
        <xdr:cNvPr id="47" name="Rectangle 46">
          <a:extLst>
            <a:ext uri="{FF2B5EF4-FFF2-40B4-BE49-F238E27FC236}">
              <a16:creationId xmlns:a16="http://schemas.microsoft.com/office/drawing/2014/main" id="{E506FB01-5633-7885-65C9-A24E999CCA92}"/>
            </a:ext>
          </a:extLst>
        </xdr:cNvPr>
        <xdr:cNvSpPr/>
      </xdr:nvSpPr>
      <xdr:spPr>
        <a:xfrm>
          <a:off x="1612900" y="2597150"/>
          <a:ext cx="5899150" cy="292735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590551</xdr:colOff>
      <xdr:row>3</xdr:row>
      <xdr:rowOff>57150</xdr:rowOff>
    </xdr:from>
    <xdr:to>
      <xdr:col>11</xdr:col>
      <xdr:colOff>641350</xdr:colOff>
      <xdr:row>13</xdr:row>
      <xdr:rowOff>0</xdr:rowOff>
    </xdr:to>
    <xdr:graphicFrame macro="">
      <xdr:nvGraphicFramePr>
        <xdr:cNvPr id="41" name="Chart 40">
          <a:extLst>
            <a:ext uri="{FF2B5EF4-FFF2-40B4-BE49-F238E27FC236}">
              <a16:creationId xmlns:a16="http://schemas.microsoft.com/office/drawing/2014/main" id="{C949A019-6985-4712-8D62-313281BF3E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488950</xdr:colOff>
      <xdr:row>2</xdr:row>
      <xdr:rowOff>139700</xdr:rowOff>
    </xdr:from>
    <xdr:to>
      <xdr:col>8</xdr:col>
      <xdr:colOff>641350</xdr:colOff>
      <xdr:row>13</xdr:row>
      <xdr:rowOff>82550</xdr:rowOff>
    </xdr:to>
    <xdr:graphicFrame macro="">
      <xdr:nvGraphicFramePr>
        <xdr:cNvPr id="39" name="Chart 38">
          <a:extLst>
            <a:ext uri="{FF2B5EF4-FFF2-40B4-BE49-F238E27FC236}">
              <a16:creationId xmlns:a16="http://schemas.microsoft.com/office/drawing/2014/main" id="{7D112D6C-3D71-410B-A471-886E0610E6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88900</xdr:colOff>
      <xdr:row>13</xdr:row>
      <xdr:rowOff>177800</xdr:rowOff>
    </xdr:from>
    <xdr:to>
      <xdr:col>12</xdr:col>
      <xdr:colOff>400050</xdr:colOff>
      <xdr:row>29</xdr:row>
      <xdr:rowOff>0</xdr:rowOff>
    </xdr:to>
    <xdr:graphicFrame macro="">
      <xdr:nvGraphicFramePr>
        <xdr:cNvPr id="44" name="Chart 43">
          <a:extLst>
            <a:ext uri="{FF2B5EF4-FFF2-40B4-BE49-F238E27FC236}">
              <a16:creationId xmlns:a16="http://schemas.microsoft.com/office/drawing/2014/main" id="{A8924923-45D5-40BC-915A-A3F621B8CE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xdr:col>
      <xdr:colOff>495300</xdr:colOff>
      <xdr:row>14</xdr:row>
      <xdr:rowOff>12700</xdr:rowOff>
    </xdr:from>
    <xdr:to>
      <xdr:col>8</xdr:col>
      <xdr:colOff>88900</xdr:colOff>
      <xdr:row>29</xdr:row>
      <xdr:rowOff>0</xdr:rowOff>
    </xdr:to>
    <xdr:graphicFrame macro="">
      <xdr:nvGraphicFramePr>
        <xdr:cNvPr id="46" name="Chart 45">
          <a:extLst>
            <a:ext uri="{FF2B5EF4-FFF2-40B4-BE49-F238E27FC236}">
              <a16:creationId xmlns:a16="http://schemas.microsoft.com/office/drawing/2014/main" id="{7E3ABDFD-456C-45AA-B54C-CCBFCCD5C2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12</xdr:col>
      <xdr:colOff>50800</xdr:colOff>
      <xdr:row>2</xdr:row>
      <xdr:rowOff>101600</xdr:rowOff>
    </xdr:from>
    <xdr:to>
      <xdr:col>17</xdr:col>
      <xdr:colOff>0</xdr:colOff>
      <xdr:row>13</xdr:row>
      <xdr:rowOff>95250</xdr:rowOff>
    </xdr:to>
    <xdr:graphicFrame macro="">
      <xdr:nvGraphicFramePr>
        <xdr:cNvPr id="48" name="Chart 47">
          <a:extLst>
            <a:ext uri="{FF2B5EF4-FFF2-40B4-BE49-F238E27FC236}">
              <a16:creationId xmlns:a16="http://schemas.microsoft.com/office/drawing/2014/main" id="{950757EC-BCB9-4321-9B8B-FE3F1B6FE3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17</xdr:col>
      <xdr:colOff>0</xdr:colOff>
      <xdr:row>2</xdr:row>
      <xdr:rowOff>165100</xdr:rowOff>
    </xdr:from>
    <xdr:to>
      <xdr:col>21</xdr:col>
      <xdr:colOff>660399</xdr:colOff>
      <xdr:row>13</xdr:row>
      <xdr:rowOff>38100</xdr:rowOff>
    </xdr:to>
    <xdr:graphicFrame macro="">
      <xdr:nvGraphicFramePr>
        <xdr:cNvPr id="49" name="Chart 48">
          <a:extLst>
            <a:ext uri="{FF2B5EF4-FFF2-40B4-BE49-F238E27FC236}">
              <a16:creationId xmlns:a16="http://schemas.microsoft.com/office/drawing/2014/main" id="{92A1B5F1-970A-4AAF-AAA8-ABDE1D067F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 Priyanka" refreshedDate="45598.731969444445" backgroundQuery="1" createdVersion="8" refreshedVersion="8" minRefreshableVersion="3" recordCount="0" supportSubquery="1" supportAdvancedDrill="1" xr:uid="{7C71F371-6B17-47CE-8965-817B952C030E}">
  <cacheSource type="external" connectionId="2"/>
  <cacheFields count="5">
    <cacheField name="[Measures].[Call count]" caption="Call count" numFmtId="0" hierarchy="20" level="32767"/>
    <cacheField name="[Measures].[Total amt]" caption="Total amt" numFmtId="0" hierarchy="21" level="32767"/>
    <cacheField name="[Measures].[Avg satisfaction rating]" caption="Avg satisfaction rating" numFmtId="0" hierarchy="22" level="32767"/>
    <cacheField name="[Measures].[5* Rating]" caption="5* Rating" numFmtId="0" hierarchy="23" level="32767"/>
    <cacheField name="[Measures].[Total Duration]" caption="Total Duration" numFmtId="0" hierarchy="24" level="32767"/>
  </cacheFields>
  <cacheHierarchies count="2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FY1]" caption="FY1" attribute="1" defaultMemberUniqueName="[calls].[FY1].[All]" allUniqueName="[calls].[FY1].[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ount of Customer ID]" caption="Count of Customer ID" measure="1" displayFolder="" measureGroup="calls" count="0">
      <extLst>
        <ext xmlns:x15="http://schemas.microsoft.com/office/spreadsheetml/2010/11/main" uri="{B97F6D7D-B522-45F9-BDA1-12C45D357490}">
          <x15:cacheHierarchy aggregatedColumn="1"/>
        </ext>
      </extLst>
    </cacheHierarchy>
    <cacheHierarchy uniqueName="[Measures].[Count of Call number]" caption="Count of Call number" measure="1" displayFolder="" measureGroup="calls" count="0">
      <extLst>
        <ext xmlns:x15="http://schemas.microsoft.com/office/spreadsheetml/2010/11/main" uri="{B97F6D7D-B522-45F9-BDA1-12C45D357490}">
          <x15:cacheHierarchy aggregatedColumn="0"/>
        </ext>
      </extLst>
    </cacheHierarchy>
    <cacheHierarchy uniqueName="[Measures].[Call count]" caption="Call count" measure="1" displayFolder="" measureGroup="calls" count="0" oneField="1">
      <fieldsUsage count="1">
        <fieldUsage x="0"/>
      </fieldsUsage>
    </cacheHierarchy>
    <cacheHierarchy uniqueName="[Measures].[Total amt]" caption="Total amt" measure="1" displayFolder="" measureGroup="calls" count="0" oneField="1">
      <fieldsUsage count="1">
        <fieldUsage x="1"/>
      </fieldsUsage>
    </cacheHierarchy>
    <cacheHierarchy uniqueName="[Measures].[Avg satisfaction rating]" caption="Avg satisfaction rating" measure="1" displayFolder="" measureGroup="calls" count="0" oneField="1">
      <fieldsUsage count="1">
        <fieldUsage x="2"/>
      </fieldsUsage>
    </cacheHierarchy>
    <cacheHierarchy uniqueName="[Measures].[5* Rating]" caption="5* Rating" measure="1" displayFolder="" measureGroup="calls" count="0" oneField="1">
      <fieldsUsage count="1">
        <fieldUsage x="3"/>
      </fieldsUsage>
    </cacheHierarchy>
    <cacheHierarchy uniqueName="[Measures].[Total Duration]" caption="Total Duration"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 Priyanka" refreshedDate="45598.841016087965" backgroundQuery="1" createdVersion="8" refreshedVersion="8" minRefreshableVersion="3" recordCount="0" supportSubquery="1" supportAdvancedDrill="1" xr:uid="{419370A2-DFCC-40B9-BC11-19E9DBC3CFF3}">
  <cacheSource type="external" connectionId="2"/>
  <cacheFields count="3">
    <cacheField name="[calls].[Representative].[Representative]" caption="Representative" numFmtId="0" hierarchy="3" level="1">
      <sharedItems count="5">
        <s v="R01"/>
        <s v="R02"/>
        <s v="R03"/>
        <s v="R04"/>
        <s v="R05"/>
      </sharedItems>
    </cacheField>
    <cacheField name="[Measures].[Call count]" caption="Call count" numFmtId="0" hierarchy="20" level="32767"/>
    <cacheField name="[Measures].[Total amt]" caption="Total amt" numFmtId="0" hierarchy="21" level="32767"/>
  </cacheFields>
  <cacheHierarchies count="28">
    <cacheHierarchy uniqueName="[calls].[Call number]" caption="Call number" attribute="1" defaultMemberUniqueName="[calls].[Call number].[All]" allUniqueName="[calls].[Call number].[All]" dimensionUniqueName="[calls]" displayFolder="" count="2" memberValueDatatype="130" unbalanced="0"/>
    <cacheHierarchy uniqueName="[calls].[Customer ID]" caption="Customer ID" attribute="1" defaultMemberUniqueName="[calls].[Customer ID].[All]" allUniqueName="[calls].[Customer ID].[All]" dimensionUniqueName="[calls]" displayFolder="" count="2" memberValueDatatype="130" unbalanced="0"/>
    <cacheHierarchy uniqueName="[calls].[Duration]" caption="Duration" attribute="1" defaultMemberUniqueName="[calls].[Duration].[All]" allUniqueName="[calls].[Duration].[All]" dimensionUniqueName="[calls]" displayFolder="" count="2"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2" memberValueDatatype="20" unbalanced="0"/>
    <cacheHierarchy uniqueName="[calls].[Satisfaction Rating]" caption="Satisfaction Rating" attribute="1" defaultMemberUniqueName="[calls].[Satisfaction Rating].[All]" allUniqueName="[calls].[Satisfaction Rating].[All]" dimensionUniqueName="[calls]" displayFolder="" count="2" memberValueDatatype="5" unbalanced="0"/>
    <cacheHierarchy uniqueName="[calls].[FY]" caption="FY" attribute="1" defaultMemberUniqueName="[calls].[FY].[All]" allUniqueName="[calls].[FY].[All]" dimensionUniqueName="[calls]" displayFolder="" count="2" memberValueDatatype="20" unbalanced="0"/>
    <cacheHierarchy uniqueName="[calls].[Day of week]" caption="Day of week" attribute="1" defaultMemberUniqueName="[calls].[Day of week].[All]" allUniqueName="[calls].[Day of week].[All]" dimensionUniqueName="[calls]" displayFolder="" count="2" memberValueDatatype="130" unbalanced="0"/>
    <cacheHierarchy uniqueName="[calls].[Duration Bucket]" caption="Duration Bucket" attribute="1" defaultMemberUniqueName="[calls].[Duration Bucket].[All]" allUniqueName="[calls].[Duration Bucket].[All]" dimensionUniqueName="[calls]" displayFolder="" count="2"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alls].[FY1]" caption="FY1" attribute="1" defaultMemberUniqueName="[calls].[FY1].[All]" allUniqueName="[calls].[FY1].[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2"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2" memberValueDatatype="20" unbalanced="0" hidden="1"/>
    <cacheHierarchy uniqueName="[Measures].[Count of Customer ID]" caption="Count of Customer ID" measure="1" displayFolder="" measureGroup="calls" count="0">
      <extLst>
        <ext xmlns:x15="http://schemas.microsoft.com/office/spreadsheetml/2010/11/main" uri="{B97F6D7D-B522-45F9-BDA1-12C45D357490}">
          <x15:cacheHierarchy aggregatedColumn="1"/>
        </ext>
      </extLst>
    </cacheHierarchy>
    <cacheHierarchy uniqueName="[Measures].[Count of Call number]" caption="Count of Call number" measure="1" displayFolder="" measureGroup="calls" count="0">
      <extLst>
        <ext xmlns:x15="http://schemas.microsoft.com/office/spreadsheetml/2010/11/main" uri="{B97F6D7D-B522-45F9-BDA1-12C45D357490}">
          <x15:cacheHierarchy aggregatedColumn="0"/>
        </ext>
      </extLst>
    </cacheHierarchy>
    <cacheHierarchy uniqueName="[Measures].[Call count]" caption="Call count" measure="1" displayFolder="" measureGroup="calls" count="0" oneField="1">
      <fieldsUsage count="1">
        <fieldUsage x="1"/>
      </fieldsUsage>
    </cacheHierarchy>
    <cacheHierarchy uniqueName="[Measures].[Total amt]" caption="Total amt" measure="1" displayFolder="" measureGroup="calls" count="0" oneField="1">
      <fieldsUsage count="1">
        <fieldUsage x="2"/>
      </fieldsUsage>
    </cacheHierarchy>
    <cacheHierarchy uniqueName="[Measures].[Avg satisfaction rating]" caption="Avg satisfaction rating" measure="1" displayFolder="" measureGroup="calls" count="0"/>
    <cacheHierarchy uniqueName="[Measures].[5* Rating]" caption="5* Rating" measure="1" displayFolder="" measureGroup="calls" count="0"/>
    <cacheHierarchy uniqueName="[Measures].[Total Duration]" caption="Total Duration"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 Priyanka" refreshedDate="45598.940691087962" backgroundQuery="1" createdVersion="8" refreshedVersion="8" minRefreshableVersion="3" recordCount="0" supportSubquery="1" supportAdvancedDrill="1" xr:uid="{B5606589-FDCC-4CC2-8F63-05FC68BF5686}">
  <cacheSource type="external" connectionId="2"/>
  <cacheFields count="3">
    <cacheField name="[customers].[Customer ID].[Customer ID]" caption="Customer ID" numFmtId="0" hierarchy="13" level="1">
      <sharedItems count="15">
        <s v="C0001"/>
        <s v="C0002"/>
        <s v="C0003"/>
        <s v="C0004"/>
        <s v="C0005"/>
        <s v="C0006"/>
        <s v="C0007"/>
        <s v="C0008"/>
        <s v="C0009"/>
        <s v="C0010"/>
        <s v="C0011"/>
        <s v="C0012"/>
        <s v="C0013"/>
        <s v="C0014"/>
        <s v="C0015"/>
      </sharedItems>
    </cacheField>
    <cacheField name="[calls].[Representative].[Representative]" caption="Representative" numFmtId="0" hierarchy="3" level="1">
      <sharedItems count="5">
        <s v="R01"/>
        <s v="R02"/>
        <s v="R03"/>
        <s v="R04"/>
        <s v="R05"/>
      </sharedItems>
    </cacheField>
    <cacheField name="[Measures].[Total amt]" caption="Total amt" numFmtId="0" hierarchy="21" level="32767"/>
  </cacheFields>
  <cacheHierarchies count="2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1"/>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FY1]" caption="FY1" attribute="1" defaultMemberUniqueName="[calls].[FY1].[All]" allUniqueName="[calls].[FY1].[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0"/>
      </fieldsUsage>
    </cacheHierarchy>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ount of Customer ID]" caption="Count of Customer ID" measure="1" displayFolder="" measureGroup="calls" count="0">
      <extLst>
        <ext xmlns:x15="http://schemas.microsoft.com/office/spreadsheetml/2010/11/main" uri="{B97F6D7D-B522-45F9-BDA1-12C45D357490}">
          <x15:cacheHierarchy aggregatedColumn="1"/>
        </ext>
      </extLst>
    </cacheHierarchy>
    <cacheHierarchy uniqueName="[Measures].[Count of Call number]" caption="Count of Call number" measure="1" displayFolder="" measureGroup="calls" count="0">
      <extLst>
        <ext xmlns:x15="http://schemas.microsoft.com/office/spreadsheetml/2010/11/main" uri="{B97F6D7D-B522-45F9-BDA1-12C45D357490}">
          <x15:cacheHierarchy aggregatedColumn="0"/>
        </ext>
      </extLst>
    </cacheHierarchy>
    <cacheHierarchy uniqueName="[Measures].[Call count]" caption="Call count" measure="1" displayFolder="" measureGroup="calls" count="0"/>
    <cacheHierarchy uniqueName="[Measures].[Total amt]" caption="Total amt" measure="1" displayFolder="" measureGroup="calls" count="0" oneField="1">
      <fieldsUsage count="1">
        <fieldUsage x="2"/>
      </fieldsUsage>
    </cacheHierarchy>
    <cacheHierarchy uniqueName="[Measures].[Avg satisfaction rating]" caption="Avg satisfaction rating" measure="1" displayFolder="" measureGroup="calls" count="0"/>
    <cacheHierarchy uniqueName="[Measures].[5* Rating]" caption="5* Rating" measure="1" displayFolder="" measureGroup="calls" count="0"/>
    <cacheHierarchy uniqueName="[Measures].[Total Duration]" caption="Total Duration"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 Priyanka" refreshedDate="45598.981139930554" backgroundQuery="1" createdVersion="8" refreshedVersion="8" minRefreshableVersion="3" recordCount="0" supportSubquery="1" supportAdvancedDrill="1" xr:uid="{90E5D568-68A2-46F8-B834-9380FAEF0DB6}">
  <cacheSource type="external" connectionId="2"/>
  <cacheFields count="6">
    <cacheField name="[Measures].[Call count]" caption="Call count" numFmtId="0" hierarchy="20" level="32767"/>
    <cacheField name="[Measures].[Total amt]" caption="Total amt" numFmtId="0" hierarchy="21" level="32767"/>
    <cacheField name="[Measures].[Avg satisfaction rating]" caption="Avg satisfaction rating" numFmtId="0" hierarchy="22" level="32767"/>
    <cacheField name="[Measures].[5* Rating]" caption="5* Rating" numFmtId="0" hierarchy="23" level="32767"/>
    <cacheField name="[Measures].[Total Duration]" caption="Total Duration" numFmtId="0" hierarchy="24" level="32767"/>
    <cacheField name="[calls].[Representative].[Representative]" caption="Representative" numFmtId="0" hierarchy="3" level="1">
      <sharedItems containsSemiMixedTypes="0" containsNonDate="0" containsString="0"/>
    </cacheField>
  </cacheFields>
  <cacheHierarchies count="2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FY1]" caption="FY1" attribute="1" defaultMemberUniqueName="[calls].[FY1].[All]" allUniqueName="[calls].[FY1].[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ount of Customer ID]" caption="Count of Customer ID" measure="1" displayFolder="" measureGroup="calls" count="0">
      <extLst>
        <ext xmlns:x15="http://schemas.microsoft.com/office/spreadsheetml/2010/11/main" uri="{B97F6D7D-B522-45F9-BDA1-12C45D357490}">
          <x15:cacheHierarchy aggregatedColumn="1"/>
        </ext>
      </extLst>
    </cacheHierarchy>
    <cacheHierarchy uniqueName="[Measures].[Count of Call number]" caption="Count of Call number" measure="1" displayFolder="" measureGroup="calls" count="0">
      <extLst>
        <ext xmlns:x15="http://schemas.microsoft.com/office/spreadsheetml/2010/11/main" uri="{B97F6D7D-B522-45F9-BDA1-12C45D357490}">
          <x15:cacheHierarchy aggregatedColumn="0"/>
        </ext>
      </extLst>
    </cacheHierarchy>
    <cacheHierarchy uniqueName="[Measures].[Call count]" caption="Call count" measure="1" displayFolder="" measureGroup="calls" count="0" oneField="1">
      <fieldsUsage count="1">
        <fieldUsage x="0"/>
      </fieldsUsage>
    </cacheHierarchy>
    <cacheHierarchy uniqueName="[Measures].[Total amt]" caption="Total amt" measure="1" displayFolder="" measureGroup="calls" count="0" oneField="1">
      <fieldsUsage count="1">
        <fieldUsage x="1"/>
      </fieldsUsage>
    </cacheHierarchy>
    <cacheHierarchy uniqueName="[Measures].[Avg satisfaction rating]" caption="Avg satisfaction rating" measure="1" displayFolder="" measureGroup="calls" count="0" oneField="1">
      <fieldsUsage count="1">
        <fieldUsage x="2"/>
      </fieldsUsage>
    </cacheHierarchy>
    <cacheHierarchy uniqueName="[Measures].[5* Rating]" caption="5* Rating" measure="1" displayFolder="" measureGroup="calls" count="0" oneField="1">
      <fieldsUsage count="1">
        <fieldUsage x="3"/>
      </fieldsUsage>
    </cacheHierarchy>
    <cacheHierarchy uniqueName="[Measures].[Total Duration]" caption="Total Duration"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 Priyanka" refreshedDate="45598.981140625001" backgroundQuery="1" createdVersion="8" refreshedVersion="8" minRefreshableVersion="3" recordCount="0" supportSubquery="1" supportAdvancedDrill="1" xr:uid="{7F2BD78D-40D6-4573-9597-FF57AE564730}">
  <cacheSource type="external" connectionId="2"/>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3T00:00:00" maxDate="2023-12-31T00:00:00" count="147">
        <d v="2023-01-03T00:00:00"/>
        <d v="2023-01-07T00:00:00"/>
        <d v="2023-01-08T00:00:00"/>
        <d v="2023-01-10T00:00:00"/>
        <d v="2023-01-17T00:00:00"/>
        <d v="2023-01-21T00:00:00"/>
        <d v="2023-01-24T00:00:00"/>
        <d v="2023-01-25T00:00:00"/>
        <d v="2023-01-27T00:00:00"/>
        <d v="2023-02-01T00:00:00"/>
        <d v="2023-02-07T00:00:00"/>
        <d v="2023-02-11T00:00:00"/>
        <d v="2023-02-13T00:00:00"/>
        <d v="2023-02-14T00:00:00"/>
        <d v="2023-02-15T00:00:00"/>
        <d v="2023-02-21T00:00:00"/>
        <d v="2023-02-23T00:00:00"/>
        <d v="2023-02-26T00:00:00"/>
        <d v="2023-02-28T00:00:00"/>
        <d v="2023-03-01T00:00:00"/>
        <d v="2023-03-02T00:00:00"/>
        <d v="2023-03-04T00:00:00"/>
        <d v="2023-03-06T00:00:00"/>
        <d v="2023-03-07T00:00:00"/>
        <d v="2023-03-10T00:00:00"/>
        <d v="2023-03-11T00:00:00"/>
        <d v="2023-03-12T00:00:00"/>
        <d v="2023-03-13T00:00:00"/>
        <d v="2023-03-14T00:00:00"/>
        <d v="2023-03-15T00:00:00"/>
        <d v="2023-03-16T00:00:00"/>
        <d v="2023-03-18T00:00:00"/>
        <d v="2023-03-21T00:00:00"/>
        <d v="2023-03-22T00:00:00"/>
        <d v="2023-03-23T00:00:00"/>
        <d v="2023-03-24T00:00:00"/>
        <d v="2023-03-26T00:00:00"/>
        <d v="2023-03-27T00:00:00"/>
        <d v="2023-03-29T00:00:00"/>
        <d v="2023-04-03T00:00:00"/>
        <d v="2023-04-07T00:00:00"/>
        <d v="2023-04-08T00:00:00"/>
        <d v="2023-04-09T00:00:00"/>
        <d v="2023-04-10T00:00:00"/>
        <d v="2023-04-11T00:00:00"/>
        <d v="2023-04-14T00:00:00"/>
        <d v="2023-04-16T00:00:00"/>
        <d v="2023-04-17T00:00:00"/>
        <d v="2023-04-21T00:00:00"/>
        <d v="2023-04-22T00:00:00"/>
        <d v="2023-04-23T00:00:00"/>
        <d v="2023-04-24T00:00:00"/>
        <d v="2023-04-27T00:00:00"/>
        <d v="2023-04-28T00:00:00"/>
        <d v="2023-04-29T00:00:00"/>
        <d v="2023-04-30T00:00:00"/>
        <d v="2023-05-02T00:00:00"/>
        <d v="2023-05-03T00:00:00"/>
        <d v="2023-05-06T00:00:00"/>
        <d v="2023-05-07T00:00:00"/>
        <d v="2023-05-10T00:00:00"/>
        <d v="2023-05-12T00:00:00"/>
        <d v="2023-05-14T00:00:00"/>
        <d v="2023-05-15T00:00:00"/>
        <d v="2023-05-16T00:00:00"/>
        <d v="2023-05-17T00:00:00"/>
        <d v="2023-05-22T00:00:00"/>
        <d v="2023-05-23T00:00:00"/>
        <d v="2023-05-25T00:00:00"/>
        <d v="2023-05-27T00:00:00"/>
        <d v="2023-05-29T00:00:00"/>
        <d v="2023-06-11T00:00:00"/>
        <d v="2023-06-15T00:00:00"/>
        <d v="2023-06-17T00:00:00"/>
        <d v="2023-06-18T00:00:00"/>
        <d v="2023-06-20T00:00:00"/>
        <d v="2023-06-24T00:00:00"/>
        <d v="2023-06-27T00:00:00"/>
        <d v="2023-06-29T00:00:00"/>
        <d v="2023-06-30T00:00:00"/>
        <d v="2023-07-01T00:00:00"/>
        <d v="2023-07-02T00:00:00"/>
        <d v="2023-07-05T00:00:00"/>
        <d v="2023-07-07T00:00:00"/>
        <d v="2023-07-08T00:00:00"/>
        <d v="2023-07-12T00:00:00"/>
        <d v="2023-07-15T00:00:00"/>
        <d v="2023-07-17T00:00:00"/>
        <d v="2023-07-18T00:00:00"/>
        <d v="2023-07-20T00:00:00"/>
        <d v="2023-07-21T00:00:00"/>
        <d v="2023-07-28T00:00:00"/>
        <d v="2023-07-29T00:00:00"/>
        <d v="2023-07-31T00:00:00"/>
        <d v="2023-08-04T00:00:00"/>
        <d v="2023-08-06T00:00:00"/>
        <d v="2023-08-13T00:00:00"/>
        <d v="2023-08-18T00:00:00"/>
        <d v="2023-08-19T00:00:00"/>
        <d v="2023-08-21T00:00:00"/>
        <d v="2023-08-23T00:00:00"/>
        <d v="2023-08-25T00:00:00"/>
        <d v="2023-08-26T00:00:00"/>
        <d v="2023-08-27T00:00:00"/>
        <d v="2023-09-01T00:00:00"/>
        <d v="2023-09-04T00:00:00"/>
        <d v="2023-09-06T00:00:00"/>
        <d v="2023-09-09T00:00:00"/>
        <d v="2023-09-24T00:00:00"/>
        <d v="2023-09-27T00:00:00"/>
        <d v="2023-09-28T00:00:00"/>
        <d v="2023-09-29T00:00:00"/>
        <d v="2023-09-30T00:00:00"/>
        <d v="2023-10-01T00:00:00"/>
        <d v="2023-10-03T00:00:00"/>
        <d v="2023-10-04T00:00:00"/>
        <d v="2023-10-05T00:00:00"/>
        <d v="2023-10-06T00:00:00"/>
        <d v="2023-10-10T00:00:00"/>
        <d v="2023-10-11T00:00:00"/>
        <d v="2023-10-12T00:00:00"/>
        <d v="2023-10-16T00:00:00"/>
        <d v="2023-10-19T00:00:00"/>
        <d v="2023-10-20T00:00:00"/>
        <d v="2023-10-22T00:00:00"/>
        <d v="2023-10-23T00:00:00"/>
        <d v="2023-10-28T00:00:00"/>
        <d v="2023-11-01T00:00:00"/>
        <d v="2023-11-02T00:00:00"/>
        <d v="2023-11-07T00:00:00"/>
        <d v="2023-11-09T00:00:00"/>
        <d v="2023-11-10T00:00:00"/>
        <d v="2023-11-11T00:00:00"/>
        <d v="2023-11-24T00:00:00"/>
        <d v="2023-11-26T00:00:00"/>
        <d v="2023-12-01T00:00:00"/>
        <d v="2023-12-05T00:00:00"/>
        <d v="2023-12-07T00:00:00"/>
        <d v="2023-12-14T00:00:00"/>
        <d v="2023-12-15T00:00:00"/>
        <d v="2023-12-16T00:00:00"/>
        <d v="2023-12-17T00:00:00"/>
        <d v="2023-12-20T00:00:00"/>
        <d v="2023-12-24T00:00:00"/>
        <d v="2023-12-27T00:00:00"/>
        <d v="2023-12-29T00:00:00"/>
        <d v="2023-12-30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20" level="32767"/>
    <cacheField name="Dummy0" numFmtId="0" hierarchy="28" level="32767">
      <extLst>
        <ext xmlns:x14="http://schemas.microsoft.com/office/spreadsheetml/2009/9/main" uri="{63CAB8AC-B538-458d-9737-405883B0398D}">
          <x14:cacheField ignore="1"/>
        </ext>
      </extLst>
    </cacheField>
  </cacheFields>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alls].[FY1]" caption="FY1" attribute="1" defaultMemberUniqueName="[calls].[FY1].[All]" allUniqueName="[calls].[FY1].[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ount of Customer ID]" caption="Count of Customer ID" measure="1" displayFolder="" measureGroup="calls" count="0">
      <extLst>
        <ext xmlns:x15="http://schemas.microsoft.com/office/spreadsheetml/2010/11/main" uri="{B97F6D7D-B522-45F9-BDA1-12C45D357490}">
          <x15:cacheHierarchy aggregatedColumn="1"/>
        </ext>
      </extLst>
    </cacheHierarchy>
    <cacheHierarchy uniqueName="[Measures].[Count of Call number]" caption="Count of Call number" measure="1" displayFolder="" measureGroup="calls" count="0">
      <extLst>
        <ext xmlns:x15="http://schemas.microsoft.com/office/spreadsheetml/2010/11/main" uri="{B97F6D7D-B522-45F9-BDA1-12C45D357490}">
          <x15:cacheHierarchy aggregatedColumn="0"/>
        </ext>
      </extLst>
    </cacheHierarchy>
    <cacheHierarchy uniqueName="[Measures].[Call count]" caption="Call count" measure="1" displayFolder="" measureGroup="calls" count="0" oneField="1">
      <fieldsUsage count="1">
        <fieldUsage x="3"/>
      </fieldsUsage>
    </cacheHierarchy>
    <cacheHierarchy uniqueName="[Measures].[Total amt]" caption="Total amt" measure="1" displayFolder="" measureGroup="calls" count="0"/>
    <cacheHierarchy uniqueName="[Measures].[Avg satisfaction rating]" caption="Avg satisfaction rating" measure="1" displayFolder="" measureGroup="calls" count="0"/>
    <cacheHierarchy uniqueName="[Measures].[5* Rating]" caption="5* Rating" measure="1" displayFolder="" measureGroup="calls" count="0"/>
    <cacheHierarchy uniqueName="[Measures].[Total Duration]" caption="Total Duration"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 Priyanka" refreshedDate="45598.981141087963" backgroundQuery="1" createdVersion="8" refreshedVersion="8" minRefreshableVersion="3" recordCount="0" supportSubquery="1" supportAdvancedDrill="1" xr:uid="{5B24D1B4-DB0A-444D-9F1D-28825ABADC79}">
  <cacheSource type="external" connectionId="2"/>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20" level="32767"/>
    <cacheField name="[calls].[Representative].[Representative]" caption="Representative" numFmtId="0" hierarchy="3" level="1">
      <sharedItems containsSemiMixedTypes="0" containsNonDate="0" containsString="0"/>
    </cacheField>
  </cacheFields>
  <cacheHierarchies count="2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FY1]" caption="FY1" attribute="1" defaultMemberUniqueName="[calls].[FY1].[All]" allUniqueName="[calls].[FY1].[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ount of Customer ID]" caption="Count of Customer ID" measure="1" displayFolder="" measureGroup="calls" count="0">
      <extLst>
        <ext xmlns:x15="http://schemas.microsoft.com/office/spreadsheetml/2010/11/main" uri="{B97F6D7D-B522-45F9-BDA1-12C45D357490}">
          <x15:cacheHierarchy aggregatedColumn="1"/>
        </ext>
      </extLst>
    </cacheHierarchy>
    <cacheHierarchy uniqueName="[Measures].[Count of Call number]" caption="Count of Call number" measure="1" displayFolder="" measureGroup="calls" count="0">
      <extLst>
        <ext xmlns:x15="http://schemas.microsoft.com/office/spreadsheetml/2010/11/main" uri="{B97F6D7D-B522-45F9-BDA1-12C45D357490}">
          <x15:cacheHierarchy aggregatedColumn="0"/>
        </ext>
      </extLst>
    </cacheHierarchy>
    <cacheHierarchy uniqueName="[Measures].[Call count]" caption="Call count" measure="1" displayFolder="" measureGroup="calls" count="0" oneField="1">
      <fieldsUsage count="1">
        <fieldUsage x="1"/>
      </fieldsUsage>
    </cacheHierarchy>
    <cacheHierarchy uniqueName="[Measures].[Total amt]" caption="Total amt" measure="1" displayFolder="" measureGroup="calls" count="0"/>
    <cacheHierarchy uniqueName="[Measures].[Avg satisfaction rating]" caption="Avg satisfaction rating" measure="1" displayFolder="" measureGroup="calls" count="0"/>
    <cacheHierarchy uniqueName="[Measures].[5* Rating]" caption="5* Rating" measure="1" displayFolder="" measureGroup="calls" count="0"/>
    <cacheHierarchy uniqueName="[Measures].[Total Duration]" caption="Total Duration"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 Priyanka" refreshedDate="45598.981141666663" backgroundQuery="1" createdVersion="8" refreshedVersion="8" minRefreshableVersion="3" recordCount="0" supportSubquery="1" supportAdvancedDrill="1" xr:uid="{6EB1E231-8B4C-4998-991C-72EDA13964D0}">
  <cacheSource type="external" connectionId="2"/>
  <cacheFields count="3">
    <cacheField name="[calls].[Representative].[Representative]" caption="Representative" numFmtId="0" hierarchy="3" level="1">
      <sharedItems count="1">
        <s v="R05"/>
      </sharedItems>
    </cacheField>
    <cacheField name="[Measures].[Call count]" caption="Call count" numFmtId="0" hierarchy="20" level="32767"/>
    <cacheField name="[Measures].[Total amt]" caption="Total amt" numFmtId="0" hierarchy="21" level="32767"/>
  </cacheFields>
  <cacheHierarchies count="2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FY1]" caption="FY1" attribute="1" defaultMemberUniqueName="[calls].[FY1].[All]" allUniqueName="[calls].[FY1].[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ount of Customer ID]" caption="Count of Customer ID" measure="1" displayFolder="" measureGroup="calls" count="0">
      <extLst>
        <ext xmlns:x15="http://schemas.microsoft.com/office/spreadsheetml/2010/11/main" uri="{B97F6D7D-B522-45F9-BDA1-12C45D357490}">
          <x15:cacheHierarchy aggregatedColumn="1"/>
        </ext>
      </extLst>
    </cacheHierarchy>
    <cacheHierarchy uniqueName="[Measures].[Count of Call number]" caption="Count of Call number" measure="1" displayFolder="" measureGroup="calls" count="0">
      <extLst>
        <ext xmlns:x15="http://schemas.microsoft.com/office/spreadsheetml/2010/11/main" uri="{B97F6D7D-B522-45F9-BDA1-12C45D357490}">
          <x15:cacheHierarchy aggregatedColumn="0"/>
        </ext>
      </extLst>
    </cacheHierarchy>
    <cacheHierarchy uniqueName="[Measures].[Call count]" caption="Call count" measure="1" displayFolder="" measureGroup="calls" count="0" oneField="1">
      <fieldsUsage count="1">
        <fieldUsage x="1"/>
      </fieldsUsage>
    </cacheHierarchy>
    <cacheHierarchy uniqueName="[Measures].[Total amt]" caption="Total amt" measure="1" displayFolder="" measureGroup="calls" count="0" oneField="1">
      <fieldsUsage count="1">
        <fieldUsage x="2"/>
      </fieldsUsage>
    </cacheHierarchy>
    <cacheHierarchy uniqueName="[Measures].[Avg satisfaction rating]" caption="Avg satisfaction rating" measure="1" displayFolder="" measureGroup="calls" count="0"/>
    <cacheHierarchy uniqueName="[Measures].[5* Rating]" caption="5* Rating" measure="1" displayFolder="" measureGroup="calls" count="0"/>
    <cacheHierarchy uniqueName="[Measures].[Total Duration]" caption="Total Duration"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 Priyanka" refreshedDate="45598.981142013887" backgroundQuery="1" createdVersion="8" refreshedVersion="8" minRefreshableVersion="3" recordCount="0" supportSubquery="1" supportAdvancedDrill="1" xr:uid="{331EDE21-0E68-4743-B085-F8205F6CBF39}">
  <cacheSource type="external" connectionId="2"/>
  <cacheFields count="3">
    <cacheField name="[calls].[Rating rounded].[Rating rounded]" caption="Rating rounded" numFmtId="0" hierarchy="10" level="1">
      <sharedItems containsSemiMixedTypes="0" containsString="0" containsNumber="1" containsInteger="1" minValue="2" maxValue="5" count="4">
        <n v="2"/>
        <n v="3"/>
        <n v="4"/>
        <n v="5"/>
      </sharedItems>
      <extLst>
        <ext xmlns:x15="http://schemas.microsoft.com/office/spreadsheetml/2010/11/main" uri="{4F2E5C28-24EA-4eb8-9CBF-B6C8F9C3D259}">
          <x15:cachedUniqueNames>
            <x15:cachedUniqueName index="0" name="[calls].[Rating rounded].&amp;[2]"/>
            <x15:cachedUniqueName index="1" name="[calls].[Rating rounded].&amp;[3]"/>
            <x15:cachedUniqueName index="2" name="[calls].[Rating rounded].&amp;[4]"/>
            <x15:cachedUniqueName index="3" name="[calls].[Rating rounded].&amp;[5]"/>
          </x15:cachedUniqueNames>
        </ext>
      </extLst>
    </cacheField>
    <cacheField name="[Measures].[Call count]" caption="Call count" numFmtId="0" hierarchy="20" level="32767"/>
    <cacheField name="[calls].[Representative].[Representative]" caption="Representative" numFmtId="0" hierarchy="3" level="1">
      <sharedItems containsSemiMixedTypes="0" containsNonDate="0" containsString="0"/>
    </cacheField>
  </cacheFields>
  <cacheHierarchies count="2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0"/>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FY1]" caption="FY1" attribute="1" defaultMemberUniqueName="[calls].[FY1].[All]" allUniqueName="[calls].[FY1].[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ount of Customer ID]" caption="Count of Customer ID" measure="1" displayFolder="" measureGroup="calls" count="0">
      <extLst>
        <ext xmlns:x15="http://schemas.microsoft.com/office/spreadsheetml/2010/11/main" uri="{B97F6D7D-B522-45F9-BDA1-12C45D357490}">
          <x15:cacheHierarchy aggregatedColumn="1"/>
        </ext>
      </extLst>
    </cacheHierarchy>
    <cacheHierarchy uniqueName="[Measures].[Count of Call number]" caption="Count of Call number" measure="1" displayFolder="" measureGroup="calls" count="0">
      <extLst>
        <ext xmlns:x15="http://schemas.microsoft.com/office/spreadsheetml/2010/11/main" uri="{B97F6D7D-B522-45F9-BDA1-12C45D357490}">
          <x15:cacheHierarchy aggregatedColumn="0"/>
        </ext>
      </extLst>
    </cacheHierarchy>
    <cacheHierarchy uniqueName="[Measures].[Call count]" caption="Call count" measure="1" displayFolder="" measureGroup="calls" count="0" oneField="1">
      <fieldsUsage count="1">
        <fieldUsage x="1"/>
      </fieldsUsage>
    </cacheHierarchy>
    <cacheHierarchy uniqueName="[Measures].[Total amt]" caption="Total amt" measure="1" displayFolder="" measureGroup="calls" count="0"/>
    <cacheHierarchy uniqueName="[Measures].[Avg satisfaction rating]" caption="Avg satisfaction rating" measure="1" displayFolder="" measureGroup="calls" count="0"/>
    <cacheHierarchy uniqueName="[Measures].[5* Rating]" caption="5* Rating" measure="1" displayFolder="" measureGroup="calls" count="0"/>
    <cacheHierarchy uniqueName="[Measures].[Total Duration]" caption="Total Duration"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 Priyanka" refreshedDate="45598.98114236111" backgroundQuery="1" createdVersion="8" refreshedVersion="8" minRefreshableVersion="3" recordCount="0" supportSubquery="1" supportAdvancedDrill="1" xr:uid="{94C5B0F4-36B4-4E6C-90F5-31D57734D580}">
  <cacheSource type="external" connectionId="2"/>
  <cacheFields count="4">
    <cacheField name="[customers].[Gedner].[Gedner]" caption="Gedner" numFmtId="0" hierarchy="14" level="1">
      <sharedItems count="2">
        <s v="Female"/>
        <s v="Male"/>
      </sharedItems>
    </cacheField>
    <cacheField name="[Measures].[Call count]" caption="Call count" numFmtId="0" hierarchy="20" level="32767"/>
    <cacheField name="[customers].[City].[City]" caption="City" numFmtId="0" hierarchy="16" level="1">
      <sharedItems count="3">
        <s v="Cincinnati"/>
        <s v="Cleveland"/>
        <s v="Columbus"/>
      </sharedItems>
    </cacheField>
    <cacheField name="[calls].[Representative].[Representative]" caption="Representative" numFmtId="0" hierarchy="3" level="1">
      <sharedItems containsSemiMixedTypes="0" containsNonDate="0" containsString="0"/>
    </cacheField>
  </cacheFields>
  <cacheHierarchies count="2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3"/>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FY1]" caption="FY1" attribute="1" defaultMemberUniqueName="[calls].[FY1].[All]" allUniqueName="[calls].[FY1].[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0"/>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2"/>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ount of Customer ID]" caption="Count of Customer ID" measure="1" displayFolder="" measureGroup="calls" count="0">
      <extLst>
        <ext xmlns:x15="http://schemas.microsoft.com/office/spreadsheetml/2010/11/main" uri="{B97F6D7D-B522-45F9-BDA1-12C45D357490}">
          <x15:cacheHierarchy aggregatedColumn="1"/>
        </ext>
      </extLst>
    </cacheHierarchy>
    <cacheHierarchy uniqueName="[Measures].[Count of Call number]" caption="Count of Call number" measure="1" displayFolder="" measureGroup="calls" count="0">
      <extLst>
        <ext xmlns:x15="http://schemas.microsoft.com/office/spreadsheetml/2010/11/main" uri="{B97F6D7D-B522-45F9-BDA1-12C45D357490}">
          <x15:cacheHierarchy aggregatedColumn="0"/>
        </ext>
      </extLst>
    </cacheHierarchy>
    <cacheHierarchy uniqueName="[Measures].[Call count]" caption="Call count" measure="1" displayFolder="" measureGroup="calls" count="0" oneField="1">
      <fieldsUsage count="1">
        <fieldUsage x="1"/>
      </fieldsUsage>
    </cacheHierarchy>
    <cacheHierarchy uniqueName="[Measures].[Total amt]" caption="Total amt" measure="1" displayFolder="" measureGroup="calls" count="0"/>
    <cacheHierarchy uniqueName="[Measures].[Avg satisfaction rating]" caption="Avg satisfaction rating" measure="1" displayFolder="" measureGroup="calls" count="0"/>
    <cacheHierarchy uniqueName="[Measures].[5* Rating]" caption="5* Rating" measure="1" displayFolder="" measureGroup="calls" count="0"/>
    <cacheHierarchy uniqueName="[Measures].[Total Duration]" caption="Total Duration"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 Priyanka" refreshedDate="45598.731962731479" backgroundQuery="1" createdVersion="3" refreshedVersion="8" minRefreshableVersion="3" recordCount="0" supportSubquery="1" supportAdvancedDrill="1" xr:uid="{7E558DEE-8944-4E23-9CFF-550AE196230A}">
  <cacheSource type="external" connectionId="2">
    <extLst>
      <ext xmlns:x14="http://schemas.microsoft.com/office/spreadsheetml/2009/9/main" uri="{F057638F-6D5F-4e77-A914-E7F072B9BCA8}">
        <x14:sourceConnection name="ThisWorkbookDataModel"/>
      </ext>
    </extLst>
  </cacheSource>
  <cacheFields count="0"/>
  <cacheHierarchies count="2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FY1]" caption="FY1" attribute="1" defaultMemberUniqueName="[calls].[FY1].[All]" allUniqueName="[calls].[FY1].[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ount of Customer ID]" caption="Count of Customer ID" measure="1" displayFolder="" measureGroup="calls" count="0">
      <extLst>
        <ext xmlns:x15="http://schemas.microsoft.com/office/spreadsheetml/2010/11/main" uri="{B97F6D7D-B522-45F9-BDA1-12C45D357490}">
          <x15:cacheHierarchy aggregatedColumn="1"/>
        </ext>
      </extLst>
    </cacheHierarchy>
    <cacheHierarchy uniqueName="[Measures].[Count of Call number]" caption="Count of Call number" measure="1" displayFolder="" measureGroup="calls" count="0">
      <extLst>
        <ext xmlns:x15="http://schemas.microsoft.com/office/spreadsheetml/2010/11/main" uri="{B97F6D7D-B522-45F9-BDA1-12C45D357490}">
          <x15:cacheHierarchy aggregatedColumn="0"/>
        </ext>
      </extLst>
    </cacheHierarchy>
    <cacheHierarchy uniqueName="[Measures].[Call count]" caption="Call count" measure="1" displayFolder="" measureGroup="calls" count="0"/>
    <cacheHierarchy uniqueName="[Measures].[Total amt]" caption="Total amt" measure="1" displayFolder="" measureGroup="calls" count="0"/>
    <cacheHierarchy uniqueName="[Measures].[Avg satisfaction rating]" caption="Avg satisfaction rating" measure="1" displayFolder="" measureGroup="calls" count="0"/>
    <cacheHierarchy uniqueName="[Measures].[5* Rating]" caption="5* Rating" measure="1" displayFolder="" measureGroup="calls" count="0"/>
    <cacheHierarchy uniqueName="[Measures].[Total Duration]" caption="Total Duration"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4416301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90A0E0C-6020-48E0-BFF5-FAD3706A2FC3}" name="PivotTable11" cacheId="76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84:G100" firstHeaderRow="1" firstDataRow="2" firstDataCol="1"/>
  <pivotFields count="3">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Col"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15">
    <i>
      <x/>
    </i>
    <i>
      <x v="1"/>
    </i>
    <i>
      <x v="2"/>
    </i>
    <i>
      <x v="3"/>
    </i>
    <i>
      <x v="4"/>
    </i>
    <i>
      <x v="5"/>
    </i>
    <i>
      <x v="6"/>
    </i>
    <i>
      <x v="7"/>
    </i>
    <i>
      <x v="8"/>
    </i>
    <i>
      <x v="9"/>
    </i>
    <i>
      <x v="10"/>
    </i>
    <i>
      <x v="11"/>
    </i>
    <i>
      <x v="12"/>
    </i>
    <i>
      <x v="13"/>
    </i>
    <i>
      <x v="14"/>
    </i>
  </rowItems>
  <colFields count="1">
    <field x="1"/>
  </colFields>
  <colItems count="6">
    <i>
      <x/>
    </i>
    <i>
      <x v="1"/>
    </i>
    <i>
      <x v="2"/>
    </i>
    <i>
      <x v="3"/>
    </i>
    <i>
      <x v="4"/>
    </i>
    <i t="grand">
      <x/>
    </i>
  </colItems>
  <dataFields count="1">
    <dataField fld="2" subtotal="count" baseField="0" baseItem="0" numFmtId="167"/>
  </dataField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81E1AFD-2097-42CB-8CDD-24B946289BBA}" name="Rating Pivot" cacheId="108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74:B79"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fld="1" subtotal="count" baseField="0" baseItem="0"/>
  </dataFields>
  <chartFormats count="2">
    <chartFormat chart="1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414F9CA-E41A-46E9-9F5C-DAFCD4A7E167}" name="PivotTable8" cacheId="108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61:D66" firstHeaderRow="1" firstDataRow="2" firstDataCol="1"/>
  <pivotFields count="4">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2"/>
  </rowFields>
  <rowItems count="4">
    <i>
      <x/>
    </i>
    <i>
      <x v="1"/>
    </i>
    <i>
      <x v="2"/>
    </i>
    <i t="grand">
      <x/>
    </i>
  </rowItems>
  <colFields count="1">
    <field x="0"/>
  </colFields>
  <colItems count="3">
    <i>
      <x/>
    </i>
    <i>
      <x v="1"/>
    </i>
    <i t="grand">
      <x/>
    </i>
  </colItems>
  <dataFields count="1">
    <dataField fld="1" subtotal="count" baseField="0" baseItem="0"/>
  </dataFields>
  <chartFormats count="4">
    <chartFormat chart="4" format="0" series="1">
      <pivotArea type="data" outline="0" fieldPosition="0">
        <references count="2">
          <reference field="4294967294" count="1" selected="0">
            <x v="0"/>
          </reference>
          <reference field="0" count="1" selected="0">
            <x v="0"/>
          </reference>
        </references>
      </pivotArea>
    </chartFormat>
    <chartFormat chart="4" format="1" series="1">
      <pivotArea type="data" outline="0" fieldPosition="0">
        <references count="2">
          <reference field="4294967294" count="1" selected="0">
            <x v="0"/>
          </reference>
          <reference field="0" count="1" selected="0">
            <x v="1"/>
          </reference>
        </references>
      </pivotArea>
    </chartFormat>
    <chartFormat chart="10" format="4" series="1">
      <pivotArea type="data" outline="0" fieldPosition="0">
        <references count="2">
          <reference field="4294967294" count="1" selected="0">
            <x v="0"/>
          </reference>
          <reference field="0" count="1" selected="0">
            <x v="0"/>
          </reference>
        </references>
      </pivotArea>
    </chartFormat>
    <chartFormat chart="10" format="5" series="1">
      <pivotArea type="data" outline="0" fieldPosition="0">
        <references count="2">
          <reference field="4294967294" count="1" selected="0">
            <x v="0"/>
          </reference>
          <reference field="0" count="1" selected="0">
            <x v="1"/>
          </reference>
        </references>
      </pivotArea>
    </chartFormat>
  </chartFormats>
  <pivotHierarchies count="28">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5FC283A-1D8C-4348-B8D6-03DB1D2956C8}" name="Selected Reps Pivot" cacheId="1081"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location ref="A54:C55" firstHeaderRow="0" firstDataRow="1" firstDataCol="1"/>
  <pivotFields count="3">
    <pivotField axis="axisRow" allDrilled="1" subtotalTop="0" showAll="0" dataSourceSort="1" defaultSubtotal="0" defaultAttributeDrillState="1">
      <items count="1">
        <item s="1" x="0"/>
      </items>
    </pivotField>
    <pivotField dataField="1" subtotalTop="0" showAll="0" defaultSubtotal="0"/>
    <pivotField dataField="1" subtotalTop="0" showAll="0" defaultSubtotal="0"/>
  </pivotFields>
  <rowFields count="1">
    <field x="0"/>
  </rowFields>
  <rowItems count="1">
    <i>
      <x/>
    </i>
  </rowItems>
  <colFields count="1">
    <field x="-2"/>
  </colFields>
  <colItems count="2">
    <i>
      <x/>
    </i>
    <i i="1">
      <x v="1"/>
    </i>
  </colItems>
  <dataFields count="2">
    <dataField fld="1" subtotal="count" baseField="0" baseItem="0"/>
    <dataField fld="2" subtotal="count" baseField="0" baseItem="0" numFmtId="167"/>
  </dataFields>
  <pivotHierarchies count="2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A60344C-A456-40A9-A3EB-0A7408974CCC}" name="Reps Pivot" cacheId="26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5:C51" firstHeaderRow="0" firstDataRow="1" firstDataCol="1"/>
  <pivotFields count="3">
    <pivotField axis="axisRow" allDrilled="1" subtotalTop="0" showAll="0" defaultSubtotal="0" defaultAttributeDrillState="1">
      <items count="5">
        <item x="2"/>
        <item x="0"/>
        <item x="1"/>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numFmtId="167"/>
  </dataFields>
  <pivotHierarchies count="2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4BCAE55-9849-4888-9012-2E109ECA2E74}" name="Weekday Pivot" cacheId="107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5">
  <location ref="A32:B40"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2">
    <chartFormat chart="20"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5D1809B-BAEE-42F1-9D71-336A76CFD61A}" name="Monthly Pivot" cacheId="107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2">
  <location ref="A16:C29"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1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4">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11" format="4" series="1">
      <pivotArea type="data" outline="0" fieldPosition="0">
        <references count="1">
          <reference field="4294967294" count="1" selected="0">
            <x v="1"/>
          </reference>
        </references>
      </pivotArea>
    </chartFormat>
    <chartFormat chart="11" format="5" series="1">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1E77B3F-BD02-47A7-9567-634CCEDC193B}" name="Rep Pivot" cacheId="107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1:E12"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8">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85BC753-5B85-4379-B9E7-E639BF0ADA4C}" name="Summary Pivot" cacheId="2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7940E720-B540-4FF5-8688-D87C48119C0B}" autoFormatId="16" applyNumberFormats="0" applyBorderFormats="0" applyFontFormats="0" applyPatternFormats="0" applyAlignmentFormats="0" applyWidthHeightFormats="0">
  <queryTableRefresh nextId="12">
    <queryTableFields count="11">
      <queryTableField id="1" name="calls[Call number]" tableColumnId="1"/>
      <queryTableField id="2" name="calls[Customer ID]" tableColumnId="2"/>
      <queryTableField id="3" name="calls[Duration]" tableColumnId="3"/>
      <queryTableField id="4" name="calls[Representative]" tableColumnId="4"/>
      <queryTableField id="5" name="calls[Date of Call]" tableColumnId="5"/>
      <queryTableField id="6" name="calls[Purchase Amount]" tableColumnId="6"/>
      <queryTableField id="7" name="calls[Satisfaction Rating]" tableColumnId="7"/>
      <queryTableField id="8" name="calls[FY]" tableColumnId="8"/>
      <queryTableField id="9" name="calls[Day of week]" tableColumnId="9"/>
      <queryTableField id="10" name="calls[Duration Bucket]" tableColumnId="10"/>
      <queryTableField id="11" name="calls[Rating rounded]" tableColumnId="11"/>
    </queryTableFields>
  </queryTableRefresh>
  <extLst>
    <ext xmlns:x15="http://schemas.microsoft.com/office/spreadsheetml/2010/11/main" uri="{883FBD77-0823-4a55-B5E3-86C4891E6966}">
      <x15:queryTable drillThrough="1"/>
    </ext>
  </extLst>
</queryTable>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6">
  <rv s="0">
    <v>0</v>
    <v>5</v>
    <v>A person in a skirt and a cardigan
Description automatically generated</v>
  </rv>
  <rv s="0">
    <v>1</v>
    <v>5</v>
    <v>A person in a suit and tie
Description automatically generated</v>
  </rv>
  <rv s="0">
    <v>2</v>
    <v>5</v>
    <v>Business woman raising hand</v>
  </rv>
  <rv s="0">
    <v>3</v>
    <v>5</v>
    <v>Young businessman writing on notebook</v>
  </rv>
  <rv s="0">
    <v>4</v>
    <v>5</v>
    <v>Business woman shrugging</v>
  </rv>
  <rv s="0">
    <v>4</v>
    <v>4</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09E53B83-59C6-4CDD-B47D-0BBA25A0ECE7}" sourceName="[calls].[Representative]">
  <pivotTables>
    <pivotTable tabId="6" name="Rep Pivot"/>
    <pivotTable tabId="6" name="Monthly Pivot"/>
    <pivotTable tabId="6" name="Weekday Pivot"/>
    <pivotTable tabId="6" name="Selected Reps Pivot"/>
    <pivotTable tabId="6" name="Rating Pivot"/>
    <pivotTable tabId="6" name="PivotTable8"/>
  </pivotTables>
  <data>
    <olap pivotCacheId="244163018">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5]"/>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98742FDD-5309-4643-91B4-43135BC0CA84}" cache="Slicer_Representative" caption="Representative"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1" xr10:uid="{F1DCF572-FD52-4DFD-A6DF-970D00F5FF1C}" cache="Slicer_Representative" caption="Representative" level="1" style="SlicerStyleDark2" rowHeight="251883"/>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M1003" totalsRowShown="0">
  <autoFilter ref="B3:M1003" xr:uid="{A3C59B71-D053-4B57-AB1E-899F1C5F06CA}"/>
  <tableColumns count="12">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8"/>
    <tableColumn id="5" xr3:uid="{5A35565E-8707-4DED-AD15-A0669D67B382}" name="Date of Call" dataDxfId="17"/>
    <tableColumn id="6" xr3:uid="{F2E4F158-B41F-47BC-8DF8-DFCADFEE4E40}" name="Purchase Amount"/>
    <tableColumn id="7" xr3:uid="{04B291B5-47BD-4F78-8FD8-D1551CCA6BD9}" name="Satisfaction Rating"/>
    <tableColumn id="8" xr3:uid="{6E4123C0-0B17-43B8-A142-A1E540CE974C}" name="FY" dataDxfId="16">
      <calculatedColumnFormula>IF(MONTH(calls[[#This Row],[Date of Call]])&lt;=6, YEAR(calls[[#This Row],[Date of Call]]), YEAR(calls[[#This Row],[Date of Call]])+1)</calculatedColumnFormula>
    </tableColumn>
    <tableColumn id="9" xr3:uid="{199FA271-5E9B-46CE-9BC6-2801F92CD17E}" name="Day of week" dataDxfId="15">
      <calculatedColumnFormula>TEXT(calls[[#This Row],[Date of Call]],"DDDD")</calculatedColumnFormula>
    </tableColumn>
    <tableColumn id="10" xr3:uid="{328CDB09-95B8-4D5E-9ED9-EF0D363735A1}" name="Duration Bucket" dataDxfId="14">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3">
      <calculatedColumnFormula>ROUND(calls[[#This Row],[Satisfaction Rating]],0)</calculatedColumnFormula>
    </tableColumn>
    <tableColumn id="12" xr3:uid="{9AD52D4F-A0D5-4243-A9A9-55A233DA06A9}" name="FY1" dataDxfId="4">
      <calculatedColumnFormula>TEXT(calls[[#This Row],[Date of Call]],"DDDD")</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12" headerRowBorderDxfId="11" tableBorderDxfId="10" totalsRowBorderDxfId="9">
  <autoFilter ref="Q3:T18" xr:uid="{27158F51-A707-4171-8A04-81FB0AABCBA5}"/>
  <tableColumns count="4">
    <tableColumn id="1" xr3:uid="{02688061-6A8C-4E23-B7FF-D00CD8B58CAC}" name="Customer ID" dataDxfId="8"/>
    <tableColumn id="2" xr3:uid="{771678B6-DB44-426B-9874-B4E421A440D5}" name="Gedner" dataDxfId="7"/>
    <tableColumn id="3" xr3:uid="{B0D41C62-587E-494D-B49A-603F2C05F8D3}" name="Age" dataDxfId="6"/>
    <tableColumn id="4" xr3:uid="{663F92D6-FE31-4D81-9E01-8D066DDC8A88}" name="City" dataDxfId="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E92413C-9778-4315-9E43-A59AFB0C679D}" name="Table_ExternalData_1" displayName="Table_ExternalData_1" ref="A3:K1003" tableType="queryTable" totalsRowShown="0">
  <autoFilter ref="A3:K1003" xr:uid="{5E92413C-9778-4315-9E43-A59AFB0C679D}"/>
  <tableColumns count="11">
    <tableColumn id="1" xr3:uid="{5EEBA816-C6F5-4E84-873F-5097ACEB6F69}" uniqueName="1" name="calls[Call number]" queryTableFieldId="1"/>
    <tableColumn id="2" xr3:uid="{EC439B0E-6484-43E5-9C09-32F480AA714B}" uniqueName="2" name="calls[Customer ID]" queryTableFieldId="2"/>
    <tableColumn id="3" xr3:uid="{B1CDB005-2F15-4E60-9F47-C4C15838F1D9}" uniqueName="3" name="calls[Duration]" queryTableFieldId="3"/>
    <tableColumn id="4" xr3:uid="{E3E1310C-FCA3-46A5-B463-87643767C681}" uniqueName="4" name="calls[Representative]" queryTableFieldId="4"/>
    <tableColumn id="5" xr3:uid="{41AC626A-6E9E-413B-9F4B-D6713F5236AA}" uniqueName="5" name="calls[Date of Call]" queryTableFieldId="5" dataDxfId="3"/>
    <tableColumn id="6" xr3:uid="{825B966B-EF44-41D1-AAB3-8E8A641781DF}" uniqueName="6" name="calls[Purchase Amount]" queryTableFieldId="6"/>
    <tableColumn id="7" xr3:uid="{ECF6A24D-4C42-4373-BA07-769294277A7E}" uniqueName="7" name="calls[Satisfaction Rating]" queryTableFieldId="7"/>
    <tableColumn id="8" xr3:uid="{E720BB8F-81B6-48AC-BACD-5AF362E0AB76}" uniqueName="8" name="calls[FY]" queryTableFieldId="8"/>
    <tableColumn id="9" xr3:uid="{503DBD9B-809D-40A7-9B9B-DE8FD369C20B}" uniqueName="9" name="calls[Day of week]" queryTableFieldId="9"/>
    <tableColumn id="10" xr3:uid="{697A54F1-16C9-44C1-AB1C-309C0CF05AFA}" uniqueName="10" name="calls[Duration Bucket]" queryTableFieldId="10"/>
    <tableColumn id="11" xr3:uid="{EBAAC329-769C-4E64-8DB9-6137D5796E67}" uniqueName="11" name="calls[Rating rounded]" queryTableFieldId="11"/>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Custom 13">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2.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B4" zoomScaleNormal="115" workbookViewId="0">
      <selection activeCell="B32" sqref="B32"/>
    </sheetView>
  </sheetViews>
  <sheetFormatPr defaultRowHeight="14.5" x14ac:dyDescent="0.35"/>
  <cols>
    <col min="1" max="1" width="3.25" customWidth="1"/>
    <col min="2" max="2" width="14.58203125" customWidth="1"/>
    <col min="3" max="3" width="12.83203125" customWidth="1"/>
    <col min="4" max="4" width="16.58203125" customWidth="1"/>
    <col min="5" max="5" width="15" customWidth="1"/>
    <col min="6" max="6" width="16.08203125" customWidth="1"/>
    <col min="7" max="7" width="17.25" customWidth="1"/>
    <col min="8" max="8" width="18.33203125" customWidth="1"/>
    <col min="9" max="9" width="17.25" customWidth="1"/>
    <col min="10" max="12" width="15.5" customWidth="1"/>
    <col min="13" max="16" width="7.5" customWidth="1"/>
    <col min="17" max="17" width="14.58203125" customWidth="1"/>
    <col min="20" max="20" width="10.58203125" customWidth="1"/>
  </cols>
  <sheetData>
    <row r="1" spans="2:20" s="4" customFormat="1" ht="48" customHeight="1" x14ac:dyDescent="0.35">
      <c r="B1" s="5" t="s">
        <v>1003</v>
      </c>
    </row>
    <row r="2" spans="2:20" x14ac:dyDescent="0.35">
      <c r="R2" s="1"/>
    </row>
    <row r="3" spans="2:20" x14ac:dyDescent="0.35">
      <c r="B3" s="14" t="s">
        <v>25</v>
      </c>
      <c r="C3" s="14" t="s">
        <v>0</v>
      </c>
      <c r="D3" s="15" t="s">
        <v>1</v>
      </c>
      <c r="E3" s="16" t="s">
        <v>3</v>
      </c>
      <c r="F3" s="16" t="s">
        <v>4</v>
      </c>
      <c r="G3" s="14" t="s">
        <v>2</v>
      </c>
      <c r="H3" s="14" t="s">
        <v>994</v>
      </c>
      <c r="I3" t="s">
        <v>1036</v>
      </c>
      <c r="J3" t="s">
        <v>1037</v>
      </c>
      <c r="K3" t="s">
        <v>1038</v>
      </c>
      <c r="L3" t="s">
        <v>1039</v>
      </c>
      <c r="M3" t="s">
        <v>1043</v>
      </c>
      <c r="Q3" s="8" t="s">
        <v>0</v>
      </c>
      <c r="R3" s="9" t="s">
        <v>995</v>
      </c>
      <c r="S3" s="9" t="s">
        <v>996</v>
      </c>
      <c r="T3" s="10" t="s">
        <v>997</v>
      </c>
    </row>
    <row r="4" spans="2:20" x14ac:dyDescent="0.35">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M4" s="22" t="str">
        <f>TEXT(calls[[#This Row],[Date of Call]],"DDDD")</f>
        <v>Sunday</v>
      </c>
      <c r="Q4" s="6" t="s">
        <v>17</v>
      </c>
      <c r="R4" s="3" t="s">
        <v>998</v>
      </c>
      <c r="S4" s="2">
        <v>41</v>
      </c>
      <c r="T4" s="7" t="s">
        <v>1000</v>
      </c>
    </row>
    <row r="5" spans="2:20" x14ac:dyDescent="0.35">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M5" s="22" t="str">
        <f>TEXT(calls[[#This Row],[Date of Call]],"DDDD")</f>
        <v>Sunday</v>
      </c>
      <c r="Q5" s="6" t="s">
        <v>24</v>
      </c>
      <c r="R5" s="3" t="s">
        <v>998</v>
      </c>
      <c r="S5" s="2">
        <v>31</v>
      </c>
      <c r="T5" s="7" t="s">
        <v>1001</v>
      </c>
    </row>
    <row r="6" spans="2:20" x14ac:dyDescent="0.35">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M6" s="22" t="str">
        <f>TEXT(calls[[#This Row],[Date of Call]],"DDDD")</f>
        <v>Sunday</v>
      </c>
      <c r="Q6" s="6" t="s">
        <v>20</v>
      </c>
      <c r="R6" s="3" t="s">
        <v>998</v>
      </c>
      <c r="S6" s="2">
        <v>26</v>
      </c>
      <c r="T6" s="7" t="s">
        <v>1002</v>
      </c>
    </row>
    <row r="7" spans="2:20" x14ac:dyDescent="0.35">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M7" s="22" t="str">
        <f>TEXT(calls[[#This Row],[Date of Call]],"DDDD")</f>
        <v>Sunday</v>
      </c>
      <c r="Q7" s="6" t="s">
        <v>12</v>
      </c>
      <c r="R7" s="3" t="s">
        <v>998</v>
      </c>
      <c r="S7" s="2">
        <v>36</v>
      </c>
      <c r="T7" s="7" t="s">
        <v>1002</v>
      </c>
    </row>
    <row r="8" spans="2:20" x14ac:dyDescent="0.35">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M8" s="22" t="str">
        <f>TEXT(calls[[#This Row],[Date of Call]],"DDDD")</f>
        <v>Monday</v>
      </c>
      <c r="Q8" s="6" t="s">
        <v>23</v>
      </c>
      <c r="R8" s="3" t="s">
        <v>998</v>
      </c>
      <c r="S8" s="2">
        <v>37</v>
      </c>
      <c r="T8" s="7" t="s">
        <v>1000</v>
      </c>
    </row>
    <row r="9" spans="2:20" x14ac:dyDescent="0.35">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M9" s="22" t="str">
        <f>TEXT(calls[[#This Row],[Date of Call]],"DDDD")</f>
        <v>Tuesday</v>
      </c>
      <c r="Q9" s="6" t="s">
        <v>7</v>
      </c>
      <c r="R9" s="3" t="s">
        <v>998</v>
      </c>
      <c r="S9" s="2">
        <v>23</v>
      </c>
      <c r="T9" s="7" t="s">
        <v>1000</v>
      </c>
    </row>
    <row r="10" spans="2:20" x14ac:dyDescent="0.35">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M10" s="22" t="str">
        <f>TEXT(calls[[#This Row],[Date of Call]],"DDDD")</f>
        <v>Tuesday</v>
      </c>
      <c r="Q10" s="6" t="s">
        <v>15</v>
      </c>
      <c r="R10" s="3" t="s">
        <v>999</v>
      </c>
      <c r="S10" s="2">
        <v>22</v>
      </c>
      <c r="T10" s="7" t="s">
        <v>1001</v>
      </c>
    </row>
    <row r="11" spans="2:20" x14ac:dyDescent="0.35">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M11" s="22" t="str">
        <f>TEXT(calls[[#This Row],[Date of Call]],"DDDD")</f>
        <v>Tuesday</v>
      </c>
      <c r="Q11" s="6" t="s">
        <v>5</v>
      </c>
      <c r="R11" s="3" t="s">
        <v>999</v>
      </c>
      <c r="S11" s="2">
        <v>42</v>
      </c>
      <c r="T11" s="7" t="s">
        <v>1001</v>
      </c>
    </row>
    <row r="12" spans="2:20" x14ac:dyDescent="0.35">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M12" s="22" t="str">
        <f>TEXT(calls[[#This Row],[Date of Call]],"DDDD")</f>
        <v>Tuesday</v>
      </c>
      <c r="Q12" s="6" t="s">
        <v>22</v>
      </c>
      <c r="R12" s="3" t="s">
        <v>999</v>
      </c>
      <c r="S12" s="2">
        <v>25</v>
      </c>
      <c r="T12" s="7" t="s">
        <v>1000</v>
      </c>
    </row>
    <row r="13" spans="2:20" x14ac:dyDescent="0.35">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M13" s="22" t="str">
        <f>TEXT(calls[[#This Row],[Date of Call]],"DDDD")</f>
        <v>Tuesday</v>
      </c>
      <c r="Q13" s="6" t="s">
        <v>18</v>
      </c>
      <c r="R13" s="3" t="s">
        <v>999</v>
      </c>
      <c r="S13" s="2">
        <v>30</v>
      </c>
      <c r="T13" s="7" t="s">
        <v>1001</v>
      </c>
    </row>
    <row r="14" spans="2:20" x14ac:dyDescent="0.35">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M14" s="22" t="str">
        <f>TEXT(calls[[#This Row],[Date of Call]],"DDDD")</f>
        <v>Tuesday</v>
      </c>
      <c r="Q14" s="6" t="s">
        <v>8</v>
      </c>
      <c r="R14" s="3" t="s">
        <v>999</v>
      </c>
      <c r="S14" s="2">
        <v>30</v>
      </c>
      <c r="T14" s="7" t="s">
        <v>1002</v>
      </c>
    </row>
    <row r="15" spans="2:20" x14ac:dyDescent="0.35">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M15" s="22" t="str">
        <f>TEXT(calls[[#This Row],[Date of Call]],"DDDD")</f>
        <v>Tuesday</v>
      </c>
      <c r="Q15" s="6" t="s">
        <v>16</v>
      </c>
      <c r="R15" s="3" t="s">
        <v>999</v>
      </c>
      <c r="S15" s="2">
        <v>28</v>
      </c>
      <c r="T15" s="7" t="s">
        <v>1002</v>
      </c>
    </row>
    <row r="16" spans="2:20" x14ac:dyDescent="0.35">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M16" s="22" t="str">
        <f>TEXT(calls[[#This Row],[Date of Call]],"DDDD")</f>
        <v>Wednesday</v>
      </c>
      <c r="Q16" s="6" t="s">
        <v>14</v>
      </c>
      <c r="R16" s="3" t="s">
        <v>999</v>
      </c>
      <c r="S16" s="2">
        <v>37</v>
      </c>
      <c r="T16" s="7" t="s">
        <v>1001</v>
      </c>
    </row>
    <row r="17" spans="2:20" x14ac:dyDescent="0.35">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M17" s="22" t="str">
        <f>TEXT(calls[[#This Row],[Date of Call]],"DDDD")</f>
        <v>Wednesday</v>
      </c>
      <c r="Q17" s="6" t="s">
        <v>21</v>
      </c>
      <c r="R17" s="3" t="s">
        <v>999</v>
      </c>
      <c r="S17" s="2">
        <v>38</v>
      </c>
      <c r="T17" s="7" t="s">
        <v>1000</v>
      </c>
    </row>
    <row r="18" spans="2:20" x14ac:dyDescent="0.35">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M18" s="22" t="str">
        <f>TEXT(calls[[#This Row],[Date of Call]],"DDDD")</f>
        <v>Wednesday</v>
      </c>
      <c r="Q18" s="11" t="s">
        <v>19</v>
      </c>
      <c r="R18" s="19" t="s">
        <v>999</v>
      </c>
      <c r="S18" s="12">
        <v>43</v>
      </c>
      <c r="T18" s="13" t="s">
        <v>1001</v>
      </c>
    </row>
    <row r="19" spans="2:20" x14ac:dyDescent="0.35">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c r="M19" s="22" t="str">
        <f>TEXT(calls[[#This Row],[Date of Call]],"DDDD")</f>
        <v>Thursday</v>
      </c>
    </row>
    <row r="20" spans="2:20" x14ac:dyDescent="0.35">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c r="M20" s="22" t="str">
        <f>TEXT(calls[[#This Row],[Date of Call]],"DDDD")</f>
        <v>Thursday</v>
      </c>
    </row>
    <row r="21" spans="2:20" x14ac:dyDescent="0.35">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c r="M21" s="22" t="str">
        <f>TEXT(calls[[#This Row],[Date of Call]],"DDDD")</f>
        <v>Thursday</v>
      </c>
    </row>
    <row r="22" spans="2:20" x14ac:dyDescent="0.35">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c r="M22" s="22" t="str">
        <f>TEXT(calls[[#This Row],[Date of Call]],"DDDD")</f>
        <v>Thursday</v>
      </c>
    </row>
    <row r="23" spans="2:20" x14ac:dyDescent="0.35">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c r="M23" s="22" t="str">
        <f>TEXT(calls[[#This Row],[Date of Call]],"DDDD")</f>
        <v>Friday</v>
      </c>
    </row>
    <row r="24" spans="2:20" x14ac:dyDescent="0.35">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c r="M24" s="22" t="str">
        <f>TEXT(calls[[#This Row],[Date of Call]],"DDDD")</f>
        <v>Friday</v>
      </c>
    </row>
    <row r="25" spans="2:20" x14ac:dyDescent="0.35">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c r="M25" s="22" t="str">
        <f>TEXT(calls[[#This Row],[Date of Call]],"DDDD")</f>
        <v>Saturday</v>
      </c>
    </row>
    <row r="26" spans="2:20" x14ac:dyDescent="0.35">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c r="M26" s="22" t="str">
        <f>TEXT(calls[[#This Row],[Date of Call]],"DDDD")</f>
        <v>Sunday</v>
      </c>
    </row>
    <row r="27" spans="2:20" x14ac:dyDescent="0.35">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c r="M27" s="22" t="str">
        <f>TEXT(calls[[#This Row],[Date of Call]],"DDDD")</f>
        <v>Sunday</v>
      </c>
    </row>
    <row r="28" spans="2:20" x14ac:dyDescent="0.35">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c r="M28" s="22" t="str">
        <f>TEXT(calls[[#This Row],[Date of Call]],"DDDD")</f>
        <v>Sunday</v>
      </c>
    </row>
    <row r="29" spans="2:20" x14ac:dyDescent="0.35">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c r="M29" s="22" t="str">
        <f>TEXT(calls[[#This Row],[Date of Call]],"DDDD")</f>
        <v>Monday</v>
      </c>
    </row>
    <row r="30" spans="2:20" x14ac:dyDescent="0.35">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c r="M30" s="22" t="str">
        <f>TEXT(calls[[#This Row],[Date of Call]],"DDDD")</f>
        <v>Monday</v>
      </c>
    </row>
    <row r="31" spans="2:20" x14ac:dyDescent="0.35">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c r="M31" s="22" t="str">
        <f>TEXT(calls[[#This Row],[Date of Call]],"DDDD")</f>
        <v>Tuesday</v>
      </c>
    </row>
    <row r="32" spans="2:20" x14ac:dyDescent="0.35">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c r="M32" s="22" t="str">
        <f>TEXT(calls[[#This Row],[Date of Call]],"DDDD")</f>
        <v>Tuesday</v>
      </c>
    </row>
    <row r="33" spans="2:13" x14ac:dyDescent="0.35">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c r="M33" s="22" t="str">
        <f>TEXT(calls[[#This Row],[Date of Call]],"DDDD")</f>
        <v>Tuesday</v>
      </c>
    </row>
    <row r="34" spans="2:13" x14ac:dyDescent="0.35">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c r="M34" s="22" t="str">
        <f>TEXT(calls[[#This Row],[Date of Call]],"DDDD")</f>
        <v>Tuesday</v>
      </c>
    </row>
    <row r="35" spans="2:13" x14ac:dyDescent="0.35">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c r="M35" s="22" t="str">
        <f>TEXT(calls[[#This Row],[Date of Call]],"DDDD")</f>
        <v>Thursday</v>
      </c>
    </row>
    <row r="36" spans="2:13" x14ac:dyDescent="0.35">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c r="M36" s="22" t="str">
        <f>TEXT(calls[[#This Row],[Date of Call]],"DDDD")</f>
        <v>Thursday</v>
      </c>
    </row>
    <row r="37" spans="2:13" x14ac:dyDescent="0.35">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c r="M37" s="22" t="str">
        <f>TEXT(calls[[#This Row],[Date of Call]],"DDDD")</f>
        <v>Saturday</v>
      </c>
    </row>
    <row r="38" spans="2:13" x14ac:dyDescent="0.35">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c r="M38" s="22" t="str">
        <f>TEXT(calls[[#This Row],[Date of Call]],"DDDD")</f>
        <v>Sunday</v>
      </c>
    </row>
    <row r="39" spans="2:13" x14ac:dyDescent="0.35">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c r="M39" s="22" t="str">
        <f>TEXT(calls[[#This Row],[Date of Call]],"DDDD")</f>
        <v>Sunday</v>
      </c>
    </row>
    <row r="40" spans="2:13" x14ac:dyDescent="0.35">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c r="M40" s="22" t="str">
        <f>TEXT(calls[[#This Row],[Date of Call]],"DDDD")</f>
        <v>Monday</v>
      </c>
    </row>
    <row r="41" spans="2:13" x14ac:dyDescent="0.35">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c r="M41" s="22" t="str">
        <f>TEXT(calls[[#This Row],[Date of Call]],"DDDD")</f>
        <v>Monday</v>
      </c>
    </row>
    <row r="42" spans="2:13" x14ac:dyDescent="0.35">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c r="M42" s="22" t="str">
        <f>TEXT(calls[[#This Row],[Date of Call]],"DDDD")</f>
        <v>Tuesday</v>
      </c>
    </row>
    <row r="43" spans="2:13" x14ac:dyDescent="0.35">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c r="M43" s="22" t="str">
        <f>TEXT(calls[[#This Row],[Date of Call]],"DDDD")</f>
        <v>Tuesday</v>
      </c>
    </row>
    <row r="44" spans="2:13" x14ac:dyDescent="0.35">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c r="M44" s="22" t="str">
        <f>TEXT(calls[[#This Row],[Date of Call]],"DDDD")</f>
        <v>Tuesday</v>
      </c>
    </row>
    <row r="45" spans="2:13" x14ac:dyDescent="0.35">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c r="M45" s="22" t="str">
        <f>TEXT(calls[[#This Row],[Date of Call]],"DDDD")</f>
        <v>Wednesday</v>
      </c>
    </row>
    <row r="46" spans="2:13" x14ac:dyDescent="0.35">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c r="M46" s="22" t="str">
        <f>TEXT(calls[[#This Row],[Date of Call]],"DDDD")</f>
        <v>Wednesday</v>
      </c>
    </row>
    <row r="47" spans="2:13" x14ac:dyDescent="0.35">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c r="M47" s="22" t="str">
        <f>TEXT(calls[[#This Row],[Date of Call]],"DDDD")</f>
        <v>Wednesday</v>
      </c>
    </row>
    <row r="48" spans="2:13" x14ac:dyDescent="0.35">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c r="M48" s="22" t="str">
        <f>TEXT(calls[[#This Row],[Date of Call]],"DDDD")</f>
        <v>Wednesday</v>
      </c>
    </row>
    <row r="49" spans="2:13" x14ac:dyDescent="0.35">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c r="M49" s="22" t="str">
        <f>TEXT(calls[[#This Row],[Date of Call]],"DDDD")</f>
        <v>Thursday</v>
      </c>
    </row>
    <row r="50" spans="2:13" x14ac:dyDescent="0.35">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c r="M50" s="22" t="str">
        <f>TEXT(calls[[#This Row],[Date of Call]],"DDDD")</f>
        <v>Thursday</v>
      </c>
    </row>
    <row r="51" spans="2:13" x14ac:dyDescent="0.35">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c r="M51" s="22" t="str">
        <f>TEXT(calls[[#This Row],[Date of Call]],"DDDD")</f>
        <v>Thursday</v>
      </c>
    </row>
    <row r="52" spans="2:13" x14ac:dyDescent="0.35">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c r="M52" s="22" t="str">
        <f>TEXT(calls[[#This Row],[Date of Call]],"DDDD")</f>
        <v>Friday</v>
      </c>
    </row>
    <row r="53" spans="2:13" x14ac:dyDescent="0.35">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c r="M53" s="22" t="str">
        <f>TEXT(calls[[#This Row],[Date of Call]],"DDDD")</f>
        <v>Friday</v>
      </c>
    </row>
    <row r="54" spans="2:13" x14ac:dyDescent="0.35">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c r="M54" s="22" t="str">
        <f>TEXT(calls[[#This Row],[Date of Call]],"DDDD")</f>
        <v>Friday</v>
      </c>
    </row>
    <row r="55" spans="2:13" x14ac:dyDescent="0.35">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c r="M55" s="22" t="str">
        <f>TEXT(calls[[#This Row],[Date of Call]],"DDDD")</f>
        <v>Saturday</v>
      </c>
    </row>
    <row r="56" spans="2:13" x14ac:dyDescent="0.35">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c r="M56" s="22" t="str">
        <f>TEXT(calls[[#This Row],[Date of Call]],"DDDD")</f>
        <v>Saturday</v>
      </c>
    </row>
    <row r="57" spans="2:13" x14ac:dyDescent="0.35">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c r="M57" s="22" t="str">
        <f>TEXT(calls[[#This Row],[Date of Call]],"DDDD")</f>
        <v>Saturday</v>
      </c>
    </row>
    <row r="58" spans="2:13" x14ac:dyDescent="0.35">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c r="M58" s="22" t="str">
        <f>TEXT(calls[[#This Row],[Date of Call]],"DDDD")</f>
        <v>Sunday</v>
      </c>
    </row>
    <row r="59" spans="2:13" x14ac:dyDescent="0.35">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c r="M59" s="22" t="str">
        <f>TEXT(calls[[#This Row],[Date of Call]],"DDDD")</f>
        <v>Sunday</v>
      </c>
    </row>
    <row r="60" spans="2:13" x14ac:dyDescent="0.35">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c r="M60" s="22" t="str">
        <f>TEXT(calls[[#This Row],[Date of Call]],"DDDD")</f>
        <v>Monday</v>
      </c>
    </row>
    <row r="61" spans="2:13" x14ac:dyDescent="0.35">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c r="M61" s="22" t="str">
        <f>TEXT(calls[[#This Row],[Date of Call]],"DDDD")</f>
        <v>Monday</v>
      </c>
    </row>
    <row r="62" spans="2:13" x14ac:dyDescent="0.35">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c r="M62" s="22" t="str">
        <f>TEXT(calls[[#This Row],[Date of Call]],"DDDD")</f>
        <v>Monday</v>
      </c>
    </row>
    <row r="63" spans="2:13" x14ac:dyDescent="0.35">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c r="M63" s="22" t="str">
        <f>TEXT(calls[[#This Row],[Date of Call]],"DDDD")</f>
        <v>Tuesday</v>
      </c>
    </row>
    <row r="64" spans="2:13" x14ac:dyDescent="0.35">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c r="M64" s="22" t="str">
        <f>TEXT(calls[[#This Row],[Date of Call]],"DDDD")</f>
        <v>Tuesday</v>
      </c>
    </row>
    <row r="65" spans="2:13" x14ac:dyDescent="0.35">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c r="M65" s="22" t="str">
        <f>TEXT(calls[[#This Row],[Date of Call]],"DDDD")</f>
        <v>Tuesday</v>
      </c>
    </row>
    <row r="66" spans="2:13" x14ac:dyDescent="0.35">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c r="M66" s="22" t="str">
        <f>TEXT(calls[[#This Row],[Date of Call]],"DDDD")</f>
        <v>Tuesday</v>
      </c>
    </row>
    <row r="67" spans="2:13" x14ac:dyDescent="0.35">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c r="M67" s="22" t="str">
        <f>TEXT(calls[[#This Row],[Date of Call]],"DDDD")</f>
        <v>Wednesday</v>
      </c>
    </row>
    <row r="68" spans="2:13" x14ac:dyDescent="0.35">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c r="M68" s="22" t="str">
        <f>TEXT(calls[[#This Row],[Date of Call]],"DDDD")</f>
        <v>Wednesday</v>
      </c>
    </row>
    <row r="69" spans="2:13" x14ac:dyDescent="0.35">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c r="M69" s="22" t="str">
        <f>TEXT(calls[[#This Row],[Date of Call]],"DDDD")</f>
        <v>Thursday</v>
      </c>
    </row>
    <row r="70" spans="2:13" x14ac:dyDescent="0.35">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c r="M70" s="22" t="str">
        <f>TEXT(calls[[#This Row],[Date of Call]],"DDDD")</f>
        <v>Thursday</v>
      </c>
    </row>
    <row r="71" spans="2:13" x14ac:dyDescent="0.35">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c r="M71" s="22" t="str">
        <f>TEXT(calls[[#This Row],[Date of Call]],"DDDD")</f>
        <v>Friday</v>
      </c>
    </row>
    <row r="72" spans="2:13" x14ac:dyDescent="0.35">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c r="M72" s="22" t="str">
        <f>TEXT(calls[[#This Row],[Date of Call]],"DDDD")</f>
        <v>Friday</v>
      </c>
    </row>
    <row r="73" spans="2:13" x14ac:dyDescent="0.35">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c r="M73" s="22" t="str">
        <f>TEXT(calls[[#This Row],[Date of Call]],"DDDD")</f>
        <v>Friday</v>
      </c>
    </row>
    <row r="74" spans="2:13" x14ac:dyDescent="0.35">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c r="M74" s="22" t="str">
        <f>TEXT(calls[[#This Row],[Date of Call]],"DDDD")</f>
        <v>Saturday</v>
      </c>
    </row>
    <row r="75" spans="2:13" x14ac:dyDescent="0.35">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c r="M75" s="22" t="str">
        <f>TEXT(calls[[#This Row],[Date of Call]],"DDDD")</f>
        <v>Saturday</v>
      </c>
    </row>
    <row r="76" spans="2:13" x14ac:dyDescent="0.35">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c r="M76" s="22" t="str">
        <f>TEXT(calls[[#This Row],[Date of Call]],"DDDD")</f>
        <v>Saturday</v>
      </c>
    </row>
    <row r="77" spans="2:13" x14ac:dyDescent="0.35">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c r="M77" s="22" t="str">
        <f>TEXT(calls[[#This Row],[Date of Call]],"DDDD")</f>
        <v>Monday</v>
      </c>
    </row>
    <row r="78" spans="2:13" x14ac:dyDescent="0.35">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c r="M78" s="22" t="str">
        <f>TEXT(calls[[#This Row],[Date of Call]],"DDDD")</f>
        <v>Monday</v>
      </c>
    </row>
    <row r="79" spans="2:13" x14ac:dyDescent="0.35">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c r="M79" s="22" t="str">
        <f>TEXT(calls[[#This Row],[Date of Call]],"DDDD")</f>
        <v>Monday</v>
      </c>
    </row>
    <row r="80" spans="2:13" x14ac:dyDescent="0.35">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c r="M80" s="22" t="str">
        <f>TEXT(calls[[#This Row],[Date of Call]],"DDDD")</f>
        <v>Monday</v>
      </c>
    </row>
    <row r="81" spans="2:13" x14ac:dyDescent="0.35">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c r="M81" s="22" t="str">
        <f>TEXT(calls[[#This Row],[Date of Call]],"DDDD")</f>
        <v>Monday</v>
      </c>
    </row>
    <row r="82" spans="2:13" x14ac:dyDescent="0.35">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c r="M82" s="22" t="str">
        <f>TEXT(calls[[#This Row],[Date of Call]],"DDDD")</f>
        <v>Tuesday</v>
      </c>
    </row>
    <row r="83" spans="2:13" x14ac:dyDescent="0.35">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c r="M83" s="22" t="str">
        <f>TEXT(calls[[#This Row],[Date of Call]],"DDDD")</f>
        <v>Wednesday</v>
      </c>
    </row>
    <row r="84" spans="2:13" x14ac:dyDescent="0.35">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c r="M84" s="22" t="str">
        <f>TEXT(calls[[#This Row],[Date of Call]],"DDDD")</f>
        <v>Wednesday</v>
      </c>
    </row>
    <row r="85" spans="2:13" x14ac:dyDescent="0.35">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c r="M85" s="22" t="str">
        <f>TEXT(calls[[#This Row],[Date of Call]],"DDDD")</f>
        <v>Wednesday</v>
      </c>
    </row>
    <row r="86" spans="2:13" x14ac:dyDescent="0.35">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c r="M86" s="22" t="str">
        <f>TEXT(calls[[#This Row],[Date of Call]],"DDDD")</f>
        <v>Wednesday</v>
      </c>
    </row>
    <row r="87" spans="2:13" x14ac:dyDescent="0.35">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c r="M87" s="22" t="str">
        <f>TEXT(calls[[#This Row],[Date of Call]],"DDDD")</f>
        <v>Wednesday</v>
      </c>
    </row>
    <row r="88" spans="2:13" x14ac:dyDescent="0.35">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c r="M88" s="22" t="str">
        <f>TEXT(calls[[#This Row],[Date of Call]],"DDDD")</f>
        <v>Wednesday</v>
      </c>
    </row>
    <row r="89" spans="2:13" x14ac:dyDescent="0.35">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c r="M89" s="22" t="str">
        <f>TEXT(calls[[#This Row],[Date of Call]],"DDDD")</f>
        <v>Thursday</v>
      </c>
    </row>
    <row r="90" spans="2:13" x14ac:dyDescent="0.35">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c r="M90" s="22" t="str">
        <f>TEXT(calls[[#This Row],[Date of Call]],"DDDD")</f>
        <v>Thursday</v>
      </c>
    </row>
    <row r="91" spans="2:13" x14ac:dyDescent="0.35">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c r="M91" s="22" t="str">
        <f>TEXT(calls[[#This Row],[Date of Call]],"DDDD")</f>
        <v>Thursday</v>
      </c>
    </row>
    <row r="92" spans="2:13" x14ac:dyDescent="0.35">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c r="M92" s="22" t="str">
        <f>TEXT(calls[[#This Row],[Date of Call]],"DDDD")</f>
        <v>Thursday</v>
      </c>
    </row>
    <row r="93" spans="2:13" x14ac:dyDescent="0.35">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c r="M93" s="22" t="str">
        <f>TEXT(calls[[#This Row],[Date of Call]],"DDDD")</f>
        <v>Saturday</v>
      </c>
    </row>
    <row r="94" spans="2:13" x14ac:dyDescent="0.35">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c r="M94" s="22" t="str">
        <f>TEXT(calls[[#This Row],[Date of Call]],"DDDD")</f>
        <v>Saturday</v>
      </c>
    </row>
    <row r="95" spans="2:13" x14ac:dyDescent="0.35">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c r="M95" s="22" t="str">
        <f>TEXT(calls[[#This Row],[Date of Call]],"DDDD")</f>
        <v>Sunday</v>
      </c>
    </row>
    <row r="96" spans="2:13" x14ac:dyDescent="0.35">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c r="M96" s="22" t="str">
        <f>TEXT(calls[[#This Row],[Date of Call]],"DDDD")</f>
        <v>Tuesday</v>
      </c>
    </row>
    <row r="97" spans="2:13" x14ac:dyDescent="0.35">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c r="M97" s="22" t="str">
        <f>TEXT(calls[[#This Row],[Date of Call]],"DDDD")</f>
        <v>Tuesday</v>
      </c>
    </row>
    <row r="98" spans="2:13" x14ac:dyDescent="0.35">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c r="M98" s="22" t="str">
        <f>TEXT(calls[[#This Row],[Date of Call]],"DDDD")</f>
        <v>Tuesday</v>
      </c>
    </row>
    <row r="99" spans="2:13" x14ac:dyDescent="0.35">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c r="M99" s="22" t="str">
        <f>TEXT(calls[[#This Row],[Date of Call]],"DDDD")</f>
        <v>Wednesday</v>
      </c>
    </row>
    <row r="100" spans="2:13" x14ac:dyDescent="0.35">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c r="M100" s="22" t="str">
        <f>TEXT(calls[[#This Row],[Date of Call]],"DDDD")</f>
        <v>Wednesday</v>
      </c>
    </row>
    <row r="101" spans="2:13" x14ac:dyDescent="0.35">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c r="M101" s="22" t="str">
        <f>TEXT(calls[[#This Row],[Date of Call]],"DDDD")</f>
        <v>Wednesday</v>
      </c>
    </row>
    <row r="102" spans="2:13" x14ac:dyDescent="0.35">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c r="M102" s="22" t="str">
        <f>TEXT(calls[[#This Row],[Date of Call]],"DDDD")</f>
        <v>Thursday</v>
      </c>
    </row>
    <row r="103" spans="2:13" x14ac:dyDescent="0.35">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c r="M103" s="22" t="str">
        <f>TEXT(calls[[#This Row],[Date of Call]],"DDDD")</f>
        <v>Friday</v>
      </c>
    </row>
    <row r="104" spans="2:13" x14ac:dyDescent="0.35">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c r="M104" s="22" t="str">
        <f>TEXT(calls[[#This Row],[Date of Call]],"DDDD")</f>
        <v>Friday</v>
      </c>
    </row>
    <row r="105" spans="2:13" x14ac:dyDescent="0.35">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c r="M105" s="22" t="str">
        <f>TEXT(calls[[#This Row],[Date of Call]],"DDDD")</f>
        <v>Friday</v>
      </c>
    </row>
    <row r="106" spans="2:13" x14ac:dyDescent="0.35">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c r="M106" s="22" t="str">
        <f>TEXT(calls[[#This Row],[Date of Call]],"DDDD")</f>
        <v>Saturday</v>
      </c>
    </row>
    <row r="107" spans="2:13" x14ac:dyDescent="0.35">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c r="M107" s="22" t="str">
        <f>TEXT(calls[[#This Row],[Date of Call]],"DDDD")</f>
        <v>Sunday</v>
      </c>
    </row>
    <row r="108" spans="2:13" x14ac:dyDescent="0.35">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c r="M108" s="22" t="str">
        <f>TEXT(calls[[#This Row],[Date of Call]],"DDDD")</f>
        <v>Sunday</v>
      </c>
    </row>
    <row r="109" spans="2:13" x14ac:dyDescent="0.35">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c r="M109" s="22" t="str">
        <f>TEXT(calls[[#This Row],[Date of Call]],"DDDD")</f>
        <v>Sunday</v>
      </c>
    </row>
    <row r="110" spans="2:13" x14ac:dyDescent="0.35">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c r="M110" s="22" t="str">
        <f>TEXT(calls[[#This Row],[Date of Call]],"DDDD")</f>
        <v>Monday</v>
      </c>
    </row>
    <row r="111" spans="2:13" x14ac:dyDescent="0.35">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c r="M111" s="22" t="str">
        <f>TEXT(calls[[#This Row],[Date of Call]],"DDDD")</f>
        <v>Monday</v>
      </c>
    </row>
    <row r="112" spans="2:13" x14ac:dyDescent="0.35">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c r="M112" s="22" t="str">
        <f>TEXT(calls[[#This Row],[Date of Call]],"DDDD")</f>
        <v>Monday</v>
      </c>
    </row>
    <row r="113" spans="2:13" x14ac:dyDescent="0.35">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c r="M113" s="22" t="str">
        <f>TEXT(calls[[#This Row],[Date of Call]],"DDDD")</f>
        <v>Tuesday</v>
      </c>
    </row>
    <row r="114" spans="2:13" x14ac:dyDescent="0.35">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c r="M114" s="22" t="str">
        <f>TEXT(calls[[#This Row],[Date of Call]],"DDDD")</f>
        <v>Wednesday</v>
      </c>
    </row>
    <row r="115" spans="2:13" x14ac:dyDescent="0.35">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c r="M115" s="22" t="str">
        <f>TEXT(calls[[#This Row],[Date of Call]],"DDDD")</f>
        <v>Wednesday</v>
      </c>
    </row>
    <row r="116" spans="2:13" x14ac:dyDescent="0.35">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c r="M116" s="22" t="str">
        <f>TEXT(calls[[#This Row],[Date of Call]],"DDDD")</f>
        <v>Wednesday</v>
      </c>
    </row>
    <row r="117" spans="2:13" x14ac:dyDescent="0.35">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c r="M117" s="22" t="str">
        <f>TEXT(calls[[#This Row],[Date of Call]],"DDDD")</f>
        <v>Wednesday</v>
      </c>
    </row>
    <row r="118" spans="2:13" x14ac:dyDescent="0.35">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c r="M118" s="22" t="str">
        <f>TEXT(calls[[#This Row],[Date of Call]],"DDDD")</f>
        <v>Wednesday</v>
      </c>
    </row>
    <row r="119" spans="2:13" x14ac:dyDescent="0.35">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c r="M119" s="22" t="str">
        <f>TEXT(calls[[#This Row],[Date of Call]],"DDDD")</f>
        <v>Thursday</v>
      </c>
    </row>
    <row r="120" spans="2:13" x14ac:dyDescent="0.35">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c r="M120" s="22" t="str">
        <f>TEXT(calls[[#This Row],[Date of Call]],"DDDD")</f>
        <v>Thursday</v>
      </c>
    </row>
    <row r="121" spans="2:13" x14ac:dyDescent="0.35">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c r="M121" s="22" t="str">
        <f>TEXT(calls[[#This Row],[Date of Call]],"DDDD")</f>
        <v>Thursday</v>
      </c>
    </row>
    <row r="122" spans="2:13" x14ac:dyDescent="0.35">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c r="M122" s="22" t="str">
        <f>TEXT(calls[[#This Row],[Date of Call]],"DDDD")</f>
        <v>Thursday</v>
      </c>
    </row>
    <row r="123" spans="2:13" x14ac:dyDescent="0.35">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c r="M123" s="22" t="str">
        <f>TEXT(calls[[#This Row],[Date of Call]],"DDDD")</f>
        <v>Friday</v>
      </c>
    </row>
    <row r="124" spans="2:13" x14ac:dyDescent="0.35">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c r="M124" s="22" t="str">
        <f>TEXT(calls[[#This Row],[Date of Call]],"DDDD")</f>
        <v>Friday</v>
      </c>
    </row>
    <row r="125" spans="2:13" x14ac:dyDescent="0.35">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c r="M125" s="22" t="str">
        <f>TEXT(calls[[#This Row],[Date of Call]],"DDDD")</f>
        <v>Saturday</v>
      </c>
    </row>
    <row r="126" spans="2:13" x14ac:dyDescent="0.35">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c r="M126" s="22" t="str">
        <f>TEXT(calls[[#This Row],[Date of Call]],"DDDD")</f>
        <v>Saturday</v>
      </c>
    </row>
    <row r="127" spans="2:13" x14ac:dyDescent="0.35">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c r="M127" s="22" t="str">
        <f>TEXT(calls[[#This Row],[Date of Call]],"DDDD")</f>
        <v>Saturday</v>
      </c>
    </row>
    <row r="128" spans="2:13" x14ac:dyDescent="0.35">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c r="M128" s="22" t="str">
        <f>TEXT(calls[[#This Row],[Date of Call]],"DDDD")</f>
        <v>Sunday</v>
      </c>
    </row>
    <row r="129" spans="2:13" x14ac:dyDescent="0.35">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c r="M129" s="22" t="str">
        <f>TEXT(calls[[#This Row],[Date of Call]],"DDDD")</f>
        <v>Sunday</v>
      </c>
    </row>
    <row r="130" spans="2:13" x14ac:dyDescent="0.35">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c r="M130" s="22" t="str">
        <f>TEXT(calls[[#This Row],[Date of Call]],"DDDD")</f>
        <v>Monday</v>
      </c>
    </row>
    <row r="131" spans="2:13" x14ac:dyDescent="0.35">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c r="M131" s="22" t="str">
        <f>TEXT(calls[[#This Row],[Date of Call]],"DDDD")</f>
        <v>Tuesday</v>
      </c>
    </row>
    <row r="132" spans="2:13" x14ac:dyDescent="0.35">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c r="M132" s="22" t="str">
        <f>TEXT(calls[[#This Row],[Date of Call]],"DDDD")</f>
        <v>Tuesday</v>
      </c>
    </row>
    <row r="133" spans="2:13" x14ac:dyDescent="0.35">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c r="M133" s="22" t="str">
        <f>TEXT(calls[[#This Row],[Date of Call]],"DDDD")</f>
        <v>Tuesday</v>
      </c>
    </row>
    <row r="134" spans="2:13" x14ac:dyDescent="0.35">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c r="M134" s="22" t="str">
        <f>TEXT(calls[[#This Row],[Date of Call]],"DDDD")</f>
        <v>Wednesday</v>
      </c>
    </row>
    <row r="135" spans="2:13" x14ac:dyDescent="0.35">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c r="M135" s="22" t="str">
        <f>TEXT(calls[[#This Row],[Date of Call]],"DDDD")</f>
        <v>Wednesday</v>
      </c>
    </row>
    <row r="136" spans="2:13" x14ac:dyDescent="0.35">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c r="M136" s="22" t="str">
        <f>TEXT(calls[[#This Row],[Date of Call]],"DDDD")</f>
        <v>Thursday</v>
      </c>
    </row>
    <row r="137" spans="2:13" x14ac:dyDescent="0.35">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c r="M137" s="22" t="str">
        <f>TEXT(calls[[#This Row],[Date of Call]],"DDDD")</f>
        <v>Friday</v>
      </c>
    </row>
    <row r="138" spans="2:13" x14ac:dyDescent="0.35">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c r="M138" s="22" t="str">
        <f>TEXT(calls[[#This Row],[Date of Call]],"DDDD")</f>
        <v>Friday</v>
      </c>
    </row>
    <row r="139" spans="2:13" x14ac:dyDescent="0.35">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c r="M139" s="22" t="str">
        <f>TEXT(calls[[#This Row],[Date of Call]],"DDDD")</f>
        <v>Saturday</v>
      </c>
    </row>
    <row r="140" spans="2:13" x14ac:dyDescent="0.35">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c r="M140" s="22" t="str">
        <f>TEXT(calls[[#This Row],[Date of Call]],"DDDD")</f>
        <v>Saturday</v>
      </c>
    </row>
    <row r="141" spans="2:13" x14ac:dyDescent="0.35">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c r="M141" s="22" t="str">
        <f>TEXT(calls[[#This Row],[Date of Call]],"DDDD")</f>
        <v>Sunday</v>
      </c>
    </row>
    <row r="142" spans="2:13" x14ac:dyDescent="0.35">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c r="M142" s="22" t="str">
        <f>TEXT(calls[[#This Row],[Date of Call]],"DDDD")</f>
        <v>Sunday</v>
      </c>
    </row>
    <row r="143" spans="2:13" x14ac:dyDescent="0.35">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c r="M143" s="22" t="str">
        <f>TEXT(calls[[#This Row],[Date of Call]],"DDDD")</f>
        <v>Sunday</v>
      </c>
    </row>
    <row r="144" spans="2:13" x14ac:dyDescent="0.35">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c r="M144" s="22" t="str">
        <f>TEXT(calls[[#This Row],[Date of Call]],"DDDD")</f>
        <v>Monday</v>
      </c>
    </row>
    <row r="145" spans="2:13" x14ac:dyDescent="0.35">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c r="M145" s="22" t="str">
        <f>TEXT(calls[[#This Row],[Date of Call]],"DDDD")</f>
        <v>Monday</v>
      </c>
    </row>
    <row r="146" spans="2:13" x14ac:dyDescent="0.35">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c r="M146" s="22" t="str">
        <f>TEXT(calls[[#This Row],[Date of Call]],"DDDD")</f>
        <v>Tuesday</v>
      </c>
    </row>
    <row r="147" spans="2:13" x14ac:dyDescent="0.35">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c r="M147" s="22" t="str">
        <f>TEXT(calls[[#This Row],[Date of Call]],"DDDD")</f>
        <v>Tuesday</v>
      </c>
    </row>
    <row r="148" spans="2:13" x14ac:dyDescent="0.35">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c r="M148" s="22" t="str">
        <f>TEXT(calls[[#This Row],[Date of Call]],"DDDD")</f>
        <v>Tuesday</v>
      </c>
    </row>
    <row r="149" spans="2:13" x14ac:dyDescent="0.35">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c r="M149" s="22" t="str">
        <f>TEXT(calls[[#This Row],[Date of Call]],"DDDD")</f>
        <v>Wednesday</v>
      </c>
    </row>
    <row r="150" spans="2:13" x14ac:dyDescent="0.35">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c r="M150" s="22" t="str">
        <f>TEXT(calls[[#This Row],[Date of Call]],"DDDD")</f>
        <v>Wednesday</v>
      </c>
    </row>
    <row r="151" spans="2:13" x14ac:dyDescent="0.35">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c r="M151" s="22" t="str">
        <f>TEXT(calls[[#This Row],[Date of Call]],"DDDD")</f>
        <v>Wednesday</v>
      </c>
    </row>
    <row r="152" spans="2:13" x14ac:dyDescent="0.35">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c r="M152" s="22" t="str">
        <f>TEXT(calls[[#This Row],[Date of Call]],"DDDD")</f>
        <v>Wednesday</v>
      </c>
    </row>
    <row r="153" spans="2:13" x14ac:dyDescent="0.35">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c r="M153" s="22" t="str">
        <f>TEXT(calls[[#This Row],[Date of Call]],"DDDD")</f>
        <v>Wednesday</v>
      </c>
    </row>
    <row r="154" spans="2:13" x14ac:dyDescent="0.35">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c r="M154" s="22" t="str">
        <f>TEXT(calls[[#This Row],[Date of Call]],"DDDD")</f>
        <v>Wednesday</v>
      </c>
    </row>
    <row r="155" spans="2:13" x14ac:dyDescent="0.35">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c r="M155" s="22" t="str">
        <f>TEXT(calls[[#This Row],[Date of Call]],"DDDD")</f>
        <v>Wednesday</v>
      </c>
    </row>
    <row r="156" spans="2:13" x14ac:dyDescent="0.35">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c r="M156" s="22" t="str">
        <f>TEXT(calls[[#This Row],[Date of Call]],"DDDD")</f>
        <v>Thursday</v>
      </c>
    </row>
    <row r="157" spans="2:13" x14ac:dyDescent="0.35">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c r="M157" s="22" t="str">
        <f>TEXT(calls[[#This Row],[Date of Call]],"DDDD")</f>
        <v>Thursday</v>
      </c>
    </row>
    <row r="158" spans="2:13" x14ac:dyDescent="0.35">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c r="M158" s="22" t="str">
        <f>TEXT(calls[[#This Row],[Date of Call]],"DDDD")</f>
        <v>Thursday</v>
      </c>
    </row>
    <row r="159" spans="2:13" x14ac:dyDescent="0.35">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c r="M159" s="22" t="str">
        <f>TEXT(calls[[#This Row],[Date of Call]],"DDDD")</f>
        <v>Thursday</v>
      </c>
    </row>
    <row r="160" spans="2:13" x14ac:dyDescent="0.35">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c r="M160" s="22" t="str">
        <f>TEXT(calls[[#This Row],[Date of Call]],"DDDD")</f>
        <v>Thursday</v>
      </c>
    </row>
    <row r="161" spans="2:13" x14ac:dyDescent="0.35">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c r="M161" s="22" t="str">
        <f>TEXT(calls[[#This Row],[Date of Call]],"DDDD")</f>
        <v>Thursday</v>
      </c>
    </row>
    <row r="162" spans="2:13" x14ac:dyDescent="0.35">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c r="M162" s="22" t="str">
        <f>TEXT(calls[[#This Row],[Date of Call]],"DDDD")</f>
        <v>Friday</v>
      </c>
    </row>
    <row r="163" spans="2:13" x14ac:dyDescent="0.35">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c r="M163" s="22" t="str">
        <f>TEXT(calls[[#This Row],[Date of Call]],"DDDD")</f>
        <v>Friday</v>
      </c>
    </row>
    <row r="164" spans="2:13" x14ac:dyDescent="0.35">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c r="M164" s="22" t="str">
        <f>TEXT(calls[[#This Row],[Date of Call]],"DDDD")</f>
        <v>Friday</v>
      </c>
    </row>
    <row r="165" spans="2:13" x14ac:dyDescent="0.35">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c r="M165" s="22" t="str">
        <f>TEXT(calls[[#This Row],[Date of Call]],"DDDD")</f>
        <v>Friday</v>
      </c>
    </row>
    <row r="166" spans="2:13" x14ac:dyDescent="0.35">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c r="M166" s="22" t="str">
        <f>TEXT(calls[[#This Row],[Date of Call]],"DDDD")</f>
        <v>Friday</v>
      </c>
    </row>
    <row r="167" spans="2:13" x14ac:dyDescent="0.35">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c r="M167" s="22" t="str">
        <f>TEXT(calls[[#This Row],[Date of Call]],"DDDD")</f>
        <v>Friday</v>
      </c>
    </row>
    <row r="168" spans="2:13" x14ac:dyDescent="0.35">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c r="M168" s="22" t="str">
        <f>TEXT(calls[[#This Row],[Date of Call]],"DDDD")</f>
        <v>Friday</v>
      </c>
    </row>
    <row r="169" spans="2:13" x14ac:dyDescent="0.35">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c r="M169" s="22" t="str">
        <f>TEXT(calls[[#This Row],[Date of Call]],"DDDD")</f>
        <v>Friday</v>
      </c>
    </row>
    <row r="170" spans="2:13" x14ac:dyDescent="0.35">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c r="M170" s="22" t="str">
        <f>TEXT(calls[[#This Row],[Date of Call]],"DDDD")</f>
        <v>Friday</v>
      </c>
    </row>
    <row r="171" spans="2:13" x14ac:dyDescent="0.35">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c r="M171" s="22" t="str">
        <f>TEXT(calls[[#This Row],[Date of Call]],"DDDD")</f>
        <v>Saturday</v>
      </c>
    </row>
    <row r="172" spans="2:13" x14ac:dyDescent="0.35">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c r="M172" s="22" t="str">
        <f>TEXT(calls[[#This Row],[Date of Call]],"DDDD")</f>
        <v>Saturday</v>
      </c>
    </row>
    <row r="173" spans="2:13" x14ac:dyDescent="0.35">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c r="M173" s="22" t="str">
        <f>TEXT(calls[[#This Row],[Date of Call]],"DDDD")</f>
        <v>Saturday</v>
      </c>
    </row>
    <row r="174" spans="2:13" x14ac:dyDescent="0.35">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c r="M174" s="22" t="str">
        <f>TEXT(calls[[#This Row],[Date of Call]],"DDDD")</f>
        <v>Saturday</v>
      </c>
    </row>
    <row r="175" spans="2:13" x14ac:dyDescent="0.35">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c r="M175" s="22" t="str">
        <f>TEXT(calls[[#This Row],[Date of Call]],"DDDD")</f>
        <v>Sunday</v>
      </c>
    </row>
    <row r="176" spans="2:13" x14ac:dyDescent="0.35">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c r="M176" s="22" t="str">
        <f>TEXT(calls[[#This Row],[Date of Call]],"DDDD")</f>
        <v>Sunday</v>
      </c>
    </row>
    <row r="177" spans="2:13" x14ac:dyDescent="0.35">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c r="M177" s="22" t="str">
        <f>TEXT(calls[[#This Row],[Date of Call]],"DDDD")</f>
        <v>Sunday</v>
      </c>
    </row>
    <row r="178" spans="2:13" x14ac:dyDescent="0.35">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c r="M178" s="22" t="str">
        <f>TEXT(calls[[#This Row],[Date of Call]],"DDDD")</f>
        <v>Sunday</v>
      </c>
    </row>
    <row r="179" spans="2:13" x14ac:dyDescent="0.35">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c r="M179" s="22" t="str">
        <f>TEXT(calls[[#This Row],[Date of Call]],"DDDD")</f>
        <v>Sunday</v>
      </c>
    </row>
    <row r="180" spans="2:13" x14ac:dyDescent="0.35">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c r="M180" s="22" t="str">
        <f>TEXT(calls[[#This Row],[Date of Call]],"DDDD")</f>
        <v>Sunday</v>
      </c>
    </row>
    <row r="181" spans="2:13" x14ac:dyDescent="0.35">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c r="M181" s="22" t="str">
        <f>TEXT(calls[[#This Row],[Date of Call]],"DDDD")</f>
        <v>Monday</v>
      </c>
    </row>
    <row r="182" spans="2:13" x14ac:dyDescent="0.35">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c r="M182" s="22" t="str">
        <f>TEXT(calls[[#This Row],[Date of Call]],"DDDD")</f>
        <v>Monday</v>
      </c>
    </row>
    <row r="183" spans="2:13" x14ac:dyDescent="0.35">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c r="M183" s="22" t="str">
        <f>TEXT(calls[[#This Row],[Date of Call]],"DDDD")</f>
        <v>Monday</v>
      </c>
    </row>
    <row r="184" spans="2:13" x14ac:dyDescent="0.35">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c r="M184" s="22" t="str">
        <f>TEXT(calls[[#This Row],[Date of Call]],"DDDD")</f>
        <v>Monday</v>
      </c>
    </row>
    <row r="185" spans="2:13" x14ac:dyDescent="0.35">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c r="M185" s="22" t="str">
        <f>TEXT(calls[[#This Row],[Date of Call]],"DDDD")</f>
        <v>Tuesday</v>
      </c>
    </row>
    <row r="186" spans="2:13" x14ac:dyDescent="0.35">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c r="M186" s="22" t="str">
        <f>TEXT(calls[[#This Row],[Date of Call]],"DDDD")</f>
        <v>Tuesday</v>
      </c>
    </row>
    <row r="187" spans="2:13" x14ac:dyDescent="0.35">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c r="M187" s="22" t="str">
        <f>TEXT(calls[[#This Row],[Date of Call]],"DDDD")</f>
        <v>Tuesday</v>
      </c>
    </row>
    <row r="188" spans="2:13" x14ac:dyDescent="0.35">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c r="M188" s="22" t="str">
        <f>TEXT(calls[[#This Row],[Date of Call]],"DDDD")</f>
        <v>Tuesday</v>
      </c>
    </row>
    <row r="189" spans="2:13" x14ac:dyDescent="0.35">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c r="M189" s="22" t="str">
        <f>TEXT(calls[[#This Row],[Date of Call]],"DDDD")</f>
        <v>Tuesday</v>
      </c>
    </row>
    <row r="190" spans="2:13" x14ac:dyDescent="0.35">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c r="M190" s="22" t="str">
        <f>TEXT(calls[[#This Row],[Date of Call]],"DDDD")</f>
        <v>Tuesday</v>
      </c>
    </row>
    <row r="191" spans="2:13" x14ac:dyDescent="0.35">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c r="M191" s="22" t="str">
        <f>TEXT(calls[[#This Row],[Date of Call]],"DDDD")</f>
        <v>Tuesday</v>
      </c>
    </row>
    <row r="192" spans="2:13" x14ac:dyDescent="0.35">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c r="M192" s="22" t="str">
        <f>TEXT(calls[[#This Row],[Date of Call]],"DDDD")</f>
        <v>Tuesday</v>
      </c>
    </row>
    <row r="193" spans="2:13" x14ac:dyDescent="0.35">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c r="M193" s="22" t="str">
        <f>TEXT(calls[[#This Row],[Date of Call]],"DDDD")</f>
        <v>Wednesday</v>
      </c>
    </row>
    <row r="194" spans="2:13" x14ac:dyDescent="0.35">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c r="M194" s="22" t="str">
        <f>TEXT(calls[[#This Row],[Date of Call]],"DDDD")</f>
        <v>Thursday</v>
      </c>
    </row>
    <row r="195" spans="2:13" x14ac:dyDescent="0.35">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c r="M195" s="22" t="str">
        <f>TEXT(calls[[#This Row],[Date of Call]],"DDDD")</f>
        <v>Thursday</v>
      </c>
    </row>
    <row r="196" spans="2:13" x14ac:dyDescent="0.35">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c r="M196" s="22" t="str">
        <f>TEXT(calls[[#This Row],[Date of Call]],"DDDD")</f>
        <v>Thursday</v>
      </c>
    </row>
    <row r="197" spans="2:13" x14ac:dyDescent="0.35">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c r="M197" s="22" t="str">
        <f>TEXT(calls[[#This Row],[Date of Call]],"DDDD")</f>
        <v>Friday</v>
      </c>
    </row>
    <row r="198" spans="2:13" x14ac:dyDescent="0.35">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c r="M198" s="22" t="str">
        <f>TEXT(calls[[#This Row],[Date of Call]],"DDDD")</f>
        <v>Friday</v>
      </c>
    </row>
    <row r="199" spans="2:13" x14ac:dyDescent="0.35">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c r="M199" s="22" t="str">
        <f>TEXT(calls[[#This Row],[Date of Call]],"DDDD")</f>
        <v>Friday</v>
      </c>
    </row>
    <row r="200" spans="2:13" x14ac:dyDescent="0.35">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c r="M200" s="22" t="str">
        <f>TEXT(calls[[#This Row],[Date of Call]],"DDDD")</f>
        <v>Friday</v>
      </c>
    </row>
    <row r="201" spans="2:13" x14ac:dyDescent="0.35">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c r="M201" s="22" t="str">
        <f>TEXT(calls[[#This Row],[Date of Call]],"DDDD")</f>
        <v>Friday</v>
      </c>
    </row>
    <row r="202" spans="2:13" x14ac:dyDescent="0.35">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c r="M202" s="22" t="str">
        <f>TEXT(calls[[#This Row],[Date of Call]],"DDDD")</f>
        <v>Saturday</v>
      </c>
    </row>
    <row r="203" spans="2:13" x14ac:dyDescent="0.35">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c r="M203" s="22" t="str">
        <f>TEXT(calls[[#This Row],[Date of Call]],"DDDD")</f>
        <v>Saturday</v>
      </c>
    </row>
    <row r="204" spans="2:13" x14ac:dyDescent="0.35">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c r="M204" s="22" t="str">
        <f>TEXT(calls[[#This Row],[Date of Call]],"DDDD")</f>
        <v>Saturday</v>
      </c>
    </row>
    <row r="205" spans="2:13" x14ac:dyDescent="0.35">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c r="M205" s="22" t="str">
        <f>TEXT(calls[[#This Row],[Date of Call]],"DDDD")</f>
        <v>Saturday</v>
      </c>
    </row>
    <row r="206" spans="2:13" x14ac:dyDescent="0.35">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c r="M206" s="22" t="str">
        <f>TEXT(calls[[#This Row],[Date of Call]],"DDDD")</f>
        <v>Saturday</v>
      </c>
    </row>
    <row r="207" spans="2:13" x14ac:dyDescent="0.35">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c r="M207" s="22" t="str">
        <f>TEXT(calls[[#This Row],[Date of Call]],"DDDD")</f>
        <v>Saturday</v>
      </c>
    </row>
    <row r="208" spans="2:13" x14ac:dyDescent="0.35">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c r="M208" s="22" t="str">
        <f>TEXT(calls[[#This Row],[Date of Call]],"DDDD")</f>
        <v>Saturday</v>
      </c>
    </row>
    <row r="209" spans="2:13" x14ac:dyDescent="0.35">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c r="M209" s="22" t="str">
        <f>TEXT(calls[[#This Row],[Date of Call]],"DDDD")</f>
        <v>Sunday</v>
      </c>
    </row>
    <row r="210" spans="2:13" x14ac:dyDescent="0.35">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c r="M210" s="22" t="str">
        <f>TEXT(calls[[#This Row],[Date of Call]],"DDDD")</f>
        <v>Sunday</v>
      </c>
    </row>
    <row r="211" spans="2:13" x14ac:dyDescent="0.35">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c r="M211" s="22" t="str">
        <f>TEXT(calls[[#This Row],[Date of Call]],"DDDD")</f>
        <v>Sunday</v>
      </c>
    </row>
    <row r="212" spans="2:13" x14ac:dyDescent="0.35">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c r="M212" s="22" t="str">
        <f>TEXT(calls[[#This Row],[Date of Call]],"DDDD")</f>
        <v>Monday</v>
      </c>
    </row>
    <row r="213" spans="2:13" x14ac:dyDescent="0.35">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c r="M213" s="22" t="str">
        <f>TEXT(calls[[#This Row],[Date of Call]],"DDDD")</f>
        <v>Monday</v>
      </c>
    </row>
    <row r="214" spans="2:13" x14ac:dyDescent="0.35">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c r="M214" s="22" t="str">
        <f>TEXT(calls[[#This Row],[Date of Call]],"DDDD")</f>
        <v>Monday</v>
      </c>
    </row>
    <row r="215" spans="2:13" x14ac:dyDescent="0.35">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c r="M215" s="22" t="str">
        <f>TEXT(calls[[#This Row],[Date of Call]],"DDDD")</f>
        <v>Monday</v>
      </c>
    </row>
    <row r="216" spans="2:13" x14ac:dyDescent="0.35">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c r="M216" s="22" t="str">
        <f>TEXT(calls[[#This Row],[Date of Call]],"DDDD")</f>
        <v>Monday</v>
      </c>
    </row>
    <row r="217" spans="2:13" x14ac:dyDescent="0.35">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c r="M217" s="22" t="str">
        <f>TEXT(calls[[#This Row],[Date of Call]],"DDDD")</f>
        <v>Tuesday</v>
      </c>
    </row>
    <row r="218" spans="2:13" x14ac:dyDescent="0.35">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c r="M218" s="22" t="str">
        <f>TEXT(calls[[#This Row],[Date of Call]],"DDDD")</f>
        <v>Tuesday</v>
      </c>
    </row>
    <row r="219" spans="2:13" x14ac:dyDescent="0.35">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c r="M219" s="22" t="str">
        <f>TEXT(calls[[#This Row],[Date of Call]],"DDDD")</f>
        <v>Tuesday</v>
      </c>
    </row>
    <row r="220" spans="2:13" x14ac:dyDescent="0.35">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c r="M220" s="22" t="str">
        <f>TEXT(calls[[#This Row],[Date of Call]],"DDDD")</f>
        <v>Tuesday</v>
      </c>
    </row>
    <row r="221" spans="2:13" x14ac:dyDescent="0.35">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c r="M221" s="22" t="str">
        <f>TEXT(calls[[#This Row],[Date of Call]],"DDDD")</f>
        <v>Tuesday</v>
      </c>
    </row>
    <row r="222" spans="2:13" x14ac:dyDescent="0.35">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c r="M222" s="22" t="str">
        <f>TEXT(calls[[#This Row],[Date of Call]],"DDDD")</f>
        <v>Tuesday</v>
      </c>
    </row>
    <row r="223" spans="2:13" x14ac:dyDescent="0.35">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c r="M223" s="22" t="str">
        <f>TEXT(calls[[#This Row],[Date of Call]],"DDDD")</f>
        <v>Tuesday</v>
      </c>
    </row>
    <row r="224" spans="2:13" x14ac:dyDescent="0.35">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c r="M224" s="22" t="str">
        <f>TEXT(calls[[#This Row],[Date of Call]],"DDDD")</f>
        <v>Tuesday</v>
      </c>
    </row>
    <row r="225" spans="2:13" x14ac:dyDescent="0.35">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c r="M225" s="22" t="str">
        <f>TEXT(calls[[#This Row],[Date of Call]],"DDDD")</f>
        <v>Wednesday</v>
      </c>
    </row>
    <row r="226" spans="2:13" x14ac:dyDescent="0.35">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c r="M226" s="22" t="str">
        <f>TEXT(calls[[#This Row],[Date of Call]],"DDDD")</f>
        <v>Wednesday</v>
      </c>
    </row>
    <row r="227" spans="2:13" x14ac:dyDescent="0.35">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c r="M227" s="22" t="str">
        <f>TEXT(calls[[#This Row],[Date of Call]],"DDDD")</f>
        <v>Wednesday</v>
      </c>
    </row>
    <row r="228" spans="2:13" x14ac:dyDescent="0.35">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c r="M228" s="22" t="str">
        <f>TEXT(calls[[#This Row],[Date of Call]],"DDDD")</f>
        <v>Wednesday</v>
      </c>
    </row>
    <row r="229" spans="2:13" x14ac:dyDescent="0.35">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c r="M229" s="22" t="str">
        <f>TEXT(calls[[#This Row],[Date of Call]],"DDDD")</f>
        <v>Wednesday</v>
      </c>
    </row>
    <row r="230" spans="2:13" x14ac:dyDescent="0.35">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c r="M230" s="22" t="str">
        <f>TEXT(calls[[#This Row],[Date of Call]],"DDDD")</f>
        <v>Wednesday</v>
      </c>
    </row>
    <row r="231" spans="2:13" x14ac:dyDescent="0.35">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c r="M231" s="22" t="str">
        <f>TEXT(calls[[#This Row],[Date of Call]],"DDDD")</f>
        <v>Wednesday</v>
      </c>
    </row>
    <row r="232" spans="2:13" x14ac:dyDescent="0.35">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c r="M232" s="22" t="str">
        <f>TEXT(calls[[#This Row],[Date of Call]],"DDDD")</f>
        <v>Thursday</v>
      </c>
    </row>
    <row r="233" spans="2:13" x14ac:dyDescent="0.35">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c r="M233" s="22" t="str">
        <f>TEXT(calls[[#This Row],[Date of Call]],"DDDD")</f>
        <v>Thursday</v>
      </c>
    </row>
    <row r="234" spans="2:13" x14ac:dyDescent="0.35">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c r="M234" s="22" t="str">
        <f>TEXT(calls[[#This Row],[Date of Call]],"DDDD")</f>
        <v>Thursday</v>
      </c>
    </row>
    <row r="235" spans="2:13" x14ac:dyDescent="0.35">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c r="M235" s="22" t="str">
        <f>TEXT(calls[[#This Row],[Date of Call]],"DDDD")</f>
        <v>Thursday</v>
      </c>
    </row>
    <row r="236" spans="2:13" x14ac:dyDescent="0.35">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c r="M236" s="22" t="str">
        <f>TEXT(calls[[#This Row],[Date of Call]],"DDDD")</f>
        <v>Thursday</v>
      </c>
    </row>
    <row r="237" spans="2:13" x14ac:dyDescent="0.35">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c r="M237" s="22" t="str">
        <f>TEXT(calls[[#This Row],[Date of Call]],"DDDD")</f>
        <v>Thursday</v>
      </c>
    </row>
    <row r="238" spans="2:13" x14ac:dyDescent="0.35">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c r="M238" s="22" t="str">
        <f>TEXT(calls[[#This Row],[Date of Call]],"DDDD")</f>
        <v>Thursday</v>
      </c>
    </row>
    <row r="239" spans="2:13" x14ac:dyDescent="0.35">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c r="M239" s="22" t="str">
        <f>TEXT(calls[[#This Row],[Date of Call]],"DDDD")</f>
        <v>Thursday</v>
      </c>
    </row>
    <row r="240" spans="2:13" x14ac:dyDescent="0.35">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c r="M240" s="22" t="str">
        <f>TEXT(calls[[#This Row],[Date of Call]],"DDDD")</f>
        <v>Friday</v>
      </c>
    </row>
    <row r="241" spans="2:13" x14ac:dyDescent="0.35">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c r="M241" s="22" t="str">
        <f>TEXT(calls[[#This Row],[Date of Call]],"DDDD")</f>
        <v>Friday</v>
      </c>
    </row>
    <row r="242" spans="2:13" x14ac:dyDescent="0.35">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c r="M242" s="22" t="str">
        <f>TEXT(calls[[#This Row],[Date of Call]],"DDDD")</f>
        <v>Saturday</v>
      </c>
    </row>
    <row r="243" spans="2:13" x14ac:dyDescent="0.35">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c r="M243" s="22" t="str">
        <f>TEXT(calls[[#This Row],[Date of Call]],"DDDD")</f>
        <v>Saturday</v>
      </c>
    </row>
    <row r="244" spans="2:13" x14ac:dyDescent="0.35">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c r="M244" s="22" t="str">
        <f>TEXT(calls[[#This Row],[Date of Call]],"DDDD")</f>
        <v>Saturday</v>
      </c>
    </row>
    <row r="245" spans="2:13" x14ac:dyDescent="0.35">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c r="M245" s="22" t="str">
        <f>TEXT(calls[[#This Row],[Date of Call]],"DDDD")</f>
        <v>Saturday</v>
      </c>
    </row>
    <row r="246" spans="2:13" x14ac:dyDescent="0.35">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c r="M246" s="22" t="str">
        <f>TEXT(calls[[#This Row],[Date of Call]],"DDDD")</f>
        <v>Sunday</v>
      </c>
    </row>
    <row r="247" spans="2:13" x14ac:dyDescent="0.35">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c r="M247" s="22" t="str">
        <f>TEXT(calls[[#This Row],[Date of Call]],"DDDD")</f>
        <v>Sunday</v>
      </c>
    </row>
    <row r="248" spans="2:13" x14ac:dyDescent="0.35">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c r="M248" s="22" t="str">
        <f>TEXT(calls[[#This Row],[Date of Call]],"DDDD")</f>
        <v>Sunday</v>
      </c>
    </row>
    <row r="249" spans="2:13" x14ac:dyDescent="0.35">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c r="M249" s="22" t="str">
        <f>TEXT(calls[[#This Row],[Date of Call]],"DDDD")</f>
        <v>Sunday</v>
      </c>
    </row>
    <row r="250" spans="2:13" x14ac:dyDescent="0.35">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c r="M250" s="22" t="str">
        <f>TEXT(calls[[#This Row],[Date of Call]],"DDDD")</f>
        <v>Monday</v>
      </c>
    </row>
    <row r="251" spans="2:13" x14ac:dyDescent="0.35">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c r="M251" s="22" t="str">
        <f>TEXT(calls[[#This Row],[Date of Call]],"DDDD")</f>
        <v>Monday</v>
      </c>
    </row>
    <row r="252" spans="2:13" x14ac:dyDescent="0.35">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c r="M252" s="22" t="str">
        <f>TEXT(calls[[#This Row],[Date of Call]],"DDDD")</f>
        <v>Monday</v>
      </c>
    </row>
    <row r="253" spans="2:13" x14ac:dyDescent="0.35">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c r="M253" s="22" t="str">
        <f>TEXT(calls[[#This Row],[Date of Call]],"DDDD")</f>
        <v>Monday</v>
      </c>
    </row>
    <row r="254" spans="2:13" x14ac:dyDescent="0.35">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c r="M254" s="22" t="str">
        <f>TEXT(calls[[#This Row],[Date of Call]],"DDDD")</f>
        <v>Monday</v>
      </c>
    </row>
    <row r="255" spans="2:13" x14ac:dyDescent="0.35">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c r="M255" s="22" t="str">
        <f>TEXT(calls[[#This Row],[Date of Call]],"DDDD")</f>
        <v>Monday</v>
      </c>
    </row>
    <row r="256" spans="2:13" x14ac:dyDescent="0.35">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c r="M256" s="22" t="str">
        <f>TEXT(calls[[#This Row],[Date of Call]],"DDDD")</f>
        <v>Tuesday</v>
      </c>
    </row>
    <row r="257" spans="2:13" x14ac:dyDescent="0.35">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c r="M257" s="22" t="str">
        <f>TEXT(calls[[#This Row],[Date of Call]],"DDDD")</f>
        <v>Tuesday</v>
      </c>
    </row>
    <row r="258" spans="2:13" x14ac:dyDescent="0.35">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c r="M258" s="22" t="str">
        <f>TEXT(calls[[#This Row],[Date of Call]],"DDDD")</f>
        <v>Tuesday</v>
      </c>
    </row>
    <row r="259" spans="2:13" x14ac:dyDescent="0.35">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c r="M259" s="22" t="str">
        <f>TEXT(calls[[#This Row],[Date of Call]],"DDDD")</f>
        <v>Tuesday</v>
      </c>
    </row>
    <row r="260" spans="2:13" x14ac:dyDescent="0.35">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c r="M260" s="22" t="str">
        <f>TEXT(calls[[#This Row],[Date of Call]],"DDDD")</f>
        <v>Tuesday</v>
      </c>
    </row>
    <row r="261" spans="2:13" x14ac:dyDescent="0.35">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c r="M261" s="22" t="str">
        <f>TEXT(calls[[#This Row],[Date of Call]],"DDDD")</f>
        <v>Tuesday</v>
      </c>
    </row>
    <row r="262" spans="2:13" x14ac:dyDescent="0.35">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c r="M262" s="22" t="str">
        <f>TEXT(calls[[#This Row],[Date of Call]],"DDDD")</f>
        <v>Tuesday</v>
      </c>
    </row>
    <row r="263" spans="2:13" x14ac:dyDescent="0.35">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c r="M263" s="22" t="str">
        <f>TEXT(calls[[#This Row],[Date of Call]],"DDDD")</f>
        <v>Wednesday</v>
      </c>
    </row>
    <row r="264" spans="2:13" x14ac:dyDescent="0.35">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c r="M264" s="22" t="str">
        <f>TEXT(calls[[#This Row],[Date of Call]],"DDDD")</f>
        <v>Wednesday</v>
      </c>
    </row>
    <row r="265" spans="2:13" x14ac:dyDescent="0.35">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c r="M265" s="22" t="str">
        <f>TEXT(calls[[#This Row],[Date of Call]],"DDDD")</f>
        <v>Wednesday</v>
      </c>
    </row>
    <row r="266" spans="2:13" x14ac:dyDescent="0.35">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c r="M266" s="22" t="str">
        <f>TEXT(calls[[#This Row],[Date of Call]],"DDDD")</f>
        <v>Wednesday</v>
      </c>
    </row>
    <row r="267" spans="2:13" x14ac:dyDescent="0.35">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c r="M267" s="22" t="str">
        <f>TEXT(calls[[#This Row],[Date of Call]],"DDDD")</f>
        <v>Wednesday</v>
      </c>
    </row>
    <row r="268" spans="2:13" x14ac:dyDescent="0.35">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c r="M268" s="22" t="str">
        <f>TEXT(calls[[#This Row],[Date of Call]],"DDDD")</f>
        <v>Wednesday</v>
      </c>
    </row>
    <row r="269" spans="2:13" x14ac:dyDescent="0.35">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c r="M269" s="22" t="str">
        <f>TEXT(calls[[#This Row],[Date of Call]],"DDDD")</f>
        <v>Wednesday</v>
      </c>
    </row>
    <row r="270" spans="2:13" x14ac:dyDescent="0.35">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c r="M270" s="22" t="str">
        <f>TEXT(calls[[#This Row],[Date of Call]],"DDDD")</f>
        <v>Thursday</v>
      </c>
    </row>
    <row r="271" spans="2:13" x14ac:dyDescent="0.35">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c r="M271" s="22" t="str">
        <f>TEXT(calls[[#This Row],[Date of Call]],"DDDD")</f>
        <v>Friday</v>
      </c>
    </row>
    <row r="272" spans="2:13" x14ac:dyDescent="0.35">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c r="M272" s="22" t="str">
        <f>TEXT(calls[[#This Row],[Date of Call]],"DDDD")</f>
        <v>Friday</v>
      </c>
    </row>
    <row r="273" spans="2:13" x14ac:dyDescent="0.35">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c r="M273" s="22" t="str">
        <f>TEXT(calls[[#This Row],[Date of Call]],"DDDD")</f>
        <v>Saturday</v>
      </c>
    </row>
    <row r="274" spans="2:13" x14ac:dyDescent="0.35">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c r="M274" s="22" t="str">
        <f>TEXT(calls[[#This Row],[Date of Call]],"DDDD")</f>
        <v>Saturday</v>
      </c>
    </row>
    <row r="275" spans="2:13" x14ac:dyDescent="0.35">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c r="M275" s="22" t="str">
        <f>TEXT(calls[[#This Row],[Date of Call]],"DDDD")</f>
        <v>Saturday</v>
      </c>
    </row>
    <row r="276" spans="2:13" x14ac:dyDescent="0.35">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c r="M276" s="22" t="str">
        <f>TEXT(calls[[#This Row],[Date of Call]],"DDDD")</f>
        <v>Saturday</v>
      </c>
    </row>
    <row r="277" spans="2:13" x14ac:dyDescent="0.35">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c r="M277" s="22" t="str">
        <f>TEXT(calls[[#This Row],[Date of Call]],"DDDD")</f>
        <v>Saturday</v>
      </c>
    </row>
    <row r="278" spans="2:13" x14ac:dyDescent="0.35">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c r="M278" s="22" t="str">
        <f>TEXT(calls[[#This Row],[Date of Call]],"DDDD")</f>
        <v>Saturday</v>
      </c>
    </row>
    <row r="279" spans="2:13" x14ac:dyDescent="0.35">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c r="M279" s="22" t="str">
        <f>TEXT(calls[[#This Row],[Date of Call]],"DDDD")</f>
        <v>Saturday</v>
      </c>
    </row>
    <row r="280" spans="2:13" x14ac:dyDescent="0.35">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c r="M280" s="22" t="str">
        <f>TEXT(calls[[#This Row],[Date of Call]],"DDDD")</f>
        <v>Saturday</v>
      </c>
    </row>
    <row r="281" spans="2:13" x14ac:dyDescent="0.35">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c r="M281" s="22" t="str">
        <f>TEXT(calls[[#This Row],[Date of Call]],"DDDD")</f>
        <v>Sunday</v>
      </c>
    </row>
    <row r="282" spans="2:13" x14ac:dyDescent="0.35">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c r="M282" s="22" t="str">
        <f>TEXT(calls[[#This Row],[Date of Call]],"DDDD")</f>
        <v>Sunday</v>
      </c>
    </row>
    <row r="283" spans="2:13" x14ac:dyDescent="0.35">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c r="M283" s="22" t="str">
        <f>TEXT(calls[[#This Row],[Date of Call]],"DDDD")</f>
        <v>Sunday</v>
      </c>
    </row>
    <row r="284" spans="2:13" x14ac:dyDescent="0.35">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c r="M284" s="22" t="str">
        <f>TEXT(calls[[#This Row],[Date of Call]],"DDDD")</f>
        <v>Sunday</v>
      </c>
    </row>
    <row r="285" spans="2:13" x14ac:dyDescent="0.35">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c r="M285" s="22" t="str">
        <f>TEXT(calls[[#This Row],[Date of Call]],"DDDD")</f>
        <v>Monday</v>
      </c>
    </row>
    <row r="286" spans="2:13" x14ac:dyDescent="0.35">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c r="M286" s="22" t="str">
        <f>TEXT(calls[[#This Row],[Date of Call]],"DDDD")</f>
        <v>Monday</v>
      </c>
    </row>
    <row r="287" spans="2:13" x14ac:dyDescent="0.35">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c r="M287" s="22" t="str">
        <f>TEXT(calls[[#This Row],[Date of Call]],"DDDD")</f>
        <v>Monday</v>
      </c>
    </row>
    <row r="288" spans="2:13" x14ac:dyDescent="0.35">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c r="M288" s="22" t="str">
        <f>TEXT(calls[[#This Row],[Date of Call]],"DDDD")</f>
        <v>Monday</v>
      </c>
    </row>
    <row r="289" spans="2:13" x14ac:dyDescent="0.35">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c r="M289" s="22" t="str">
        <f>TEXT(calls[[#This Row],[Date of Call]],"DDDD")</f>
        <v>Monday</v>
      </c>
    </row>
    <row r="290" spans="2:13" x14ac:dyDescent="0.35">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c r="M290" s="22" t="str">
        <f>TEXT(calls[[#This Row],[Date of Call]],"DDDD")</f>
        <v>Tuesday</v>
      </c>
    </row>
    <row r="291" spans="2:13" x14ac:dyDescent="0.35">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c r="M291" s="22" t="str">
        <f>TEXT(calls[[#This Row],[Date of Call]],"DDDD")</f>
        <v>Tuesday</v>
      </c>
    </row>
    <row r="292" spans="2:13" x14ac:dyDescent="0.35">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c r="M292" s="22" t="str">
        <f>TEXT(calls[[#This Row],[Date of Call]],"DDDD")</f>
        <v>Tuesday</v>
      </c>
    </row>
    <row r="293" spans="2:13" x14ac:dyDescent="0.35">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c r="M293" s="22" t="str">
        <f>TEXT(calls[[#This Row],[Date of Call]],"DDDD")</f>
        <v>Tuesday</v>
      </c>
    </row>
    <row r="294" spans="2:13" x14ac:dyDescent="0.35">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c r="M294" s="22" t="str">
        <f>TEXT(calls[[#This Row],[Date of Call]],"DDDD")</f>
        <v>Tuesday</v>
      </c>
    </row>
    <row r="295" spans="2:13" x14ac:dyDescent="0.35">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c r="M295" s="22" t="str">
        <f>TEXT(calls[[#This Row],[Date of Call]],"DDDD")</f>
        <v>Tuesday</v>
      </c>
    </row>
    <row r="296" spans="2:13" x14ac:dyDescent="0.35">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c r="M296" s="22" t="str">
        <f>TEXT(calls[[#This Row],[Date of Call]],"DDDD")</f>
        <v>Tuesday</v>
      </c>
    </row>
    <row r="297" spans="2:13" x14ac:dyDescent="0.35">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c r="M297" s="22" t="str">
        <f>TEXT(calls[[#This Row],[Date of Call]],"DDDD")</f>
        <v>Wednesday</v>
      </c>
    </row>
    <row r="298" spans="2:13" x14ac:dyDescent="0.35">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c r="M298" s="22" t="str">
        <f>TEXT(calls[[#This Row],[Date of Call]],"DDDD")</f>
        <v>Wednesday</v>
      </c>
    </row>
    <row r="299" spans="2:13" x14ac:dyDescent="0.35">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c r="M299" s="22" t="str">
        <f>TEXT(calls[[#This Row],[Date of Call]],"DDDD")</f>
        <v>Wednesday</v>
      </c>
    </row>
    <row r="300" spans="2:13" x14ac:dyDescent="0.35">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c r="M300" s="22" t="str">
        <f>TEXT(calls[[#This Row],[Date of Call]],"DDDD")</f>
        <v>Wednesday</v>
      </c>
    </row>
    <row r="301" spans="2:13" x14ac:dyDescent="0.35">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c r="M301" s="22" t="str">
        <f>TEXT(calls[[#This Row],[Date of Call]],"DDDD")</f>
        <v>Wednesday</v>
      </c>
    </row>
    <row r="302" spans="2:13" x14ac:dyDescent="0.35">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c r="M302" s="22" t="str">
        <f>TEXT(calls[[#This Row],[Date of Call]],"DDDD")</f>
        <v>Friday</v>
      </c>
    </row>
    <row r="303" spans="2:13" x14ac:dyDescent="0.35">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c r="M303" s="22" t="str">
        <f>TEXT(calls[[#This Row],[Date of Call]],"DDDD")</f>
        <v>Friday</v>
      </c>
    </row>
    <row r="304" spans="2:13" x14ac:dyDescent="0.35">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c r="M304" s="22" t="str">
        <f>TEXT(calls[[#This Row],[Date of Call]],"DDDD")</f>
        <v>Saturday</v>
      </c>
    </row>
    <row r="305" spans="2:13" x14ac:dyDescent="0.35">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c r="M305" s="22" t="str">
        <f>TEXT(calls[[#This Row],[Date of Call]],"DDDD")</f>
        <v>Saturday</v>
      </c>
    </row>
    <row r="306" spans="2:13" x14ac:dyDescent="0.35">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c r="M306" s="22" t="str">
        <f>TEXT(calls[[#This Row],[Date of Call]],"DDDD")</f>
        <v>Saturday</v>
      </c>
    </row>
    <row r="307" spans="2:13" x14ac:dyDescent="0.35">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c r="M307" s="22" t="str">
        <f>TEXT(calls[[#This Row],[Date of Call]],"DDDD")</f>
        <v>Saturday</v>
      </c>
    </row>
    <row r="308" spans="2:13" x14ac:dyDescent="0.35">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c r="M308" s="22" t="str">
        <f>TEXT(calls[[#This Row],[Date of Call]],"DDDD")</f>
        <v>Saturday</v>
      </c>
    </row>
    <row r="309" spans="2:13" x14ac:dyDescent="0.35">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c r="M309" s="22" t="str">
        <f>TEXT(calls[[#This Row],[Date of Call]],"DDDD")</f>
        <v>Sunday</v>
      </c>
    </row>
    <row r="310" spans="2:13" x14ac:dyDescent="0.35">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c r="M310" s="22" t="str">
        <f>TEXT(calls[[#This Row],[Date of Call]],"DDDD")</f>
        <v>Sunday</v>
      </c>
    </row>
    <row r="311" spans="2:13" x14ac:dyDescent="0.35">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c r="M311" s="22" t="str">
        <f>TEXT(calls[[#This Row],[Date of Call]],"DDDD")</f>
        <v>Monday</v>
      </c>
    </row>
    <row r="312" spans="2:13" x14ac:dyDescent="0.35">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c r="M312" s="22" t="str">
        <f>TEXT(calls[[#This Row],[Date of Call]],"DDDD")</f>
        <v>Monday</v>
      </c>
    </row>
    <row r="313" spans="2:13" x14ac:dyDescent="0.35">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c r="M313" s="22" t="str">
        <f>TEXT(calls[[#This Row],[Date of Call]],"DDDD")</f>
        <v>Monday</v>
      </c>
    </row>
    <row r="314" spans="2:13" x14ac:dyDescent="0.35">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c r="M314" s="22" t="str">
        <f>TEXT(calls[[#This Row],[Date of Call]],"DDDD")</f>
        <v>Tuesday</v>
      </c>
    </row>
    <row r="315" spans="2:13" x14ac:dyDescent="0.35">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c r="M315" s="22" t="str">
        <f>TEXT(calls[[#This Row],[Date of Call]],"DDDD")</f>
        <v>Tuesday</v>
      </c>
    </row>
    <row r="316" spans="2:13" x14ac:dyDescent="0.35">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c r="M316" s="22" t="str">
        <f>TEXT(calls[[#This Row],[Date of Call]],"DDDD")</f>
        <v>Tuesday</v>
      </c>
    </row>
    <row r="317" spans="2:13" x14ac:dyDescent="0.35">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c r="M317" s="22" t="str">
        <f>TEXT(calls[[#This Row],[Date of Call]],"DDDD")</f>
        <v>Wednesday</v>
      </c>
    </row>
    <row r="318" spans="2:13" x14ac:dyDescent="0.35">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c r="M318" s="22" t="str">
        <f>TEXT(calls[[#This Row],[Date of Call]],"DDDD")</f>
        <v>Wednesday</v>
      </c>
    </row>
    <row r="319" spans="2:13" x14ac:dyDescent="0.35">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c r="M319" s="22" t="str">
        <f>TEXT(calls[[#This Row],[Date of Call]],"DDDD")</f>
        <v>Wednesday</v>
      </c>
    </row>
    <row r="320" spans="2:13" x14ac:dyDescent="0.35">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c r="M320" s="22" t="str">
        <f>TEXT(calls[[#This Row],[Date of Call]],"DDDD")</f>
        <v>Thursday</v>
      </c>
    </row>
    <row r="321" spans="2:13" x14ac:dyDescent="0.35">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c r="M321" s="22" t="str">
        <f>TEXT(calls[[#This Row],[Date of Call]],"DDDD")</f>
        <v>Thursday</v>
      </c>
    </row>
    <row r="322" spans="2:13" x14ac:dyDescent="0.35">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c r="M322" s="22" t="str">
        <f>TEXT(calls[[#This Row],[Date of Call]],"DDDD")</f>
        <v>Thursday</v>
      </c>
    </row>
    <row r="323" spans="2:13" x14ac:dyDescent="0.35">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c r="M323" s="22" t="str">
        <f>TEXT(calls[[#This Row],[Date of Call]],"DDDD")</f>
        <v>Thursday</v>
      </c>
    </row>
    <row r="324" spans="2:13" x14ac:dyDescent="0.35">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c r="M324" s="22" t="str">
        <f>TEXT(calls[[#This Row],[Date of Call]],"DDDD")</f>
        <v>Friday</v>
      </c>
    </row>
    <row r="325" spans="2:13" x14ac:dyDescent="0.35">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c r="M325" s="22" t="str">
        <f>TEXT(calls[[#This Row],[Date of Call]],"DDDD")</f>
        <v>Friday</v>
      </c>
    </row>
    <row r="326" spans="2:13" x14ac:dyDescent="0.35">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c r="M326" s="22" t="str">
        <f>TEXT(calls[[#This Row],[Date of Call]],"DDDD")</f>
        <v>Friday</v>
      </c>
    </row>
    <row r="327" spans="2:13" x14ac:dyDescent="0.35">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c r="M327" s="22" t="str">
        <f>TEXT(calls[[#This Row],[Date of Call]],"DDDD")</f>
        <v>Friday</v>
      </c>
    </row>
    <row r="328" spans="2:13" x14ac:dyDescent="0.35">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c r="M328" s="22" t="str">
        <f>TEXT(calls[[#This Row],[Date of Call]],"DDDD")</f>
        <v>Friday</v>
      </c>
    </row>
    <row r="329" spans="2:13" x14ac:dyDescent="0.35">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c r="M329" s="22" t="str">
        <f>TEXT(calls[[#This Row],[Date of Call]],"DDDD")</f>
        <v>Friday</v>
      </c>
    </row>
    <row r="330" spans="2:13" x14ac:dyDescent="0.35">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c r="M330" s="22" t="str">
        <f>TEXT(calls[[#This Row],[Date of Call]],"DDDD")</f>
        <v>Friday</v>
      </c>
    </row>
    <row r="331" spans="2:13" x14ac:dyDescent="0.35">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c r="M331" s="22" t="str">
        <f>TEXT(calls[[#This Row],[Date of Call]],"DDDD")</f>
        <v>Friday</v>
      </c>
    </row>
    <row r="332" spans="2:13" x14ac:dyDescent="0.35">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c r="M332" s="22" t="str">
        <f>TEXT(calls[[#This Row],[Date of Call]],"DDDD")</f>
        <v>Friday</v>
      </c>
    </row>
    <row r="333" spans="2:13" x14ac:dyDescent="0.35">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c r="M333" s="22" t="str">
        <f>TEXT(calls[[#This Row],[Date of Call]],"DDDD")</f>
        <v>Saturday</v>
      </c>
    </row>
    <row r="334" spans="2:13" x14ac:dyDescent="0.35">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c r="M334" s="22" t="str">
        <f>TEXT(calls[[#This Row],[Date of Call]],"DDDD")</f>
        <v>Saturday</v>
      </c>
    </row>
    <row r="335" spans="2:13" x14ac:dyDescent="0.35">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c r="M335" s="22" t="str">
        <f>TEXT(calls[[#This Row],[Date of Call]],"DDDD")</f>
        <v>Saturday</v>
      </c>
    </row>
    <row r="336" spans="2:13" x14ac:dyDescent="0.35">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c r="M336" s="22" t="str">
        <f>TEXT(calls[[#This Row],[Date of Call]],"DDDD")</f>
        <v>Saturday</v>
      </c>
    </row>
    <row r="337" spans="2:13" x14ac:dyDescent="0.35">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c r="M337" s="22" t="str">
        <f>TEXT(calls[[#This Row],[Date of Call]],"DDDD")</f>
        <v>Saturday</v>
      </c>
    </row>
    <row r="338" spans="2:13" x14ac:dyDescent="0.35">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c r="M338" s="22" t="str">
        <f>TEXT(calls[[#This Row],[Date of Call]],"DDDD")</f>
        <v>Saturday</v>
      </c>
    </row>
    <row r="339" spans="2:13" x14ac:dyDescent="0.35">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c r="M339" s="22" t="str">
        <f>TEXT(calls[[#This Row],[Date of Call]],"DDDD")</f>
        <v>Sunday</v>
      </c>
    </row>
    <row r="340" spans="2:13" x14ac:dyDescent="0.35">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c r="M340" s="22" t="str">
        <f>TEXT(calls[[#This Row],[Date of Call]],"DDDD")</f>
        <v>Sunday</v>
      </c>
    </row>
    <row r="341" spans="2:13" x14ac:dyDescent="0.35">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c r="M341" s="22" t="str">
        <f>TEXT(calls[[#This Row],[Date of Call]],"DDDD")</f>
        <v>Sunday</v>
      </c>
    </row>
    <row r="342" spans="2:13" x14ac:dyDescent="0.35">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c r="M342" s="22" t="str">
        <f>TEXT(calls[[#This Row],[Date of Call]],"DDDD")</f>
        <v>Sunday</v>
      </c>
    </row>
    <row r="343" spans="2:13" x14ac:dyDescent="0.35">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c r="M343" s="22" t="str">
        <f>TEXT(calls[[#This Row],[Date of Call]],"DDDD")</f>
        <v>Sunday</v>
      </c>
    </row>
    <row r="344" spans="2:13" x14ac:dyDescent="0.35">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c r="M344" s="22" t="str">
        <f>TEXT(calls[[#This Row],[Date of Call]],"DDDD")</f>
        <v>Sunday</v>
      </c>
    </row>
    <row r="345" spans="2:13" x14ac:dyDescent="0.35">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c r="M345" s="22" t="str">
        <f>TEXT(calls[[#This Row],[Date of Call]],"DDDD")</f>
        <v>Monday</v>
      </c>
    </row>
    <row r="346" spans="2:13" x14ac:dyDescent="0.35">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c r="M346" s="22" t="str">
        <f>TEXT(calls[[#This Row],[Date of Call]],"DDDD")</f>
        <v>Monday</v>
      </c>
    </row>
    <row r="347" spans="2:13" x14ac:dyDescent="0.35">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c r="M347" s="22" t="str">
        <f>TEXT(calls[[#This Row],[Date of Call]],"DDDD")</f>
        <v>Monday</v>
      </c>
    </row>
    <row r="348" spans="2:13" x14ac:dyDescent="0.35">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c r="M348" s="22" t="str">
        <f>TEXT(calls[[#This Row],[Date of Call]],"DDDD")</f>
        <v>Tuesday</v>
      </c>
    </row>
    <row r="349" spans="2:13" x14ac:dyDescent="0.35">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c r="M349" s="22" t="str">
        <f>TEXT(calls[[#This Row],[Date of Call]],"DDDD")</f>
        <v>Tuesday</v>
      </c>
    </row>
    <row r="350" spans="2:13" x14ac:dyDescent="0.35">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c r="M350" s="22" t="str">
        <f>TEXT(calls[[#This Row],[Date of Call]],"DDDD")</f>
        <v>Tuesday</v>
      </c>
    </row>
    <row r="351" spans="2:13" x14ac:dyDescent="0.35">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c r="M351" s="22" t="str">
        <f>TEXT(calls[[#This Row],[Date of Call]],"DDDD")</f>
        <v>Wednesday</v>
      </c>
    </row>
    <row r="352" spans="2:13" x14ac:dyDescent="0.35">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c r="M352" s="22" t="str">
        <f>TEXT(calls[[#This Row],[Date of Call]],"DDDD")</f>
        <v>Wednesday</v>
      </c>
    </row>
    <row r="353" spans="2:13" x14ac:dyDescent="0.35">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c r="M353" s="22" t="str">
        <f>TEXT(calls[[#This Row],[Date of Call]],"DDDD")</f>
        <v>Thursday</v>
      </c>
    </row>
    <row r="354" spans="2:13" x14ac:dyDescent="0.35">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c r="M354" s="22" t="str">
        <f>TEXT(calls[[#This Row],[Date of Call]],"DDDD")</f>
        <v>Thursday</v>
      </c>
    </row>
    <row r="355" spans="2:13" x14ac:dyDescent="0.35">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c r="M355" s="22" t="str">
        <f>TEXT(calls[[#This Row],[Date of Call]],"DDDD")</f>
        <v>Thursday</v>
      </c>
    </row>
    <row r="356" spans="2:13" x14ac:dyDescent="0.35">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c r="M356" s="22" t="str">
        <f>TEXT(calls[[#This Row],[Date of Call]],"DDDD")</f>
        <v>Friday</v>
      </c>
    </row>
    <row r="357" spans="2:13" x14ac:dyDescent="0.35">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c r="M357" s="22" t="str">
        <f>TEXT(calls[[#This Row],[Date of Call]],"DDDD")</f>
        <v>Friday</v>
      </c>
    </row>
    <row r="358" spans="2:13" x14ac:dyDescent="0.35">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c r="M358" s="22" t="str">
        <f>TEXT(calls[[#This Row],[Date of Call]],"DDDD")</f>
        <v>Friday</v>
      </c>
    </row>
    <row r="359" spans="2:13" x14ac:dyDescent="0.35">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c r="M359" s="22" t="str">
        <f>TEXT(calls[[#This Row],[Date of Call]],"DDDD")</f>
        <v>Saturday</v>
      </c>
    </row>
    <row r="360" spans="2:13" x14ac:dyDescent="0.35">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c r="M360" s="22" t="str">
        <f>TEXT(calls[[#This Row],[Date of Call]],"DDDD")</f>
        <v>Saturday</v>
      </c>
    </row>
    <row r="361" spans="2:13" x14ac:dyDescent="0.35">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c r="M361" s="22" t="str">
        <f>TEXT(calls[[#This Row],[Date of Call]],"DDDD")</f>
        <v>Saturday</v>
      </c>
    </row>
    <row r="362" spans="2:13" x14ac:dyDescent="0.35">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c r="M362" s="22" t="str">
        <f>TEXT(calls[[#This Row],[Date of Call]],"DDDD")</f>
        <v>Saturday</v>
      </c>
    </row>
    <row r="363" spans="2:13" x14ac:dyDescent="0.35">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c r="M363" s="22" t="str">
        <f>TEXT(calls[[#This Row],[Date of Call]],"DDDD")</f>
        <v>Saturday</v>
      </c>
    </row>
    <row r="364" spans="2:13" x14ac:dyDescent="0.35">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c r="M364" s="22" t="str">
        <f>TEXT(calls[[#This Row],[Date of Call]],"DDDD")</f>
        <v>Saturday</v>
      </c>
    </row>
    <row r="365" spans="2:13" x14ac:dyDescent="0.35">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c r="M365" s="22" t="str">
        <f>TEXT(calls[[#This Row],[Date of Call]],"DDDD")</f>
        <v>Saturday</v>
      </c>
    </row>
    <row r="366" spans="2:13" x14ac:dyDescent="0.35">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c r="M366" s="22" t="str">
        <f>TEXT(calls[[#This Row],[Date of Call]],"DDDD")</f>
        <v>Saturday</v>
      </c>
    </row>
    <row r="367" spans="2:13" x14ac:dyDescent="0.35">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c r="M367" s="22" t="str">
        <f>TEXT(calls[[#This Row],[Date of Call]],"DDDD")</f>
        <v>Saturday</v>
      </c>
    </row>
    <row r="368" spans="2:13" x14ac:dyDescent="0.35">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c r="M368" s="22" t="str">
        <f>TEXT(calls[[#This Row],[Date of Call]],"DDDD")</f>
        <v>Sunday</v>
      </c>
    </row>
    <row r="369" spans="2:13" x14ac:dyDescent="0.35">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c r="M369" s="22" t="str">
        <f>TEXT(calls[[#This Row],[Date of Call]],"DDDD")</f>
        <v>Sunday</v>
      </c>
    </row>
    <row r="370" spans="2:13" x14ac:dyDescent="0.35">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c r="M370" s="22" t="str">
        <f>TEXT(calls[[#This Row],[Date of Call]],"DDDD")</f>
        <v>Sunday</v>
      </c>
    </row>
    <row r="371" spans="2:13" x14ac:dyDescent="0.35">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c r="M371" s="22" t="str">
        <f>TEXT(calls[[#This Row],[Date of Call]],"DDDD")</f>
        <v>Sunday</v>
      </c>
    </row>
    <row r="372" spans="2:13" x14ac:dyDescent="0.35">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c r="M372" s="22" t="str">
        <f>TEXT(calls[[#This Row],[Date of Call]],"DDDD")</f>
        <v>Sunday</v>
      </c>
    </row>
    <row r="373" spans="2:13" x14ac:dyDescent="0.35">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c r="M373" s="22" t="str">
        <f>TEXT(calls[[#This Row],[Date of Call]],"DDDD")</f>
        <v>Sunday</v>
      </c>
    </row>
    <row r="374" spans="2:13" x14ac:dyDescent="0.35">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c r="M374" s="22" t="str">
        <f>TEXT(calls[[#This Row],[Date of Call]],"DDDD")</f>
        <v>Sunday</v>
      </c>
    </row>
    <row r="375" spans="2:13" x14ac:dyDescent="0.35">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c r="M375" s="22" t="str">
        <f>TEXT(calls[[#This Row],[Date of Call]],"DDDD")</f>
        <v>Monday</v>
      </c>
    </row>
    <row r="376" spans="2:13" x14ac:dyDescent="0.35">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c r="M376" s="22" t="str">
        <f>TEXT(calls[[#This Row],[Date of Call]],"DDDD")</f>
        <v>Monday</v>
      </c>
    </row>
    <row r="377" spans="2:13" x14ac:dyDescent="0.35">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c r="M377" s="22" t="str">
        <f>TEXT(calls[[#This Row],[Date of Call]],"DDDD")</f>
        <v>Monday</v>
      </c>
    </row>
    <row r="378" spans="2:13" x14ac:dyDescent="0.35">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c r="M378" s="22" t="str">
        <f>TEXT(calls[[#This Row],[Date of Call]],"DDDD")</f>
        <v>Monday</v>
      </c>
    </row>
    <row r="379" spans="2:13" x14ac:dyDescent="0.35">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c r="M379" s="22" t="str">
        <f>TEXT(calls[[#This Row],[Date of Call]],"DDDD")</f>
        <v>Monday</v>
      </c>
    </row>
    <row r="380" spans="2:13" x14ac:dyDescent="0.35">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c r="M380" s="22" t="str">
        <f>TEXT(calls[[#This Row],[Date of Call]],"DDDD")</f>
        <v>Tuesday</v>
      </c>
    </row>
    <row r="381" spans="2:13" x14ac:dyDescent="0.35">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c r="M381" s="22" t="str">
        <f>TEXT(calls[[#This Row],[Date of Call]],"DDDD")</f>
        <v>Tuesday</v>
      </c>
    </row>
    <row r="382" spans="2:13" x14ac:dyDescent="0.35">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c r="M382" s="22" t="str">
        <f>TEXT(calls[[#This Row],[Date of Call]],"DDDD")</f>
        <v>Wednesday</v>
      </c>
    </row>
    <row r="383" spans="2:13" x14ac:dyDescent="0.35">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c r="M383" s="22" t="str">
        <f>TEXT(calls[[#This Row],[Date of Call]],"DDDD")</f>
        <v>Wednesday</v>
      </c>
    </row>
    <row r="384" spans="2:13" x14ac:dyDescent="0.35">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c r="M384" s="22" t="str">
        <f>TEXT(calls[[#This Row],[Date of Call]],"DDDD")</f>
        <v>Wednesday</v>
      </c>
    </row>
    <row r="385" spans="2:13" x14ac:dyDescent="0.35">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c r="M385" s="22" t="str">
        <f>TEXT(calls[[#This Row],[Date of Call]],"DDDD")</f>
        <v>Wednesday</v>
      </c>
    </row>
    <row r="386" spans="2:13" x14ac:dyDescent="0.35">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c r="M386" s="22" t="str">
        <f>TEXT(calls[[#This Row],[Date of Call]],"DDDD")</f>
        <v>Wednesday</v>
      </c>
    </row>
    <row r="387" spans="2:13" x14ac:dyDescent="0.35">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c r="M387" s="22" t="str">
        <f>TEXT(calls[[#This Row],[Date of Call]],"DDDD")</f>
        <v>Wednesday</v>
      </c>
    </row>
    <row r="388" spans="2:13" x14ac:dyDescent="0.35">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c r="M388" s="22" t="str">
        <f>TEXT(calls[[#This Row],[Date of Call]],"DDDD")</f>
        <v>Wednesday</v>
      </c>
    </row>
    <row r="389" spans="2:13" x14ac:dyDescent="0.35">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c r="M389" s="22" t="str">
        <f>TEXT(calls[[#This Row],[Date of Call]],"DDDD")</f>
        <v>Wednesday</v>
      </c>
    </row>
    <row r="390" spans="2:13" x14ac:dyDescent="0.35">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c r="M390" s="22" t="str">
        <f>TEXT(calls[[#This Row],[Date of Call]],"DDDD")</f>
        <v>Thursday</v>
      </c>
    </row>
    <row r="391" spans="2:13" x14ac:dyDescent="0.35">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c r="M391" s="22" t="str">
        <f>TEXT(calls[[#This Row],[Date of Call]],"DDDD")</f>
        <v>Thursday</v>
      </c>
    </row>
    <row r="392" spans="2:13" x14ac:dyDescent="0.35">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c r="M392" s="22" t="str">
        <f>TEXT(calls[[#This Row],[Date of Call]],"DDDD")</f>
        <v>Friday</v>
      </c>
    </row>
    <row r="393" spans="2:13" x14ac:dyDescent="0.35">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c r="M393" s="22" t="str">
        <f>TEXT(calls[[#This Row],[Date of Call]],"DDDD")</f>
        <v>Friday</v>
      </c>
    </row>
    <row r="394" spans="2:13" x14ac:dyDescent="0.35">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c r="M394" s="22" t="str">
        <f>TEXT(calls[[#This Row],[Date of Call]],"DDDD")</f>
        <v>Friday</v>
      </c>
    </row>
    <row r="395" spans="2:13" x14ac:dyDescent="0.35">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c r="M395" s="22" t="str">
        <f>TEXT(calls[[#This Row],[Date of Call]],"DDDD")</f>
        <v>Friday</v>
      </c>
    </row>
    <row r="396" spans="2:13" x14ac:dyDescent="0.35">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c r="M396" s="22" t="str">
        <f>TEXT(calls[[#This Row],[Date of Call]],"DDDD")</f>
        <v>Friday</v>
      </c>
    </row>
    <row r="397" spans="2:13" x14ac:dyDescent="0.35">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c r="M397" s="22" t="str">
        <f>TEXT(calls[[#This Row],[Date of Call]],"DDDD")</f>
        <v>Friday</v>
      </c>
    </row>
    <row r="398" spans="2:13" x14ac:dyDescent="0.35">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c r="M398" s="22" t="str">
        <f>TEXT(calls[[#This Row],[Date of Call]],"DDDD")</f>
        <v>Friday</v>
      </c>
    </row>
    <row r="399" spans="2:13" x14ac:dyDescent="0.35">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c r="M399" s="22" t="str">
        <f>TEXT(calls[[#This Row],[Date of Call]],"DDDD")</f>
        <v>Saturday</v>
      </c>
    </row>
    <row r="400" spans="2:13" x14ac:dyDescent="0.35">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c r="M400" s="22" t="str">
        <f>TEXT(calls[[#This Row],[Date of Call]],"DDDD")</f>
        <v>Saturday</v>
      </c>
    </row>
    <row r="401" spans="2:13" x14ac:dyDescent="0.35">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c r="M401" s="22" t="str">
        <f>TEXT(calls[[#This Row],[Date of Call]],"DDDD")</f>
        <v>Saturday</v>
      </c>
    </row>
    <row r="402" spans="2:13" x14ac:dyDescent="0.35">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c r="M402" s="22" t="str">
        <f>TEXT(calls[[#This Row],[Date of Call]],"DDDD")</f>
        <v>Saturday</v>
      </c>
    </row>
    <row r="403" spans="2:13" x14ac:dyDescent="0.35">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c r="M403" s="22" t="str">
        <f>TEXT(calls[[#This Row],[Date of Call]],"DDDD")</f>
        <v>Saturday</v>
      </c>
    </row>
    <row r="404" spans="2:13" x14ac:dyDescent="0.35">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c r="M404" s="22" t="str">
        <f>TEXT(calls[[#This Row],[Date of Call]],"DDDD")</f>
        <v>Saturday</v>
      </c>
    </row>
    <row r="405" spans="2:13" x14ac:dyDescent="0.35">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c r="M405" s="22" t="str">
        <f>TEXT(calls[[#This Row],[Date of Call]],"DDDD")</f>
        <v>Sunday</v>
      </c>
    </row>
    <row r="406" spans="2:13" x14ac:dyDescent="0.35">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c r="M406" s="22" t="str">
        <f>TEXT(calls[[#This Row],[Date of Call]],"DDDD")</f>
        <v>Sunday</v>
      </c>
    </row>
    <row r="407" spans="2:13" x14ac:dyDescent="0.35">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c r="M407" s="22" t="str">
        <f>TEXT(calls[[#This Row],[Date of Call]],"DDDD")</f>
        <v>Sunday</v>
      </c>
    </row>
    <row r="408" spans="2:13" x14ac:dyDescent="0.35">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c r="M408" s="22" t="str">
        <f>TEXT(calls[[#This Row],[Date of Call]],"DDDD")</f>
        <v>Sunday</v>
      </c>
    </row>
    <row r="409" spans="2:13" x14ac:dyDescent="0.35">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c r="M409" s="22" t="str">
        <f>TEXT(calls[[#This Row],[Date of Call]],"DDDD")</f>
        <v>Sunday</v>
      </c>
    </row>
    <row r="410" spans="2:13" x14ac:dyDescent="0.35">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c r="M410" s="22" t="str">
        <f>TEXT(calls[[#This Row],[Date of Call]],"DDDD")</f>
        <v>Monday</v>
      </c>
    </row>
    <row r="411" spans="2:13" x14ac:dyDescent="0.35">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c r="M411" s="22" t="str">
        <f>TEXT(calls[[#This Row],[Date of Call]],"DDDD")</f>
        <v>Monday</v>
      </c>
    </row>
    <row r="412" spans="2:13" x14ac:dyDescent="0.35">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c r="M412" s="22" t="str">
        <f>TEXT(calls[[#This Row],[Date of Call]],"DDDD")</f>
        <v>Monday</v>
      </c>
    </row>
    <row r="413" spans="2:13" x14ac:dyDescent="0.35">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c r="M413" s="22" t="str">
        <f>TEXT(calls[[#This Row],[Date of Call]],"DDDD")</f>
        <v>Monday</v>
      </c>
    </row>
    <row r="414" spans="2:13" x14ac:dyDescent="0.35">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c r="M414" s="22" t="str">
        <f>TEXT(calls[[#This Row],[Date of Call]],"DDDD")</f>
        <v>Monday</v>
      </c>
    </row>
    <row r="415" spans="2:13" x14ac:dyDescent="0.35">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c r="M415" s="22" t="str">
        <f>TEXT(calls[[#This Row],[Date of Call]],"DDDD")</f>
        <v>Monday</v>
      </c>
    </row>
    <row r="416" spans="2:13" x14ac:dyDescent="0.35">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c r="M416" s="22" t="str">
        <f>TEXT(calls[[#This Row],[Date of Call]],"DDDD")</f>
        <v>Monday</v>
      </c>
    </row>
    <row r="417" spans="2:13" x14ac:dyDescent="0.35">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c r="M417" s="22" t="str">
        <f>TEXT(calls[[#This Row],[Date of Call]],"DDDD")</f>
        <v>Monday</v>
      </c>
    </row>
    <row r="418" spans="2:13" x14ac:dyDescent="0.35">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c r="M418" s="22" t="str">
        <f>TEXT(calls[[#This Row],[Date of Call]],"DDDD")</f>
        <v>Tuesday</v>
      </c>
    </row>
    <row r="419" spans="2:13" x14ac:dyDescent="0.35">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c r="M419" s="22" t="str">
        <f>TEXT(calls[[#This Row],[Date of Call]],"DDDD")</f>
        <v>Tuesday</v>
      </c>
    </row>
    <row r="420" spans="2:13" x14ac:dyDescent="0.35">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c r="M420" s="22" t="str">
        <f>TEXT(calls[[#This Row],[Date of Call]],"DDDD")</f>
        <v>Tuesday</v>
      </c>
    </row>
    <row r="421" spans="2:13" x14ac:dyDescent="0.35">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c r="M421" s="22" t="str">
        <f>TEXT(calls[[#This Row],[Date of Call]],"DDDD")</f>
        <v>Tuesday</v>
      </c>
    </row>
    <row r="422" spans="2:13" x14ac:dyDescent="0.35">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c r="M422" s="22" t="str">
        <f>TEXT(calls[[#This Row],[Date of Call]],"DDDD")</f>
        <v>Tuesday</v>
      </c>
    </row>
    <row r="423" spans="2:13" x14ac:dyDescent="0.35">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c r="M423" s="22" t="str">
        <f>TEXT(calls[[#This Row],[Date of Call]],"DDDD")</f>
        <v>Wednesday</v>
      </c>
    </row>
    <row r="424" spans="2:13" x14ac:dyDescent="0.35">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c r="M424" s="22" t="str">
        <f>TEXT(calls[[#This Row],[Date of Call]],"DDDD")</f>
        <v>Wednesday</v>
      </c>
    </row>
    <row r="425" spans="2:13" x14ac:dyDescent="0.35">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c r="M425" s="22" t="str">
        <f>TEXT(calls[[#This Row],[Date of Call]],"DDDD")</f>
        <v>Wednesday</v>
      </c>
    </row>
    <row r="426" spans="2:13" x14ac:dyDescent="0.35">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c r="M426" s="22" t="str">
        <f>TEXT(calls[[#This Row],[Date of Call]],"DDDD")</f>
        <v>Wednesday</v>
      </c>
    </row>
    <row r="427" spans="2:13" x14ac:dyDescent="0.35">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c r="M427" s="22" t="str">
        <f>TEXT(calls[[#This Row],[Date of Call]],"DDDD")</f>
        <v>Wednesday</v>
      </c>
    </row>
    <row r="428" spans="2:13" x14ac:dyDescent="0.35">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c r="M428" s="22" t="str">
        <f>TEXT(calls[[#This Row],[Date of Call]],"DDDD")</f>
        <v>Thursday</v>
      </c>
    </row>
    <row r="429" spans="2:13" x14ac:dyDescent="0.35">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c r="M429" s="22" t="str">
        <f>TEXT(calls[[#This Row],[Date of Call]],"DDDD")</f>
        <v>Thursday</v>
      </c>
    </row>
    <row r="430" spans="2:13" x14ac:dyDescent="0.35">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c r="M430" s="22" t="str">
        <f>TEXT(calls[[#This Row],[Date of Call]],"DDDD")</f>
        <v>Thursday</v>
      </c>
    </row>
    <row r="431" spans="2:13" x14ac:dyDescent="0.35">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c r="M431" s="22" t="str">
        <f>TEXT(calls[[#This Row],[Date of Call]],"DDDD")</f>
        <v>Friday</v>
      </c>
    </row>
    <row r="432" spans="2:13" x14ac:dyDescent="0.35">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c r="M432" s="22" t="str">
        <f>TEXT(calls[[#This Row],[Date of Call]],"DDDD")</f>
        <v>Friday</v>
      </c>
    </row>
    <row r="433" spans="2:13" x14ac:dyDescent="0.35">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c r="M433" s="22" t="str">
        <f>TEXT(calls[[#This Row],[Date of Call]],"DDDD")</f>
        <v>Saturday</v>
      </c>
    </row>
    <row r="434" spans="2:13" x14ac:dyDescent="0.35">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c r="M434" s="22" t="str">
        <f>TEXT(calls[[#This Row],[Date of Call]],"DDDD")</f>
        <v>Saturday</v>
      </c>
    </row>
    <row r="435" spans="2:13" x14ac:dyDescent="0.35">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c r="M435" s="22" t="str">
        <f>TEXT(calls[[#This Row],[Date of Call]],"DDDD")</f>
        <v>Saturday</v>
      </c>
    </row>
    <row r="436" spans="2:13" x14ac:dyDescent="0.35">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c r="M436" s="22" t="str">
        <f>TEXT(calls[[#This Row],[Date of Call]],"DDDD")</f>
        <v>Saturday</v>
      </c>
    </row>
    <row r="437" spans="2:13" x14ac:dyDescent="0.35">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c r="M437" s="22" t="str">
        <f>TEXT(calls[[#This Row],[Date of Call]],"DDDD")</f>
        <v>Saturday</v>
      </c>
    </row>
    <row r="438" spans="2:13" x14ac:dyDescent="0.35">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c r="M438" s="22" t="str">
        <f>TEXT(calls[[#This Row],[Date of Call]],"DDDD")</f>
        <v>Sunday</v>
      </c>
    </row>
    <row r="439" spans="2:13" x14ac:dyDescent="0.35">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c r="M439" s="22" t="str">
        <f>TEXT(calls[[#This Row],[Date of Call]],"DDDD")</f>
        <v>Sunday</v>
      </c>
    </row>
    <row r="440" spans="2:13" x14ac:dyDescent="0.35">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c r="M440" s="22" t="str">
        <f>TEXT(calls[[#This Row],[Date of Call]],"DDDD")</f>
        <v>Monday</v>
      </c>
    </row>
    <row r="441" spans="2:13" x14ac:dyDescent="0.35">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c r="M441" s="22" t="str">
        <f>TEXT(calls[[#This Row],[Date of Call]],"DDDD")</f>
        <v>Monday</v>
      </c>
    </row>
    <row r="442" spans="2:13" x14ac:dyDescent="0.35">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c r="M442" s="22" t="str">
        <f>TEXT(calls[[#This Row],[Date of Call]],"DDDD")</f>
        <v>Monday</v>
      </c>
    </row>
    <row r="443" spans="2:13" x14ac:dyDescent="0.35">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c r="M443" s="22" t="str">
        <f>TEXT(calls[[#This Row],[Date of Call]],"DDDD")</f>
        <v>Monday</v>
      </c>
    </row>
    <row r="444" spans="2:13" x14ac:dyDescent="0.35">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c r="M444" s="22" t="str">
        <f>TEXT(calls[[#This Row],[Date of Call]],"DDDD")</f>
        <v>Monday</v>
      </c>
    </row>
    <row r="445" spans="2:13" x14ac:dyDescent="0.35">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c r="M445" s="22" t="str">
        <f>TEXT(calls[[#This Row],[Date of Call]],"DDDD")</f>
        <v>Monday</v>
      </c>
    </row>
    <row r="446" spans="2:13" x14ac:dyDescent="0.35">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c r="M446" s="22" t="str">
        <f>TEXT(calls[[#This Row],[Date of Call]],"DDDD")</f>
        <v>Tuesday</v>
      </c>
    </row>
    <row r="447" spans="2:13" x14ac:dyDescent="0.35">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c r="M447" s="22" t="str">
        <f>TEXT(calls[[#This Row],[Date of Call]],"DDDD")</f>
        <v>Tuesday</v>
      </c>
    </row>
    <row r="448" spans="2:13" x14ac:dyDescent="0.35">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c r="M448" s="22" t="str">
        <f>TEXT(calls[[#This Row],[Date of Call]],"DDDD")</f>
        <v>Wednesday</v>
      </c>
    </row>
    <row r="449" spans="2:13" x14ac:dyDescent="0.35">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c r="M449" s="22" t="str">
        <f>TEXT(calls[[#This Row],[Date of Call]],"DDDD")</f>
        <v>Wednesday</v>
      </c>
    </row>
    <row r="450" spans="2:13" x14ac:dyDescent="0.35">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c r="M450" s="22" t="str">
        <f>TEXT(calls[[#This Row],[Date of Call]],"DDDD")</f>
        <v>Wednesday</v>
      </c>
    </row>
    <row r="451" spans="2:13" x14ac:dyDescent="0.35">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c r="M451" s="22" t="str">
        <f>TEXT(calls[[#This Row],[Date of Call]],"DDDD")</f>
        <v>Wednesday</v>
      </c>
    </row>
    <row r="452" spans="2:13" x14ac:dyDescent="0.35">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c r="M452" s="22" t="str">
        <f>TEXT(calls[[#This Row],[Date of Call]],"DDDD")</f>
        <v>Thursday</v>
      </c>
    </row>
    <row r="453" spans="2:13" x14ac:dyDescent="0.35">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c r="M453" s="22" t="str">
        <f>TEXT(calls[[#This Row],[Date of Call]],"DDDD")</f>
        <v>Thursday</v>
      </c>
    </row>
    <row r="454" spans="2:13" x14ac:dyDescent="0.35">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c r="M454" s="22" t="str">
        <f>TEXT(calls[[#This Row],[Date of Call]],"DDDD")</f>
        <v>Thursday</v>
      </c>
    </row>
    <row r="455" spans="2:13" x14ac:dyDescent="0.35">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c r="M455" s="22" t="str">
        <f>TEXT(calls[[#This Row],[Date of Call]],"DDDD")</f>
        <v>Saturday</v>
      </c>
    </row>
    <row r="456" spans="2:13" x14ac:dyDescent="0.35">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c r="M456" s="22" t="str">
        <f>TEXT(calls[[#This Row],[Date of Call]],"DDDD")</f>
        <v>Saturday</v>
      </c>
    </row>
    <row r="457" spans="2:13" x14ac:dyDescent="0.35">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c r="M457" s="22" t="str">
        <f>TEXT(calls[[#This Row],[Date of Call]],"DDDD")</f>
        <v>Sunday</v>
      </c>
    </row>
    <row r="458" spans="2:13" x14ac:dyDescent="0.35">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c r="M458" s="22" t="str">
        <f>TEXT(calls[[#This Row],[Date of Call]],"DDDD")</f>
        <v>Sunday</v>
      </c>
    </row>
    <row r="459" spans="2:13" x14ac:dyDescent="0.35">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c r="M459" s="22" t="str">
        <f>TEXT(calls[[#This Row],[Date of Call]],"DDDD")</f>
        <v>Monday</v>
      </c>
    </row>
    <row r="460" spans="2:13" x14ac:dyDescent="0.35">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c r="M460" s="22" t="str">
        <f>TEXT(calls[[#This Row],[Date of Call]],"DDDD")</f>
        <v>Monday</v>
      </c>
    </row>
    <row r="461" spans="2:13" x14ac:dyDescent="0.35">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c r="M461" s="22" t="str">
        <f>TEXT(calls[[#This Row],[Date of Call]],"DDDD")</f>
        <v>Monday</v>
      </c>
    </row>
    <row r="462" spans="2:13" x14ac:dyDescent="0.35">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c r="M462" s="22" t="str">
        <f>TEXT(calls[[#This Row],[Date of Call]],"DDDD")</f>
        <v>Monday</v>
      </c>
    </row>
    <row r="463" spans="2:13" x14ac:dyDescent="0.35">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c r="M463" s="22" t="str">
        <f>TEXT(calls[[#This Row],[Date of Call]],"DDDD")</f>
        <v>Monday</v>
      </c>
    </row>
    <row r="464" spans="2:13" x14ac:dyDescent="0.35">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c r="M464" s="22" t="str">
        <f>TEXT(calls[[#This Row],[Date of Call]],"DDDD")</f>
        <v>Monday</v>
      </c>
    </row>
    <row r="465" spans="2:13" x14ac:dyDescent="0.35">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c r="M465" s="22" t="str">
        <f>TEXT(calls[[#This Row],[Date of Call]],"DDDD")</f>
        <v>Tuesday</v>
      </c>
    </row>
    <row r="466" spans="2:13" x14ac:dyDescent="0.35">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c r="M466" s="22" t="str">
        <f>TEXT(calls[[#This Row],[Date of Call]],"DDDD")</f>
        <v>Wednesday</v>
      </c>
    </row>
    <row r="467" spans="2:13" x14ac:dyDescent="0.35">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c r="M467" s="22" t="str">
        <f>TEXT(calls[[#This Row],[Date of Call]],"DDDD")</f>
        <v>Thursday</v>
      </c>
    </row>
    <row r="468" spans="2:13" x14ac:dyDescent="0.35">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c r="M468" s="22" t="str">
        <f>TEXT(calls[[#This Row],[Date of Call]],"DDDD")</f>
        <v>Friday</v>
      </c>
    </row>
    <row r="469" spans="2:13" x14ac:dyDescent="0.35">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c r="M469" s="22" t="str">
        <f>TEXT(calls[[#This Row],[Date of Call]],"DDDD")</f>
        <v>Friday</v>
      </c>
    </row>
    <row r="470" spans="2:13" x14ac:dyDescent="0.35">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c r="M470" s="22" t="str">
        <f>TEXT(calls[[#This Row],[Date of Call]],"DDDD")</f>
        <v>Friday</v>
      </c>
    </row>
    <row r="471" spans="2:13" x14ac:dyDescent="0.35">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c r="M471" s="22" t="str">
        <f>TEXT(calls[[#This Row],[Date of Call]],"DDDD")</f>
        <v>Sunday</v>
      </c>
    </row>
    <row r="472" spans="2:13" x14ac:dyDescent="0.35">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c r="M472" s="22" t="str">
        <f>TEXT(calls[[#This Row],[Date of Call]],"DDDD")</f>
        <v>Sunday</v>
      </c>
    </row>
    <row r="473" spans="2:13" x14ac:dyDescent="0.35">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c r="M473" s="22" t="str">
        <f>TEXT(calls[[#This Row],[Date of Call]],"DDDD")</f>
        <v>Sunday</v>
      </c>
    </row>
    <row r="474" spans="2:13" x14ac:dyDescent="0.35">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c r="M474" s="22" t="str">
        <f>TEXT(calls[[#This Row],[Date of Call]],"DDDD")</f>
        <v>Monday</v>
      </c>
    </row>
    <row r="475" spans="2:13" x14ac:dyDescent="0.35">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c r="M475" s="22" t="str">
        <f>TEXT(calls[[#This Row],[Date of Call]],"DDDD")</f>
        <v>Monday</v>
      </c>
    </row>
    <row r="476" spans="2:13" x14ac:dyDescent="0.35">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c r="M476" s="22" t="str">
        <f>TEXT(calls[[#This Row],[Date of Call]],"DDDD")</f>
        <v>Tuesday</v>
      </c>
    </row>
    <row r="477" spans="2:13" x14ac:dyDescent="0.35">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c r="M477" s="22" t="str">
        <f>TEXT(calls[[#This Row],[Date of Call]],"DDDD")</f>
        <v>Tuesday</v>
      </c>
    </row>
    <row r="478" spans="2:13" x14ac:dyDescent="0.35">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c r="M478" s="22" t="str">
        <f>TEXT(calls[[#This Row],[Date of Call]],"DDDD")</f>
        <v>Wednesday</v>
      </c>
    </row>
    <row r="479" spans="2:13" x14ac:dyDescent="0.35">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c r="M479" s="22" t="str">
        <f>TEXT(calls[[#This Row],[Date of Call]],"DDDD")</f>
        <v>Wednesday</v>
      </c>
    </row>
    <row r="480" spans="2:13" x14ac:dyDescent="0.35">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c r="M480" s="22" t="str">
        <f>TEXT(calls[[#This Row],[Date of Call]],"DDDD")</f>
        <v>Wednesday</v>
      </c>
    </row>
    <row r="481" spans="2:13" x14ac:dyDescent="0.35">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c r="M481" s="22" t="str">
        <f>TEXT(calls[[#This Row],[Date of Call]],"DDDD")</f>
        <v>Wednesday</v>
      </c>
    </row>
    <row r="482" spans="2:13" x14ac:dyDescent="0.35">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c r="M482" s="22" t="str">
        <f>TEXT(calls[[#This Row],[Date of Call]],"DDDD")</f>
        <v>Thursday</v>
      </c>
    </row>
    <row r="483" spans="2:13" x14ac:dyDescent="0.35">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c r="M483" s="22" t="str">
        <f>TEXT(calls[[#This Row],[Date of Call]],"DDDD")</f>
        <v>Friday</v>
      </c>
    </row>
    <row r="484" spans="2:13" x14ac:dyDescent="0.35">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c r="M484" s="22" t="str">
        <f>TEXT(calls[[#This Row],[Date of Call]],"DDDD")</f>
        <v>Sunday</v>
      </c>
    </row>
    <row r="485" spans="2:13" x14ac:dyDescent="0.35">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c r="M485" s="22" t="str">
        <f>TEXT(calls[[#This Row],[Date of Call]],"DDDD")</f>
        <v>Sunday</v>
      </c>
    </row>
    <row r="486" spans="2:13" x14ac:dyDescent="0.35">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c r="M486" s="22" t="str">
        <f>TEXT(calls[[#This Row],[Date of Call]],"DDDD")</f>
        <v>Sunday</v>
      </c>
    </row>
    <row r="487" spans="2:13" x14ac:dyDescent="0.35">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c r="M487" s="22" t="str">
        <f>TEXT(calls[[#This Row],[Date of Call]],"DDDD")</f>
        <v>Sunday</v>
      </c>
    </row>
    <row r="488" spans="2:13" x14ac:dyDescent="0.35">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c r="M488" s="22" t="str">
        <f>TEXT(calls[[#This Row],[Date of Call]],"DDDD")</f>
        <v>Monday</v>
      </c>
    </row>
    <row r="489" spans="2:13" x14ac:dyDescent="0.35">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c r="M489" s="22" t="str">
        <f>TEXT(calls[[#This Row],[Date of Call]],"DDDD")</f>
        <v>Monday</v>
      </c>
    </row>
    <row r="490" spans="2:13" x14ac:dyDescent="0.35">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c r="M490" s="22" t="str">
        <f>TEXT(calls[[#This Row],[Date of Call]],"DDDD")</f>
        <v>Monday</v>
      </c>
    </row>
    <row r="491" spans="2:13" x14ac:dyDescent="0.35">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c r="M491" s="22" t="str">
        <f>TEXT(calls[[#This Row],[Date of Call]],"DDDD")</f>
        <v>Monday</v>
      </c>
    </row>
    <row r="492" spans="2:13" x14ac:dyDescent="0.35">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c r="M492" s="22" t="str">
        <f>TEXT(calls[[#This Row],[Date of Call]],"DDDD")</f>
        <v>Tuesday</v>
      </c>
    </row>
    <row r="493" spans="2:13" x14ac:dyDescent="0.35">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c r="M493" s="22" t="str">
        <f>TEXT(calls[[#This Row],[Date of Call]],"DDDD")</f>
        <v>Tuesday</v>
      </c>
    </row>
    <row r="494" spans="2:13" x14ac:dyDescent="0.35">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c r="M494" s="22" t="str">
        <f>TEXT(calls[[#This Row],[Date of Call]],"DDDD")</f>
        <v>Tuesday</v>
      </c>
    </row>
    <row r="495" spans="2:13" x14ac:dyDescent="0.35">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c r="M495" s="22" t="str">
        <f>TEXT(calls[[#This Row],[Date of Call]],"DDDD")</f>
        <v>Wednesday</v>
      </c>
    </row>
    <row r="496" spans="2:13" x14ac:dyDescent="0.35">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c r="M496" s="22" t="str">
        <f>TEXT(calls[[#This Row],[Date of Call]],"DDDD")</f>
        <v>Wednesday</v>
      </c>
    </row>
    <row r="497" spans="2:13" x14ac:dyDescent="0.35">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c r="M497" s="22" t="str">
        <f>TEXT(calls[[#This Row],[Date of Call]],"DDDD")</f>
        <v>Wednesday</v>
      </c>
    </row>
    <row r="498" spans="2:13" x14ac:dyDescent="0.35">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c r="M498" s="22" t="str">
        <f>TEXT(calls[[#This Row],[Date of Call]],"DDDD")</f>
        <v>Thursday</v>
      </c>
    </row>
    <row r="499" spans="2:13" x14ac:dyDescent="0.35">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c r="M499" s="22" t="str">
        <f>TEXT(calls[[#This Row],[Date of Call]],"DDDD")</f>
        <v>Thursday</v>
      </c>
    </row>
    <row r="500" spans="2:13" x14ac:dyDescent="0.35">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c r="M500" s="22" t="str">
        <f>TEXT(calls[[#This Row],[Date of Call]],"DDDD")</f>
        <v>Thursday</v>
      </c>
    </row>
    <row r="501" spans="2:13" x14ac:dyDescent="0.35">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c r="M501" s="22" t="str">
        <f>TEXT(calls[[#This Row],[Date of Call]],"DDDD")</f>
        <v>Thursday</v>
      </c>
    </row>
    <row r="502" spans="2:13" x14ac:dyDescent="0.35">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c r="M502" s="22" t="str">
        <f>TEXT(calls[[#This Row],[Date of Call]],"DDDD")</f>
        <v>Thursday</v>
      </c>
    </row>
    <row r="503" spans="2:13" x14ac:dyDescent="0.35">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c r="M503" s="22" t="str">
        <f>TEXT(calls[[#This Row],[Date of Call]],"DDDD")</f>
        <v>Thursday</v>
      </c>
    </row>
    <row r="504" spans="2:13" x14ac:dyDescent="0.35">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c r="M504" s="22" t="str">
        <f>TEXT(calls[[#This Row],[Date of Call]],"DDDD")</f>
        <v>Friday</v>
      </c>
    </row>
    <row r="505" spans="2:13" x14ac:dyDescent="0.35">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c r="M505" s="22" t="str">
        <f>TEXT(calls[[#This Row],[Date of Call]],"DDDD")</f>
        <v>Friday</v>
      </c>
    </row>
    <row r="506" spans="2:13" x14ac:dyDescent="0.35">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c r="M506" s="22" t="str">
        <f>TEXT(calls[[#This Row],[Date of Call]],"DDDD")</f>
        <v>Friday</v>
      </c>
    </row>
    <row r="507" spans="2:13" x14ac:dyDescent="0.35">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c r="M507" s="22" t="str">
        <f>TEXT(calls[[#This Row],[Date of Call]],"DDDD")</f>
        <v>Friday</v>
      </c>
    </row>
    <row r="508" spans="2:13" x14ac:dyDescent="0.35">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c r="M508" s="22" t="str">
        <f>TEXT(calls[[#This Row],[Date of Call]],"DDDD")</f>
        <v>Friday</v>
      </c>
    </row>
    <row r="509" spans="2:13" x14ac:dyDescent="0.35">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c r="M509" s="22" t="str">
        <f>TEXT(calls[[#This Row],[Date of Call]],"DDDD")</f>
        <v>Saturday</v>
      </c>
    </row>
    <row r="510" spans="2:13" x14ac:dyDescent="0.35">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c r="M510" s="22" t="str">
        <f>TEXT(calls[[#This Row],[Date of Call]],"DDDD")</f>
        <v>Saturday</v>
      </c>
    </row>
    <row r="511" spans="2:13" x14ac:dyDescent="0.35">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c r="M511" s="22" t="str">
        <f>TEXT(calls[[#This Row],[Date of Call]],"DDDD")</f>
        <v>Sunday</v>
      </c>
    </row>
    <row r="512" spans="2:13" x14ac:dyDescent="0.35">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c r="M512" s="22" t="str">
        <f>TEXT(calls[[#This Row],[Date of Call]],"DDDD")</f>
        <v>Sunday</v>
      </c>
    </row>
    <row r="513" spans="2:13" x14ac:dyDescent="0.35">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c r="M513" s="22" t="str">
        <f>TEXT(calls[[#This Row],[Date of Call]],"DDDD")</f>
        <v>Sunday</v>
      </c>
    </row>
    <row r="514" spans="2:13" x14ac:dyDescent="0.35">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c r="M514" s="22" t="str">
        <f>TEXT(calls[[#This Row],[Date of Call]],"DDDD")</f>
        <v>Monday</v>
      </c>
    </row>
    <row r="515" spans="2:13" x14ac:dyDescent="0.35">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c r="M515" s="22" t="str">
        <f>TEXT(calls[[#This Row],[Date of Call]],"DDDD")</f>
        <v>Monday</v>
      </c>
    </row>
    <row r="516" spans="2:13" x14ac:dyDescent="0.35">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c r="M516" s="22" t="str">
        <f>TEXT(calls[[#This Row],[Date of Call]],"DDDD")</f>
        <v>Tuesday</v>
      </c>
    </row>
    <row r="517" spans="2:13" x14ac:dyDescent="0.35">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c r="M517" s="22" t="str">
        <f>TEXT(calls[[#This Row],[Date of Call]],"DDDD")</f>
        <v>Tuesday</v>
      </c>
    </row>
    <row r="518" spans="2:13" x14ac:dyDescent="0.35">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c r="M518" s="22" t="str">
        <f>TEXT(calls[[#This Row],[Date of Call]],"DDDD")</f>
        <v>Tuesday</v>
      </c>
    </row>
    <row r="519" spans="2:13" x14ac:dyDescent="0.35">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c r="M519" s="22" t="str">
        <f>TEXT(calls[[#This Row],[Date of Call]],"DDDD")</f>
        <v>Tuesday</v>
      </c>
    </row>
    <row r="520" spans="2:13" x14ac:dyDescent="0.35">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c r="M520" s="22" t="str">
        <f>TEXT(calls[[#This Row],[Date of Call]],"DDDD")</f>
        <v>Tuesday</v>
      </c>
    </row>
    <row r="521" spans="2:13" x14ac:dyDescent="0.35">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c r="M521" s="22" t="str">
        <f>TEXT(calls[[#This Row],[Date of Call]],"DDDD")</f>
        <v>Wednesday</v>
      </c>
    </row>
    <row r="522" spans="2:13" x14ac:dyDescent="0.35">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c r="M522" s="22" t="str">
        <f>TEXT(calls[[#This Row],[Date of Call]],"DDDD")</f>
        <v>Wednesday</v>
      </c>
    </row>
    <row r="523" spans="2:13" x14ac:dyDescent="0.35">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c r="M523" s="22" t="str">
        <f>TEXT(calls[[#This Row],[Date of Call]],"DDDD")</f>
        <v>Thursday</v>
      </c>
    </row>
    <row r="524" spans="2:13" x14ac:dyDescent="0.35">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c r="M524" s="22" t="str">
        <f>TEXT(calls[[#This Row],[Date of Call]],"DDDD")</f>
        <v>Thursday</v>
      </c>
    </row>
    <row r="525" spans="2:13" x14ac:dyDescent="0.35">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c r="M525" s="22" t="str">
        <f>TEXT(calls[[#This Row],[Date of Call]],"DDDD")</f>
        <v>Thursday</v>
      </c>
    </row>
    <row r="526" spans="2:13" x14ac:dyDescent="0.35">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c r="M526" s="22" t="str">
        <f>TEXT(calls[[#This Row],[Date of Call]],"DDDD")</f>
        <v>Saturday</v>
      </c>
    </row>
    <row r="527" spans="2:13" x14ac:dyDescent="0.35">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c r="M527" s="22" t="str">
        <f>TEXT(calls[[#This Row],[Date of Call]],"DDDD")</f>
        <v>Saturday</v>
      </c>
    </row>
    <row r="528" spans="2:13" x14ac:dyDescent="0.35">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c r="M528" s="22" t="str">
        <f>TEXT(calls[[#This Row],[Date of Call]],"DDDD")</f>
        <v>Sunday</v>
      </c>
    </row>
    <row r="529" spans="2:13" x14ac:dyDescent="0.35">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c r="M529" s="22" t="str">
        <f>TEXT(calls[[#This Row],[Date of Call]],"DDDD")</f>
        <v>Sunday</v>
      </c>
    </row>
    <row r="530" spans="2:13" x14ac:dyDescent="0.35">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c r="M530" s="22" t="str">
        <f>TEXT(calls[[#This Row],[Date of Call]],"DDDD")</f>
        <v>Monday</v>
      </c>
    </row>
    <row r="531" spans="2:13" x14ac:dyDescent="0.35">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c r="M531" s="22" t="str">
        <f>TEXT(calls[[#This Row],[Date of Call]],"DDDD")</f>
        <v>Monday</v>
      </c>
    </row>
    <row r="532" spans="2:13" x14ac:dyDescent="0.35">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c r="M532" s="22" t="str">
        <f>TEXT(calls[[#This Row],[Date of Call]],"DDDD")</f>
        <v>Monday</v>
      </c>
    </row>
    <row r="533" spans="2:13" x14ac:dyDescent="0.35">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c r="M533" s="22" t="str">
        <f>TEXT(calls[[#This Row],[Date of Call]],"DDDD")</f>
        <v>Tuesday</v>
      </c>
    </row>
    <row r="534" spans="2:13" x14ac:dyDescent="0.35">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c r="M534" s="22" t="str">
        <f>TEXT(calls[[#This Row],[Date of Call]],"DDDD")</f>
        <v>Wednesday</v>
      </c>
    </row>
    <row r="535" spans="2:13" x14ac:dyDescent="0.35">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c r="M535" s="22" t="str">
        <f>TEXT(calls[[#This Row],[Date of Call]],"DDDD")</f>
        <v>Thursday</v>
      </c>
    </row>
    <row r="536" spans="2:13" x14ac:dyDescent="0.35">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c r="M536" s="22" t="str">
        <f>TEXT(calls[[#This Row],[Date of Call]],"DDDD")</f>
        <v>Friday</v>
      </c>
    </row>
    <row r="537" spans="2:13" x14ac:dyDescent="0.35">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c r="M537" s="22" t="str">
        <f>TEXT(calls[[#This Row],[Date of Call]],"DDDD")</f>
        <v>Friday</v>
      </c>
    </row>
    <row r="538" spans="2:13" x14ac:dyDescent="0.35">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c r="M538" s="22" t="str">
        <f>TEXT(calls[[#This Row],[Date of Call]],"DDDD")</f>
        <v>Friday</v>
      </c>
    </row>
    <row r="539" spans="2:13" x14ac:dyDescent="0.35">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c r="M539" s="22" t="str">
        <f>TEXT(calls[[#This Row],[Date of Call]],"DDDD")</f>
        <v>Friday</v>
      </c>
    </row>
    <row r="540" spans="2:13" x14ac:dyDescent="0.35">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c r="M540" s="22" t="str">
        <f>TEXT(calls[[#This Row],[Date of Call]],"DDDD")</f>
        <v>Saturday</v>
      </c>
    </row>
    <row r="541" spans="2:13" x14ac:dyDescent="0.35">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c r="M541" s="22" t="str">
        <f>TEXT(calls[[#This Row],[Date of Call]],"DDDD")</f>
        <v>Sunday</v>
      </c>
    </row>
    <row r="542" spans="2:13" x14ac:dyDescent="0.35">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c r="M542" s="22" t="str">
        <f>TEXT(calls[[#This Row],[Date of Call]],"DDDD")</f>
        <v>Sunday</v>
      </c>
    </row>
    <row r="543" spans="2:13" x14ac:dyDescent="0.35">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c r="M543" s="22" t="str">
        <f>TEXT(calls[[#This Row],[Date of Call]],"DDDD")</f>
        <v>Sunday</v>
      </c>
    </row>
    <row r="544" spans="2:13" x14ac:dyDescent="0.35">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c r="M544" s="22" t="str">
        <f>TEXT(calls[[#This Row],[Date of Call]],"DDDD")</f>
        <v>Monday</v>
      </c>
    </row>
    <row r="545" spans="2:13" x14ac:dyDescent="0.35">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c r="M545" s="22" t="str">
        <f>TEXT(calls[[#This Row],[Date of Call]],"DDDD")</f>
        <v>Tuesday</v>
      </c>
    </row>
    <row r="546" spans="2:13" x14ac:dyDescent="0.35">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c r="M546" s="22" t="str">
        <f>TEXT(calls[[#This Row],[Date of Call]],"DDDD")</f>
        <v>Tuesday</v>
      </c>
    </row>
    <row r="547" spans="2:13" x14ac:dyDescent="0.35">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c r="M547" s="22" t="str">
        <f>TEXT(calls[[#This Row],[Date of Call]],"DDDD")</f>
        <v>Wednesday</v>
      </c>
    </row>
    <row r="548" spans="2:13" x14ac:dyDescent="0.35">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c r="M548" s="22" t="str">
        <f>TEXT(calls[[#This Row],[Date of Call]],"DDDD")</f>
        <v>Wednesday</v>
      </c>
    </row>
    <row r="549" spans="2:13" x14ac:dyDescent="0.35">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c r="M549" s="22" t="str">
        <f>TEXT(calls[[#This Row],[Date of Call]],"DDDD")</f>
        <v>Thursday</v>
      </c>
    </row>
    <row r="550" spans="2:13" x14ac:dyDescent="0.35">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c r="M550" s="22" t="str">
        <f>TEXT(calls[[#This Row],[Date of Call]],"DDDD")</f>
        <v>Thursday</v>
      </c>
    </row>
    <row r="551" spans="2:13" x14ac:dyDescent="0.35">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c r="M551" s="22" t="str">
        <f>TEXT(calls[[#This Row],[Date of Call]],"DDDD")</f>
        <v>Thursday</v>
      </c>
    </row>
    <row r="552" spans="2:13" x14ac:dyDescent="0.35">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c r="M552" s="22" t="str">
        <f>TEXT(calls[[#This Row],[Date of Call]],"DDDD")</f>
        <v>Thursday</v>
      </c>
    </row>
    <row r="553" spans="2:13" x14ac:dyDescent="0.35">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c r="M553" s="22" t="str">
        <f>TEXT(calls[[#This Row],[Date of Call]],"DDDD")</f>
        <v>Thursday</v>
      </c>
    </row>
    <row r="554" spans="2:13" x14ac:dyDescent="0.35">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c r="M554" s="22" t="str">
        <f>TEXT(calls[[#This Row],[Date of Call]],"DDDD")</f>
        <v>Friday</v>
      </c>
    </row>
    <row r="555" spans="2:13" x14ac:dyDescent="0.35">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c r="M555" s="22" t="str">
        <f>TEXT(calls[[#This Row],[Date of Call]],"DDDD")</f>
        <v>Saturday</v>
      </c>
    </row>
    <row r="556" spans="2:13" x14ac:dyDescent="0.35">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c r="M556" s="22" t="str">
        <f>TEXT(calls[[#This Row],[Date of Call]],"DDDD")</f>
        <v>Saturday</v>
      </c>
    </row>
    <row r="557" spans="2:13" x14ac:dyDescent="0.35">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c r="M557" s="22" t="str">
        <f>TEXT(calls[[#This Row],[Date of Call]],"DDDD")</f>
        <v>Sunday</v>
      </c>
    </row>
    <row r="558" spans="2:13" x14ac:dyDescent="0.35">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c r="M558" s="22" t="str">
        <f>TEXT(calls[[#This Row],[Date of Call]],"DDDD")</f>
        <v>Sunday</v>
      </c>
    </row>
    <row r="559" spans="2:13" x14ac:dyDescent="0.35">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c r="M559" s="22" t="str">
        <f>TEXT(calls[[#This Row],[Date of Call]],"DDDD")</f>
        <v>Monday</v>
      </c>
    </row>
    <row r="560" spans="2:13" x14ac:dyDescent="0.35">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c r="M560" s="22" t="str">
        <f>TEXT(calls[[#This Row],[Date of Call]],"DDDD")</f>
        <v>Tuesday</v>
      </c>
    </row>
    <row r="561" spans="2:13" x14ac:dyDescent="0.35">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c r="M561" s="22" t="str">
        <f>TEXT(calls[[#This Row],[Date of Call]],"DDDD")</f>
        <v>Tuesday</v>
      </c>
    </row>
    <row r="562" spans="2:13" x14ac:dyDescent="0.35">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c r="M562" s="22" t="str">
        <f>TEXT(calls[[#This Row],[Date of Call]],"DDDD")</f>
        <v>Wednesday</v>
      </c>
    </row>
    <row r="563" spans="2:13" x14ac:dyDescent="0.35">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c r="M563" s="22" t="str">
        <f>TEXT(calls[[#This Row],[Date of Call]],"DDDD")</f>
        <v>Wednesday</v>
      </c>
    </row>
    <row r="564" spans="2:13" x14ac:dyDescent="0.35">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c r="M564" s="22" t="str">
        <f>TEXT(calls[[#This Row],[Date of Call]],"DDDD")</f>
        <v>Wednesday</v>
      </c>
    </row>
    <row r="565" spans="2:13" x14ac:dyDescent="0.35">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c r="M565" s="22" t="str">
        <f>TEXT(calls[[#This Row],[Date of Call]],"DDDD")</f>
        <v>Wednesday</v>
      </c>
    </row>
    <row r="566" spans="2:13" x14ac:dyDescent="0.35">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c r="M566" s="22" t="str">
        <f>TEXT(calls[[#This Row],[Date of Call]],"DDDD")</f>
        <v>Wednesday</v>
      </c>
    </row>
    <row r="567" spans="2:13" x14ac:dyDescent="0.35">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c r="M567" s="22" t="str">
        <f>TEXT(calls[[#This Row],[Date of Call]],"DDDD")</f>
        <v>Wednesday</v>
      </c>
    </row>
    <row r="568" spans="2:13" x14ac:dyDescent="0.35">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c r="M568" s="22" t="str">
        <f>TEXT(calls[[#This Row],[Date of Call]],"DDDD")</f>
        <v>Friday</v>
      </c>
    </row>
    <row r="569" spans="2:13" x14ac:dyDescent="0.35">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c r="M569" s="22" t="str">
        <f>TEXT(calls[[#This Row],[Date of Call]],"DDDD")</f>
        <v>Friday</v>
      </c>
    </row>
    <row r="570" spans="2:13" x14ac:dyDescent="0.35">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c r="M570" s="22" t="str">
        <f>TEXT(calls[[#This Row],[Date of Call]],"DDDD")</f>
        <v>Friday</v>
      </c>
    </row>
    <row r="571" spans="2:13" x14ac:dyDescent="0.35">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c r="M571" s="22" t="str">
        <f>TEXT(calls[[#This Row],[Date of Call]],"DDDD")</f>
        <v>Friday</v>
      </c>
    </row>
    <row r="572" spans="2:13" x14ac:dyDescent="0.35">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c r="M572" s="22" t="str">
        <f>TEXT(calls[[#This Row],[Date of Call]],"DDDD")</f>
        <v>Saturday</v>
      </c>
    </row>
    <row r="573" spans="2:13" x14ac:dyDescent="0.35">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c r="M573" s="22" t="str">
        <f>TEXT(calls[[#This Row],[Date of Call]],"DDDD")</f>
        <v>Saturday</v>
      </c>
    </row>
    <row r="574" spans="2:13" x14ac:dyDescent="0.35">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c r="M574" s="22" t="str">
        <f>TEXT(calls[[#This Row],[Date of Call]],"DDDD")</f>
        <v>Sunday</v>
      </c>
    </row>
    <row r="575" spans="2:13" x14ac:dyDescent="0.35">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c r="M575" s="22" t="str">
        <f>TEXT(calls[[#This Row],[Date of Call]],"DDDD")</f>
        <v>Sunday</v>
      </c>
    </row>
    <row r="576" spans="2:13" x14ac:dyDescent="0.35">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c r="M576" s="22" t="str">
        <f>TEXT(calls[[#This Row],[Date of Call]],"DDDD")</f>
        <v>Monday</v>
      </c>
    </row>
    <row r="577" spans="2:13" x14ac:dyDescent="0.35">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c r="M577" s="22" t="str">
        <f>TEXT(calls[[#This Row],[Date of Call]],"DDDD")</f>
        <v>Monday</v>
      </c>
    </row>
    <row r="578" spans="2:13" x14ac:dyDescent="0.35">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c r="M578" s="22" t="str">
        <f>TEXT(calls[[#This Row],[Date of Call]],"DDDD")</f>
        <v>Monday</v>
      </c>
    </row>
    <row r="579" spans="2:13" x14ac:dyDescent="0.35">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c r="M579" s="22" t="str">
        <f>TEXT(calls[[#This Row],[Date of Call]],"DDDD")</f>
        <v>Monday</v>
      </c>
    </row>
    <row r="580" spans="2:13" x14ac:dyDescent="0.35">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c r="M580" s="22" t="str">
        <f>TEXT(calls[[#This Row],[Date of Call]],"DDDD")</f>
        <v>Monday</v>
      </c>
    </row>
    <row r="581" spans="2:13" x14ac:dyDescent="0.35">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c r="M581" s="22" t="str">
        <f>TEXT(calls[[#This Row],[Date of Call]],"DDDD")</f>
        <v>Tuesday</v>
      </c>
    </row>
    <row r="582" spans="2:13" x14ac:dyDescent="0.35">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c r="M582" s="22" t="str">
        <f>TEXT(calls[[#This Row],[Date of Call]],"DDDD")</f>
        <v>Tuesday</v>
      </c>
    </row>
    <row r="583" spans="2:13" x14ac:dyDescent="0.35">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c r="M583" s="22" t="str">
        <f>TEXT(calls[[#This Row],[Date of Call]],"DDDD")</f>
        <v>Tuesday</v>
      </c>
    </row>
    <row r="584" spans="2:13" x14ac:dyDescent="0.35">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c r="M584" s="22" t="str">
        <f>TEXT(calls[[#This Row],[Date of Call]],"DDDD")</f>
        <v>Tuesday</v>
      </c>
    </row>
    <row r="585" spans="2:13" x14ac:dyDescent="0.35">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c r="M585" s="22" t="str">
        <f>TEXT(calls[[#This Row],[Date of Call]],"DDDD")</f>
        <v>Wednesday</v>
      </c>
    </row>
    <row r="586" spans="2:13" x14ac:dyDescent="0.35">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c r="M586" s="22" t="str">
        <f>TEXT(calls[[#This Row],[Date of Call]],"DDDD")</f>
        <v>Wednesday</v>
      </c>
    </row>
    <row r="587" spans="2:13" x14ac:dyDescent="0.35">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c r="M587" s="22" t="str">
        <f>TEXT(calls[[#This Row],[Date of Call]],"DDDD")</f>
        <v>Thursday</v>
      </c>
    </row>
    <row r="588" spans="2:13" x14ac:dyDescent="0.35">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c r="M588" s="22" t="str">
        <f>TEXT(calls[[#This Row],[Date of Call]],"DDDD")</f>
        <v>Friday</v>
      </c>
    </row>
    <row r="589" spans="2:13" x14ac:dyDescent="0.35">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c r="M589" s="22" t="str">
        <f>TEXT(calls[[#This Row],[Date of Call]],"DDDD")</f>
        <v>Friday</v>
      </c>
    </row>
    <row r="590" spans="2:13" x14ac:dyDescent="0.35">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c r="M590" s="22" t="str">
        <f>TEXT(calls[[#This Row],[Date of Call]],"DDDD")</f>
        <v>Saturday</v>
      </c>
    </row>
    <row r="591" spans="2:13" x14ac:dyDescent="0.35">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c r="M591" s="22" t="str">
        <f>TEXT(calls[[#This Row],[Date of Call]],"DDDD")</f>
        <v>Saturday</v>
      </c>
    </row>
    <row r="592" spans="2:13" x14ac:dyDescent="0.35">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c r="M592" s="22" t="str">
        <f>TEXT(calls[[#This Row],[Date of Call]],"DDDD")</f>
        <v>Saturday</v>
      </c>
    </row>
    <row r="593" spans="2:13" x14ac:dyDescent="0.35">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c r="M593" s="22" t="str">
        <f>TEXT(calls[[#This Row],[Date of Call]],"DDDD")</f>
        <v>Saturday</v>
      </c>
    </row>
    <row r="594" spans="2:13" x14ac:dyDescent="0.35">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c r="M594" s="22" t="str">
        <f>TEXT(calls[[#This Row],[Date of Call]],"DDDD")</f>
        <v>Saturday</v>
      </c>
    </row>
    <row r="595" spans="2:13" x14ac:dyDescent="0.35">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c r="M595" s="22" t="str">
        <f>TEXT(calls[[#This Row],[Date of Call]],"DDDD")</f>
        <v>Saturday</v>
      </c>
    </row>
    <row r="596" spans="2:13" x14ac:dyDescent="0.35">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c r="M596" s="22" t="str">
        <f>TEXT(calls[[#This Row],[Date of Call]],"DDDD")</f>
        <v>Sunday</v>
      </c>
    </row>
    <row r="597" spans="2:13" x14ac:dyDescent="0.35">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c r="M597" s="22" t="str">
        <f>TEXT(calls[[#This Row],[Date of Call]],"DDDD")</f>
        <v>Sunday</v>
      </c>
    </row>
    <row r="598" spans="2:13" x14ac:dyDescent="0.35">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c r="M598" s="22" t="str">
        <f>TEXT(calls[[#This Row],[Date of Call]],"DDDD")</f>
        <v>Tuesday</v>
      </c>
    </row>
    <row r="599" spans="2:13" x14ac:dyDescent="0.35">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c r="M599" s="22" t="str">
        <f>TEXT(calls[[#This Row],[Date of Call]],"DDDD")</f>
        <v>Wednesday</v>
      </c>
    </row>
    <row r="600" spans="2:13" x14ac:dyDescent="0.35">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c r="M600" s="22" t="str">
        <f>TEXT(calls[[#This Row],[Date of Call]],"DDDD")</f>
        <v>Wednesday</v>
      </c>
    </row>
    <row r="601" spans="2:13" x14ac:dyDescent="0.35">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c r="M601" s="22" t="str">
        <f>TEXT(calls[[#This Row],[Date of Call]],"DDDD")</f>
        <v>Wednesday</v>
      </c>
    </row>
    <row r="602" spans="2:13" x14ac:dyDescent="0.35">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c r="M602" s="22" t="str">
        <f>TEXT(calls[[#This Row],[Date of Call]],"DDDD")</f>
        <v>Thursday</v>
      </c>
    </row>
    <row r="603" spans="2:13" x14ac:dyDescent="0.35">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c r="M603" s="22" t="str">
        <f>TEXT(calls[[#This Row],[Date of Call]],"DDDD")</f>
        <v>Thursday</v>
      </c>
    </row>
    <row r="604" spans="2:13" x14ac:dyDescent="0.35">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c r="M604" s="22" t="str">
        <f>TEXT(calls[[#This Row],[Date of Call]],"DDDD")</f>
        <v>Friday</v>
      </c>
    </row>
    <row r="605" spans="2:13" x14ac:dyDescent="0.35">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c r="M605" s="22" t="str">
        <f>TEXT(calls[[#This Row],[Date of Call]],"DDDD")</f>
        <v>Friday</v>
      </c>
    </row>
    <row r="606" spans="2:13" x14ac:dyDescent="0.35">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c r="M606" s="22" t="str">
        <f>TEXT(calls[[#This Row],[Date of Call]],"DDDD")</f>
        <v>Saturday</v>
      </c>
    </row>
    <row r="607" spans="2:13" x14ac:dyDescent="0.35">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c r="M607" s="22" t="str">
        <f>TEXT(calls[[#This Row],[Date of Call]],"DDDD")</f>
        <v>Saturday</v>
      </c>
    </row>
    <row r="608" spans="2:13" x14ac:dyDescent="0.35">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c r="M608" s="22" t="str">
        <f>TEXT(calls[[#This Row],[Date of Call]],"DDDD")</f>
        <v>Saturday</v>
      </c>
    </row>
    <row r="609" spans="2:13" x14ac:dyDescent="0.35">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c r="M609" s="22" t="str">
        <f>TEXT(calls[[#This Row],[Date of Call]],"DDDD")</f>
        <v>Saturday</v>
      </c>
    </row>
    <row r="610" spans="2:13" x14ac:dyDescent="0.35">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c r="M610" s="22" t="str">
        <f>TEXT(calls[[#This Row],[Date of Call]],"DDDD")</f>
        <v>Saturday</v>
      </c>
    </row>
    <row r="611" spans="2:13" x14ac:dyDescent="0.35">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c r="M611" s="22" t="str">
        <f>TEXT(calls[[#This Row],[Date of Call]],"DDDD")</f>
        <v>Sunday</v>
      </c>
    </row>
    <row r="612" spans="2:13" x14ac:dyDescent="0.35">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c r="M612" s="22" t="str">
        <f>TEXT(calls[[#This Row],[Date of Call]],"DDDD")</f>
        <v>Monday</v>
      </c>
    </row>
    <row r="613" spans="2:13" x14ac:dyDescent="0.35">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c r="M613" s="22" t="str">
        <f>TEXT(calls[[#This Row],[Date of Call]],"DDDD")</f>
        <v>Monday</v>
      </c>
    </row>
    <row r="614" spans="2:13" x14ac:dyDescent="0.35">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c r="M614" s="22" t="str">
        <f>TEXT(calls[[#This Row],[Date of Call]],"DDDD")</f>
        <v>Monday</v>
      </c>
    </row>
    <row r="615" spans="2:13" x14ac:dyDescent="0.35">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c r="M615" s="22" t="str">
        <f>TEXT(calls[[#This Row],[Date of Call]],"DDDD")</f>
        <v>Tuesday</v>
      </c>
    </row>
    <row r="616" spans="2:13" x14ac:dyDescent="0.35">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c r="M616" s="22" t="str">
        <f>TEXT(calls[[#This Row],[Date of Call]],"DDDD")</f>
        <v>Wednesday</v>
      </c>
    </row>
    <row r="617" spans="2:13" x14ac:dyDescent="0.35">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c r="M617" s="22" t="str">
        <f>TEXT(calls[[#This Row],[Date of Call]],"DDDD")</f>
        <v>Wednesday</v>
      </c>
    </row>
    <row r="618" spans="2:13" x14ac:dyDescent="0.35">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c r="M618" s="22" t="str">
        <f>TEXT(calls[[#This Row],[Date of Call]],"DDDD")</f>
        <v>Wednesday</v>
      </c>
    </row>
    <row r="619" spans="2:13" x14ac:dyDescent="0.35">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c r="M619" s="22" t="str">
        <f>TEXT(calls[[#This Row],[Date of Call]],"DDDD")</f>
        <v>Thursday</v>
      </c>
    </row>
    <row r="620" spans="2:13" x14ac:dyDescent="0.35">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c r="M620" s="22" t="str">
        <f>TEXT(calls[[#This Row],[Date of Call]],"DDDD")</f>
        <v>Thursday</v>
      </c>
    </row>
    <row r="621" spans="2:13" x14ac:dyDescent="0.35">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c r="M621" s="22" t="str">
        <f>TEXT(calls[[#This Row],[Date of Call]],"DDDD")</f>
        <v>Friday</v>
      </c>
    </row>
    <row r="622" spans="2:13" x14ac:dyDescent="0.35">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c r="M622" s="22" t="str">
        <f>TEXT(calls[[#This Row],[Date of Call]],"DDDD")</f>
        <v>Friday</v>
      </c>
    </row>
    <row r="623" spans="2:13" x14ac:dyDescent="0.35">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c r="M623" s="22" t="str">
        <f>TEXT(calls[[#This Row],[Date of Call]],"DDDD")</f>
        <v>Saturday</v>
      </c>
    </row>
    <row r="624" spans="2:13" x14ac:dyDescent="0.35">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c r="M624" s="22" t="str">
        <f>TEXT(calls[[#This Row],[Date of Call]],"DDDD")</f>
        <v>Sunday</v>
      </c>
    </row>
    <row r="625" spans="2:13" x14ac:dyDescent="0.35">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c r="M625" s="22" t="str">
        <f>TEXT(calls[[#This Row],[Date of Call]],"DDDD")</f>
        <v>Sunday</v>
      </c>
    </row>
    <row r="626" spans="2:13" x14ac:dyDescent="0.35">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c r="M626" s="22" t="str">
        <f>TEXT(calls[[#This Row],[Date of Call]],"DDDD")</f>
        <v>Monday</v>
      </c>
    </row>
    <row r="627" spans="2:13" x14ac:dyDescent="0.35">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c r="M627" s="22" t="str">
        <f>TEXT(calls[[#This Row],[Date of Call]],"DDDD")</f>
        <v>Monday</v>
      </c>
    </row>
    <row r="628" spans="2:13" x14ac:dyDescent="0.35">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c r="M628" s="22" t="str">
        <f>TEXT(calls[[#This Row],[Date of Call]],"DDDD")</f>
        <v>Tuesday</v>
      </c>
    </row>
    <row r="629" spans="2:13" x14ac:dyDescent="0.35">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c r="M629" s="22" t="str">
        <f>TEXT(calls[[#This Row],[Date of Call]],"DDDD")</f>
        <v>Wednesday</v>
      </c>
    </row>
    <row r="630" spans="2:13" x14ac:dyDescent="0.35">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c r="M630" s="22" t="str">
        <f>TEXT(calls[[#This Row],[Date of Call]],"DDDD")</f>
        <v>Wednesday</v>
      </c>
    </row>
    <row r="631" spans="2:13" x14ac:dyDescent="0.35">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c r="M631" s="22" t="str">
        <f>TEXT(calls[[#This Row],[Date of Call]],"DDDD")</f>
        <v>Wednesday</v>
      </c>
    </row>
    <row r="632" spans="2:13" x14ac:dyDescent="0.35">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c r="M632" s="22" t="str">
        <f>TEXT(calls[[#This Row],[Date of Call]],"DDDD")</f>
        <v>Thursday</v>
      </c>
    </row>
    <row r="633" spans="2:13" x14ac:dyDescent="0.35">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c r="M633" s="22" t="str">
        <f>TEXT(calls[[#This Row],[Date of Call]],"DDDD")</f>
        <v>Thursday</v>
      </c>
    </row>
    <row r="634" spans="2:13" x14ac:dyDescent="0.35">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c r="M634" s="22" t="str">
        <f>TEXT(calls[[#This Row],[Date of Call]],"DDDD")</f>
        <v>Thursday</v>
      </c>
    </row>
    <row r="635" spans="2:13" x14ac:dyDescent="0.35">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c r="M635" s="22" t="str">
        <f>TEXT(calls[[#This Row],[Date of Call]],"DDDD")</f>
        <v>Friday</v>
      </c>
    </row>
    <row r="636" spans="2:13" x14ac:dyDescent="0.35">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c r="M636" s="22" t="str">
        <f>TEXT(calls[[#This Row],[Date of Call]],"DDDD")</f>
        <v>Friday</v>
      </c>
    </row>
    <row r="637" spans="2:13" x14ac:dyDescent="0.35">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c r="M637" s="22" t="str">
        <f>TEXT(calls[[#This Row],[Date of Call]],"DDDD")</f>
        <v>Saturday</v>
      </c>
    </row>
    <row r="638" spans="2:13" x14ac:dyDescent="0.35">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c r="M638" s="22" t="str">
        <f>TEXT(calls[[#This Row],[Date of Call]],"DDDD")</f>
        <v>Saturday</v>
      </c>
    </row>
    <row r="639" spans="2:13" x14ac:dyDescent="0.35">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c r="M639" s="22" t="str">
        <f>TEXT(calls[[#This Row],[Date of Call]],"DDDD")</f>
        <v>Saturday</v>
      </c>
    </row>
    <row r="640" spans="2:13" x14ac:dyDescent="0.35">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c r="M640" s="22" t="str">
        <f>TEXT(calls[[#This Row],[Date of Call]],"DDDD")</f>
        <v>Tuesday</v>
      </c>
    </row>
    <row r="641" spans="2:13" x14ac:dyDescent="0.35">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c r="M641" s="22" t="str">
        <f>TEXT(calls[[#This Row],[Date of Call]],"DDDD")</f>
        <v>Wednesday</v>
      </c>
    </row>
    <row r="642" spans="2:13" x14ac:dyDescent="0.35">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c r="M642" s="22" t="str">
        <f>TEXT(calls[[#This Row],[Date of Call]],"DDDD")</f>
        <v>Wednesday</v>
      </c>
    </row>
    <row r="643" spans="2:13" x14ac:dyDescent="0.35">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c r="M643" s="22" t="str">
        <f>TEXT(calls[[#This Row],[Date of Call]],"DDDD")</f>
        <v>Thursday</v>
      </c>
    </row>
    <row r="644" spans="2:13" x14ac:dyDescent="0.35">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c r="M644" s="22" t="str">
        <f>TEXT(calls[[#This Row],[Date of Call]],"DDDD")</f>
        <v>Thursday</v>
      </c>
    </row>
    <row r="645" spans="2:13" x14ac:dyDescent="0.35">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c r="M645" s="22" t="str">
        <f>TEXT(calls[[#This Row],[Date of Call]],"DDDD")</f>
        <v>Friday</v>
      </c>
    </row>
    <row r="646" spans="2:13" x14ac:dyDescent="0.35">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c r="M646" s="22" t="str">
        <f>TEXT(calls[[#This Row],[Date of Call]],"DDDD")</f>
        <v>Friday</v>
      </c>
    </row>
    <row r="647" spans="2:13" x14ac:dyDescent="0.35">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c r="M647" s="22" t="str">
        <f>TEXT(calls[[#This Row],[Date of Call]],"DDDD")</f>
        <v>Saturday</v>
      </c>
    </row>
    <row r="648" spans="2:13" x14ac:dyDescent="0.35">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c r="M648" s="22" t="str">
        <f>TEXT(calls[[#This Row],[Date of Call]],"DDDD")</f>
        <v>Monday</v>
      </c>
    </row>
    <row r="649" spans="2:13" x14ac:dyDescent="0.35">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c r="M649" s="22" t="str">
        <f>TEXT(calls[[#This Row],[Date of Call]],"DDDD")</f>
        <v>Monday</v>
      </c>
    </row>
    <row r="650" spans="2:13" x14ac:dyDescent="0.35">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c r="M650" s="22" t="str">
        <f>TEXT(calls[[#This Row],[Date of Call]],"DDDD")</f>
        <v>Monday</v>
      </c>
    </row>
    <row r="651" spans="2:13" x14ac:dyDescent="0.35">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c r="M651" s="22" t="str">
        <f>TEXT(calls[[#This Row],[Date of Call]],"DDDD")</f>
        <v>Monday</v>
      </c>
    </row>
    <row r="652" spans="2:13" x14ac:dyDescent="0.35">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c r="M652" s="22" t="str">
        <f>TEXT(calls[[#This Row],[Date of Call]],"DDDD")</f>
        <v>Monday</v>
      </c>
    </row>
    <row r="653" spans="2:13" x14ac:dyDescent="0.35">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c r="M653" s="22" t="str">
        <f>TEXT(calls[[#This Row],[Date of Call]],"DDDD")</f>
        <v>Monday</v>
      </c>
    </row>
    <row r="654" spans="2:13" x14ac:dyDescent="0.35">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c r="M654" s="22" t="str">
        <f>TEXT(calls[[#This Row],[Date of Call]],"DDDD")</f>
        <v>Wednesday</v>
      </c>
    </row>
    <row r="655" spans="2:13" x14ac:dyDescent="0.35">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c r="M655" s="22" t="str">
        <f>TEXT(calls[[#This Row],[Date of Call]],"DDDD")</f>
        <v>Thursday</v>
      </c>
    </row>
    <row r="656" spans="2:13" x14ac:dyDescent="0.35">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c r="M656" s="22" t="str">
        <f>TEXT(calls[[#This Row],[Date of Call]],"DDDD")</f>
        <v>Thursday</v>
      </c>
    </row>
    <row r="657" spans="2:13" x14ac:dyDescent="0.35">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c r="M657" s="22" t="str">
        <f>TEXT(calls[[#This Row],[Date of Call]],"DDDD")</f>
        <v>Thursday</v>
      </c>
    </row>
    <row r="658" spans="2:13" x14ac:dyDescent="0.35">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c r="M658" s="22" t="str">
        <f>TEXT(calls[[#This Row],[Date of Call]],"DDDD")</f>
        <v>Friday</v>
      </c>
    </row>
    <row r="659" spans="2:13" x14ac:dyDescent="0.35">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c r="M659" s="22" t="str">
        <f>TEXT(calls[[#This Row],[Date of Call]],"DDDD")</f>
        <v>Friday</v>
      </c>
    </row>
    <row r="660" spans="2:13" x14ac:dyDescent="0.35">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c r="M660" s="22" t="str">
        <f>TEXT(calls[[#This Row],[Date of Call]],"DDDD")</f>
        <v>Saturday</v>
      </c>
    </row>
    <row r="661" spans="2:13" x14ac:dyDescent="0.35">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c r="M661" s="22" t="str">
        <f>TEXT(calls[[#This Row],[Date of Call]],"DDDD")</f>
        <v>Sunday</v>
      </c>
    </row>
    <row r="662" spans="2:13" x14ac:dyDescent="0.35">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c r="M662" s="22" t="str">
        <f>TEXT(calls[[#This Row],[Date of Call]],"DDDD")</f>
        <v>Sunday</v>
      </c>
    </row>
    <row r="663" spans="2:13" x14ac:dyDescent="0.35">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c r="M663" s="22" t="str">
        <f>TEXT(calls[[#This Row],[Date of Call]],"DDDD")</f>
        <v>Sunday</v>
      </c>
    </row>
    <row r="664" spans="2:13" x14ac:dyDescent="0.35">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c r="M664" s="22" t="str">
        <f>TEXT(calls[[#This Row],[Date of Call]],"DDDD")</f>
        <v>Monday</v>
      </c>
    </row>
    <row r="665" spans="2:13" x14ac:dyDescent="0.35">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c r="M665" s="22" t="str">
        <f>TEXT(calls[[#This Row],[Date of Call]],"DDDD")</f>
        <v>Tuesday</v>
      </c>
    </row>
    <row r="666" spans="2:13" x14ac:dyDescent="0.35">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c r="M666" s="22" t="str">
        <f>TEXT(calls[[#This Row],[Date of Call]],"DDDD")</f>
        <v>Tuesday</v>
      </c>
    </row>
    <row r="667" spans="2:13" x14ac:dyDescent="0.35">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c r="M667" s="22" t="str">
        <f>TEXT(calls[[#This Row],[Date of Call]],"DDDD")</f>
        <v>Thursday</v>
      </c>
    </row>
    <row r="668" spans="2:13" x14ac:dyDescent="0.35">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c r="M668" s="22" t="str">
        <f>TEXT(calls[[#This Row],[Date of Call]],"DDDD")</f>
        <v>Thursday</v>
      </c>
    </row>
    <row r="669" spans="2:13" x14ac:dyDescent="0.35">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c r="M669" s="22" t="str">
        <f>TEXT(calls[[#This Row],[Date of Call]],"DDDD")</f>
        <v>Thursday</v>
      </c>
    </row>
    <row r="670" spans="2:13" x14ac:dyDescent="0.35">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c r="M670" s="22" t="str">
        <f>TEXT(calls[[#This Row],[Date of Call]],"DDDD")</f>
        <v>Saturday</v>
      </c>
    </row>
    <row r="671" spans="2:13" x14ac:dyDescent="0.35">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c r="M671" s="22" t="str">
        <f>TEXT(calls[[#This Row],[Date of Call]],"DDDD")</f>
        <v>Sunday</v>
      </c>
    </row>
    <row r="672" spans="2:13" x14ac:dyDescent="0.35">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c r="M672" s="22" t="str">
        <f>TEXT(calls[[#This Row],[Date of Call]],"DDDD")</f>
        <v>Sunday</v>
      </c>
    </row>
    <row r="673" spans="2:13" x14ac:dyDescent="0.35">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c r="M673" s="22" t="str">
        <f>TEXT(calls[[#This Row],[Date of Call]],"DDDD")</f>
        <v>Wednesday</v>
      </c>
    </row>
    <row r="674" spans="2:13" x14ac:dyDescent="0.35">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c r="M674" s="22" t="str">
        <f>TEXT(calls[[#This Row],[Date of Call]],"DDDD")</f>
        <v>Thursday</v>
      </c>
    </row>
    <row r="675" spans="2:13" x14ac:dyDescent="0.35">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c r="M675" s="22" t="str">
        <f>TEXT(calls[[#This Row],[Date of Call]],"DDDD")</f>
        <v>Friday</v>
      </c>
    </row>
    <row r="676" spans="2:13" x14ac:dyDescent="0.35">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c r="M676" s="22" t="str">
        <f>TEXT(calls[[#This Row],[Date of Call]],"DDDD")</f>
        <v>Friday</v>
      </c>
    </row>
    <row r="677" spans="2:13" x14ac:dyDescent="0.35">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c r="M677" s="22" t="str">
        <f>TEXT(calls[[#This Row],[Date of Call]],"DDDD")</f>
        <v>Saturday</v>
      </c>
    </row>
    <row r="678" spans="2:13" x14ac:dyDescent="0.35">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c r="M678" s="22" t="str">
        <f>TEXT(calls[[#This Row],[Date of Call]],"DDDD")</f>
        <v>Saturday</v>
      </c>
    </row>
    <row r="679" spans="2:13" x14ac:dyDescent="0.35">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c r="M679" s="22" t="str">
        <f>TEXT(calls[[#This Row],[Date of Call]],"DDDD")</f>
        <v>Saturday</v>
      </c>
    </row>
    <row r="680" spans="2:13" x14ac:dyDescent="0.35">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c r="M680" s="22" t="str">
        <f>TEXT(calls[[#This Row],[Date of Call]],"DDDD")</f>
        <v>Saturday</v>
      </c>
    </row>
    <row r="681" spans="2:13" x14ac:dyDescent="0.35">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c r="M681" s="22" t="str">
        <f>TEXT(calls[[#This Row],[Date of Call]],"DDDD")</f>
        <v>Sunday</v>
      </c>
    </row>
    <row r="682" spans="2:13" x14ac:dyDescent="0.35">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c r="M682" s="22" t="str">
        <f>TEXT(calls[[#This Row],[Date of Call]],"DDDD")</f>
        <v>Sunday</v>
      </c>
    </row>
    <row r="683" spans="2:13" x14ac:dyDescent="0.35">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c r="M683" s="22" t="str">
        <f>TEXT(calls[[#This Row],[Date of Call]],"DDDD")</f>
        <v>Monday</v>
      </c>
    </row>
    <row r="684" spans="2:13" x14ac:dyDescent="0.35">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c r="M684" s="22" t="str">
        <f>TEXT(calls[[#This Row],[Date of Call]],"DDDD")</f>
        <v>Monday</v>
      </c>
    </row>
    <row r="685" spans="2:13" x14ac:dyDescent="0.35">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c r="M685" s="22" t="str">
        <f>TEXT(calls[[#This Row],[Date of Call]],"DDDD")</f>
        <v>Wednesday</v>
      </c>
    </row>
    <row r="686" spans="2:13" x14ac:dyDescent="0.35">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c r="M686" s="22" t="str">
        <f>TEXT(calls[[#This Row],[Date of Call]],"DDDD")</f>
        <v>Wednesday</v>
      </c>
    </row>
    <row r="687" spans="2:13" x14ac:dyDescent="0.35">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c r="M687" s="22" t="str">
        <f>TEXT(calls[[#This Row],[Date of Call]],"DDDD")</f>
        <v>Thursday</v>
      </c>
    </row>
    <row r="688" spans="2:13" x14ac:dyDescent="0.35">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c r="M688" s="22" t="str">
        <f>TEXT(calls[[#This Row],[Date of Call]],"DDDD")</f>
        <v>Thursday</v>
      </c>
    </row>
    <row r="689" spans="2:13" x14ac:dyDescent="0.35">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c r="M689" s="22" t="str">
        <f>TEXT(calls[[#This Row],[Date of Call]],"DDDD")</f>
        <v>Friday</v>
      </c>
    </row>
    <row r="690" spans="2:13" x14ac:dyDescent="0.35">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c r="M690" s="22" t="str">
        <f>TEXT(calls[[#This Row],[Date of Call]],"DDDD")</f>
        <v>Friday</v>
      </c>
    </row>
    <row r="691" spans="2:13" x14ac:dyDescent="0.35">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c r="M691" s="22" t="str">
        <f>TEXT(calls[[#This Row],[Date of Call]],"DDDD")</f>
        <v>Saturday</v>
      </c>
    </row>
    <row r="692" spans="2:13" x14ac:dyDescent="0.35">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c r="M692" s="22" t="str">
        <f>TEXT(calls[[#This Row],[Date of Call]],"DDDD")</f>
        <v>Saturday</v>
      </c>
    </row>
    <row r="693" spans="2:13" x14ac:dyDescent="0.35">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c r="M693" s="22" t="str">
        <f>TEXT(calls[[#This Row],[Date of Call]],"DDDD")</f>
        <v>Saturday</v>
      </c>
    </row>
    <row r="694" spans="2:13" x14ac:dyDescent="0.35">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c r="M694" s="22" t="str">
        <f>TEXT(calls[[#This Row],[Date of Call]],"DDDD")</f>
        <v>Saturday</v>
      </c>
    </row>
    <row r="695" spans="2:13" x14ac:dyDescent="0.35">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c r="M695" s="22" t="str">
        <f>TEXT(calls[[#This Row],[Date of Call]],"DDDD")</f>
        <v>Sunday</v>
      </c>
    </row>
    <row r="696" spans="2:13" x14ac:dyDescent="0.35">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c r="M696" s="22" t="str">
        <f>TEXT(calls[[#This Row],[Date of Call]],"DDDD")</f>
        <v>Sunday</v>
      </c>
    </row>
    <row r="697" spans="2:13" x14ac:dyDescent="0.35">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c r="M697" s="22" t="str">
        <f>TEXT(calls[[#This Row],[Date of Call]],"DDDD")</f>
        <v>Sunday</v>
      </c>
    </row>
    <row r="698" spans="2:13" x14ac:dyDescent="0.35">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c r="M698" s="22" t="str">
        <f>TEXT(calls[[#This Row],[Date of Call]],"DDDD")</f>
        <v>Sunday</v>
      </c>
    </row>
    <row r="699" spans="2:13" x14ac:dyDescent="0.35">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c r="M699" s="22" t="str">
        <f>TEXT(calls[[#This Row],[Date of Call]],"DDDD")</f>
        <v>Sunday</v>
      </c>
    </row>
    <row r="700" spans="2:13" x14ac:dyDescent="0.35">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c r="M700" s="22" t="str">
        <f>TEXT(calls[[#This Row],[Date of Call]],"DDDD")</f>
        <v>Tuesday</v>
      </c>
    </row>
    <row r="701" spans="2:13" x14ac:dyDescent="0.35">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c r="M701" s="22" t="str">
        <f>TEXT(calls[[#This Row],[Date of Call]],"DDDD")</f>
        <v>Wednesday</v>
      </c>
    </row>
    <row r="702" spans="2:13" x14ac:dyDescent="0.35">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c r="M702" s="22" t="str">
        <f>TEXT(calls[[#This Row],[Date of Call]],"DDDD")</f>
        <v>Wednesday</v>
      </c>
    </row>
    <row r="703" spans="2:13" x14ac:dyDescent="0.35">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c r="M703" s="22" t="str">
        <f>TEXT(calls[[#This Row],[Date of Call]],"DDDD")</f>
        <v>Thursday</v>
      </c>
    </row>
    <row r="704" spans="2:13" x14ac:dyDescent="0.35">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c r="M704" s="22" t="str">
        <f>TEXT(calls[[#This Row],[Date of Call]],"DDDD")</f>
        <v>Friday</v>
      </c>
    </row>
    <row r="705" spans="2:13" x14ac:dyDescent="0.35">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c r="M705" s="22" t="str">
        <f>TEXT(calls[[#This Row],[Date of Call]],"DDDD")</f>
        <v>Friday</v>
      </c>
    </row>
    <row r="706" spans="2:13" x14ac:dyDescent="0.35">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c r="M706" s="22" t="str">
        <f>TEXT(calls[[#This Row],[Date of Call]],"DDDD")</f>
        <v>Friday</v>
      </c>
    </row>
    <row r="707" spans="2:13" x14ac:dyDescent="0.35">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c r="M707" s="22" t="str">
        <f>TEXT(calls[[#This Row],[Date of Call]],"DDDD")</f>
        <v>Sunday</v>
      </c>
    </row>
    <row r="708" spans="2:13" x14ac:dyDescent="0.35">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c r="M708" s="22" t="str">
        <f>TEXT(calls[[#This Row],[Date of Call]],"DDDD")</f>
        <v>Sunday</v>
      </c>
    </row>
    <row r="709" spans="2:13" x14ac:dyDescent="0.35">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c r="M709" s="22" t="str">
        <f>TEXT(calls[[#This Row],[Date of Call]],"DDDD")</f>
        <v>Monday</v>
      </c>
    </row>
    <row r="710" spans="2:13" x14ac:dyDescent="0.35">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c r="M710" s="22" t="str">
        <f>TEXT(calls[[#This Row],[Date of Call]],"DDDD")</f>
        <v>Monday</v>
      </c>
    </row>
    <row r="711" spans="2:13" x14ac:dyDescent="0.35">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c r="M711" s="22" t="str">
        <f>TEXT(calls[[#This Row],[Date of Call]],"DDDD")</f>
        <v>Monday</v>
      </c>
    </row>
    <row r="712" spans="2:13" x14ac:dyDescent="0.35">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c r="M712" s="22" t="str">
        <f>TEXT(calls[[#This Row],[Date of Call]],"DDDD")</f>
        <v>Monday</v>
      </c>
    </row>
    <row r="713" spans="2:13" x14ac:dyDescent="0.35">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c r="M713" s="22" t="str">
        <f>TEXT(calls[[#This Row],[Date of Call]],"DDDD")</f>
        <v>Tuesday</v>
      </c>
    </row>
    <row r="714" spans="2:13" x14ac:dyDescent="0.35">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c r="M714" s="22" t="str">
        <f>TEXT(calls[[#This Row],[Date of Call]],"DDDD")</f>
        <v>Wednesday</v>
      </c>
    </row>
    <row r="715" spans="2:13" x14ac:dyDescent="0.35">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c r="M715" s="22" t="str">
        <f>TEXT(calls[[#This Row],[Date of Call]],"DDDD")</f>
        <v>Wednesday</v>
      </c>
    </row>
    <row r="716" spans="2:13" x14ac:dyDescent="0.35">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c r="M716" s="22" t="str">
        <f>TEXT(calls[[#This Row],[Date of Call]],"DDDD")</f>
        <v>Wednesday</v>
      </c>
    </row>
    <row r="717" spans="2:13" x14ac:dyDescent="0.35">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c r="M717" s="22" t="str">
        <f>TEXT(calls[[#This Row],[Date of Call]],"DDDD")</f>
        <v>Thursday</v>
      </c>
    </row>
    <row r="718" spans="2:13" x14ac:dyDescent="0.35">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c r="M718" s="22" t="str">
        <f>TEXT(calls[[#This Row],[Date of Call]],"DDDD")</f>
        <v>Friday</v>
      </c>
    </row>
    <row r="719" spans="2:13" x14ac:dyDescent="0.35">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c r="M719" s="22" t="str">
        <f>TEXT(calls[[#This Row],[Date of Call]],"DDDD")</f>
        <v>Friday</v>
      </c>
    </row>
    <row r="720" spans="2:13" x14ac:dyDescent="0.35">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c r="M720" s="22" t="str">
        <f>TEXT(calls[[#This Row],[Date of Call]],"DDDD")</f>
        <v>Friday</v>
      </c>
    </row>
    <row r="721" spans="2:13" x14ac:dyDescent="0.35">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c r="M721" s="22" t="str">
        <f>TEXT(calls[[#This Row],[Date of Call]],"DDDD")</f>
        <v>Friday</v>
      </c>
    </row>
    <row r="722" spans="2:13" x14ac:dyDescent="0.35">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c r="M722" s="22" t="str">
        <f>TEXT(calls[[#This Row],[Date of Call]],"DDDD")</f>
        <v>Saturday</v>
      </c>
    </row>
    <row r="723" spans="2:13" x14ac:dyDescent="0.35">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c r="M723" s="22" t="str">
        <f>TEXT(calls[[#This Row],[Date of Call]],"DDDD")</f>
        <v>Saturday</v>
      </c>
    </row>
    <row r="724" spans="2:13" x14ac:dyDescent="0.35">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c r="M724" s="22" t="str">
        <f>TEXT(calls[[#This Row],[Date of Call]],"DDDD")</f>
        <v>Saturday</v>
      </c>
    </row>
    <row r="725" spans="2:13" x14ac:dyDescent="0.35">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c r="M725" s="22" t="str">
        <f>TEXT(calls[[#This Row],[Date of Call]],"DDDD")</f>
        <v>Saturday</v>
      </c>
    </row>
    <row r="726" spans="2:13" x14ac:dyDescent="0.35">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c r="M726" s="22" t="str">
        <f>TEXT(calls[[#This Row],[Date of Call]],"DDDD")</f>
        <v>Sunday</v>
      </c>
    </row>
    <row r="727" spans="2:13" x14ac:dyDescent="0.35">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c r="M727" s="22" t="str">
        <f>TEXT(calls[[#This Row],[Date of Call]],"DDDD")</f>
        <v>Sunday</v>
      </c>
    </row>
    <row r="728" spans="2:13" x14ac:dyDescent="0.35">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c r="M728" s="22" t="str">
        <f>TEXT(calls[[#This Row],[Date of Call]],"DDDD")</f>
        <v>Sunday</v>
      </c>
    </row>
    <row r="729" spans="2:13" x14ac:dyDescent="0.35">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c r="M729" s="22" t="str">
        <f>TEXT(calls[[#This Row],[Date of Call]],"DDDD")</f>
        <v>Tuesday</v>
      </c>
    </row>
    <row r="730" spans="2:13" x14ac:dyDescent="0.35">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c r="M730" s="22" t="str">
        <f>TEXT(calls[[#This Row],[Date of Call]],"DDDD")</f>
        <v>Tuesday</v>
      </c>
    </row>
    <row r="731" spans="2:13" x14ac:dyDescent="0.35">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c r="M731" s="22" t="str">
        <f>TEXT(calls[[#This Row],[Date of Call]],"DDDD")</f>
        <v>Tuesday</v>
      </c>
    </row>
    <row r="732" spans="2:13" x14ac:dyDescent="0.35">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c r="M732" s="22" t="str">
        <f>TEXT(calls[[#This Row],[Date of Call]],"DDDD")</f>
        <v>Tuesday</v>
      </c>
    </row>
    <row r="733" spans="2:13" x14ac:dyDescent="0.35">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c r="M733" s="22" t="str">
        <f>TEXT(calls[[#This Row],[Date of Call]],"DDDD")</f>
        <v>Wednesday</v>
      </c>
    </row>
    <row r="734" spans="2:13" x14ac:dyDescent="0.35">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c r="M734" s="22" t="str">
        <f>TEXT(calls[[#This Row],[Date of Call]],"DDDD")</f>
        <v>Wednesday</v>
      </c>
    </row>
    <row r="735" spans="2:13" x14ac:dyDescent="0.35">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c r="M735" s="22" t="str">
        <f>TEXT(calls[[#This Row],[Date of Call]],"DDDD")</f>
        <v>Thursday</v>
      </c>
    </row>
    <row r="736" spans="2:13" x14ac:dyDescent="0.35">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c r="M736" s="22" t="str">
        <f>TEXT(calls[[#This Row],[Date of Call]],"DDDD")</f>
        <v>Thursday</v>
      </c>
    </row>
    <row r="737" spans="2:13" x14ac:dyDescent="0.35">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c r="M737" s="22" t="str">
        <f>TEXT(calls[[#This Row],[Date of Call]],"DDDD")</f>
        <v>Friday</v>
      </c>
    </row>
    <row r="738" spans="2:13" x14ac:dyDescent="0.35">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c r="M738" s="22" t="str">
        <f>TEXT(calls[[#This Row],[Date of Call]],"DDDD")</f>
        <v>Saturday</v>
      </c>
    </row>
    <row r="739" spans="2:13" x14ac:dyDescent="0.35">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c r="M739" s="22" t="str">
        <f>TEXT(calls[[#This Row],[Date of Call]],"DDDD")</f>
        <v>Sunday</v>
      </c>
    </row>
    <row r="740" spans="2:13" x14ac:dyDescent="0.35">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c r="M740" s="22" t="str">
        <f>TEXT(calls[[#This Row],[Date of Call]],"DDDD")</f>
        <v>Tuesday</v>
      </c>
    </row>
    <row r="741" spans="2:13" x14ac:dyDescent="0.35">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c r="M741" s="22" t="str">
        <f>TEXT(calls[[#This Row],[Date of Call]],"DDDD")</f>
        <v>Wednesday</v>
      </c>
    </row>
    <row r="742" spans="2:13" x14ac:dyDescent="0.35">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c r="M742" s="22" t="str">
        <f>TEXT(calls[[#This Row],[Date of Call]],"DDDD")</f>
        <v>Thursday</v>
      </c>
    </row>
    <row r="743" spans="2:13" x14ac:dyDescent="0.35">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c r="M743" s="22" t="str">
        <f>TEXT(calls[[#This Row],[Date of Call]],"DDDD")</f>
        <v>Thursday</v>
      </c>
    </row>
    <row r="744" spans="2:13" x14ac:dyDescent="0.35">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c r="M744" s="22" t="str">
        <f>TEXT(calls[[#This Row],[Date of Call]],"DDDD")</f>
        <v>Thursday</v>
      </c>
    </row>
    <row r="745" spans="2:13" x14ac:dyDescent="0.35">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c r="M745" s="22" t="str">
        <f>TEXT(calls[[#This Row],[Date of Call]],"DDDD")</f>
        <v>Thursday</v>
      </c>
    </row>
    <row r="746" spans="2:13" x14ac:dyDescent="0.35">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c r="M746" s="22" t="str">
        <f>TEXT(calls[[#This Row],[Date of Call]],"DDDD")</f>
        <v>Friday</v>
      </c>
    </row>
    <row r="747" spans="2:13" x14ac:dyDescent="0.35">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c r="M747" s="22" t="str">
        <f>TEXT(calls[[#This Row],[Date of Call]],"DDDD")</f>
        <v>Friday</v>
      </c>
    </row>
    <row r="748" spans="2:13" x14ac:dyDescent="0.35">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c r="M748" s="22" t="str">
        <f>TEXT(calls[[#This Row],[Date of Call]],"DDDD")</f>
        <v>Saturday</v>
      </c>
    </row>
    <row r="749" spans="2:13" x14ac:dyDescent="0.35">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c r="M749" s="22" t="str">
        <f>TEXT(calls[[#This Row],[Date of Call]],"DDDD")</f>
        <v>Saturday</v>
      </c>
    </row>
    <row r="750" spans="2:13" x14ac:dyDescent="0.35">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c r="M750" s="22" t="str">
        <f>TEXT(calls[[#This Row],[Date of Call]],"DDDD")</f>
        <v>Saturday</v>
      </c>
    </row>
    <row r="751" spans="2:13" x14ac:dyDescent="0.35">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c r="M751" s="22" t="str">
        <f>TEXT(calls[[#This Row],[Date of Call]],"DDDD")</f>
        <v>Saturday</v>
      </c>
    </row>
    <row r="752" spans="2:13" x14ac:dyDescent="0.35">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c r="M752" s="22" t="str">
        <f>TEXT(calls[[#This Row],[Date of Call]],"DDDD")</f>
        <v>Sunday</v>
      </c>
    </row>
    <row r="753" spans="2:13" x14ac:dyDescent="0.35">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c r="M753" s="22" t="str">
        <f>TEXT(calls[[#This Row],[Date of Call]],"DDDD")</f>
        <v>Sunday</v>
      </c>
    </row>
    <row r="754" spans="2:13" x14ac:dyDescent="0.35">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c r="M754" s="22" t="str">
        <f>TEXT(calls[[#This Row],[Date of Call]],"DDDD")</f>
        <v>Sunday</v>
      </c>
    </row>
    <row r="755" spans="2:13" x14ac:dyDescent="0.35">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c r="M755" s="22" t="str">
        <f>TEXT(calls[[#This Row],[Date of Call]],"DDDD")</f>
        <v>Sunday</v>
      </c>
    </row>
    <row r="756" spans="2:13" x14ac:dyDescent="0.35">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c r="M756" s="22" t="str">
        <f>TEXT(calls[[#This Row],[Date of Call]],"DDDD")</f>
        <v>Sunday</v>
      </c>
    </row>
    <row r="757" spans="2:13" x14ac:dyDescent="0.35">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c r="M757" s="22" t="str">
        <f>TEXT(calls[[#This Row],[Date of Call]],"DDDD")</f>
        <v>Monday</v>
      </c>
    </row>
    <row r="758" spans="2:13" x14ac:dyDescent="0.35">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c r="M758" s="22" t="str">
        <f>TEXT(calls[[#This Row],[Date of Call]],"DDDD")</f>
        <v>Tuesday</v>
      </c>
    </row>
    <row r="759" spans="2:13" x14ac:dyDescent="0.35">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c r="M759" s="22" t="str">
        <f>TEXT(calls[[#This Row],[Date of Call]],"DDDD")</f>
        <v>Wednesday</v>
      </c>
    </row>
    <row r="760" spans="2:13" x14ac:dyDescent="0.35">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c r="M760" s="22" t="str">
        <f>TEXT(calls[[#This Row],[Date of Call]],"DDDD")</f>
        <v>Wednesday</v>
      </c>
    </row>
    <row r="761" spans="2:13" x14ac:dyDescent="0.35">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c r="M761" s="22" t="str">
        <f>TEXT(calls[[#This Row],[Date of Call]],"DDDD")</f>
        <v>Wednesday</v>
      </c>
    </row>
    <row r="762" spans="2:13" x14ac:dyDescent="0.35">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c r="M762" s="22" t="str">
        <f>TEXT(calls[[#This Row],[Date of Call]],"DDDD")</f>
        <v>Wednesday</v>
      </c>
    </row>
    <row r="763" spans="2:13" x14ac:dyDescent="0.35">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c r="M763" s="22" t="str">
        <f>TEXT(calls[[#This Row],[Date of Call]],"DDDD")</f>
        <v>Wednesday</v>
      </c>
    </row>
    <row r="764" spans="2:13" x14ac:dyDescent="0.35">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c r="M764" s="22" t="str">
        <f>TEXT(calls[[#This Row],[Date of Call]],"DDDD")</f>
        <v>Wednesday</v>
      </c>
    </row>
    <row r="765" spans="2:13" x14ac:dyDescent="0.35">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c r="M765" s="22" t="str">
        <f>TEXT(calls[[#This Row],[Date of Call]],"DDDD")</f>
        <v>Thursday</v>
      </c>
    </row>
    <row r="766" spans="2:13" x14ac:dyDescent="0.35">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c r="M766" s="22" t="str">
        <f>TEXT(calls[[#This Row],[Date of Call]],"DDDD")</f>
        <v>Friday</v>
      </c>
    </row>
    <row r="767" spans="2:13" x14ac:dyDescent="0.35">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c r="M767" s="22" t="str">
        <f>TEXT(calls[[#This Row],[Date of Call]],"DDDD")</f>
        <v>Friday</v>
      </c>
    </row>
    <row r="768" spans="2:13" x14ac:dyDescent="0.35">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c r="M768" s="22" t="str">
        <f>TEXT(calls[[#This Row],[Date of Call]],"DDDD")</f>
        <v>Friday</v>
      </c>
    </row>
    <row r="769" spans="2:13" x14ac:dyDescent="0.35">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c r="M769" s="22" t="str">
        <f>TEXT(calls[[#This Row],[Date of Call]],"DDDD")</f>
        <v>Friday</v>
      </c>
    </row>
    <row r="770" spans="2:13" x14ac:dyDescent="0.35">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c r="M770" s="22" t="str">
        <f>TEXT(calls[[#This Row],[Date of Call]],"DDDD")</f>
        <v>Friday</v>
      </c>
    </row>
    <row r="771" spans="2:13" x14ac:dyDescent="0.35">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c r="M771" s="22" t="str">
        <f>TEXT(calls[[#This Row],[Date of Call]],"DDDD")</f>
        <v>Friday</v>
      </c>
    </row>
    <row r="772" spans="2:13" x14ac:dyDescent="0.35">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c r="M772" s="22" t="str">
        <f>TEXT(calls[[#This Row],[Date of Call]],"DDDD")</f>
        <v>Saturday</v>
      </c>
    </row>
    <row r="773" spans="2:13" x14ac:dyDescent="0.35">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c r="M773" s="22" t="str">
        <f>TEXT(calls[[#This Row],[Date of Call]],"DDDD")</f>
        <v>Saturday</v>
      </c>
    </row>
    <row r="774" spans="2:13" x14ac:dyDescent="0.35">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c r="M774" s="22" t="str">
        <f>TEXT(calls[[#This Row],[Date of Call]],"DDDD")</f>
        <v>Saturday</v>
      </c>
    </row>
    <row r="775" spans="2:13" x14ac:dyDescent="0.35">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c r="M775" s="22" t="str">
        <f>TEXT(calls[[#This Row],[Date of Call]],"DDDD")</f>
        <v>Saturday</v>
      </c>
    </row>
    <row r="776" spans="2:13" x14ac:dyDescent="0.35">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c r="M776" s="22" t="str">
        <f>TEXT(calls[[#This Row],[Date of Call]],"DDDD")</f>
        <v>Saturday</v>
      </c>
    </row>
    <row r="777" spans="2:13" x14ac:dyDescent="0.35">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c r="M777" s="22" t="str">
        <f>TEXT(calls[[#This Row],[Date of Call]],"DDDD")</f>
        <v>Saturday</v>
      </c>
    </row>
    <row r="778" spans="2:13" x14ac:dyDescent="0.35">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c r="M778" s="22" t="str">
        <f>TEXT(calls[[#This Row],[Date of Call]],"DDDD")</f>
        <v>Saturday</v>
      </c>
    </row>
    <row r="779" spans="2:13" x14ac:dyDescent="0.35">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c r="M779" s="22" t="str">
        <f>TEXT(calls[[#This Row],[Date of Call]],"DDDD")</f>
        <v>Saturday</v>
      </c>
    </row>
    <row r="780" spans="2:13" x14ac:dyDescent="0.35">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c r="M780" s="22" t="str">
        <f>TEXT(calls[[#This Row],[Date of Call]],"DDDD")</f>
        <v>Sunday</v>
      </c>
    </row>
    <row r="781" spans="2:13" x14ac:dyDescent="0.35">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c r="M781" s="22" t="str">
        <f>TEXT(calls[[#This Row],[Date of Call]],"DDDD")</f>
        <v>Sunday</v>
      </c>
    </row>
    <row r="782" spans="2:13" x14ac:dyDescent="0.35">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c r="M782" s="22" t="str">
        <f>TEXT(calls[[#This Row],[Date of Call]],"DDDD")</f>
        <v>Sunday</v>
      </c>
    </row>
    <row r="783" spans="2:13" x14ac:dyDescent="0.35">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c r="M783" s="22" t="str">
        <f>TEXT(calls[[#This Row],[Date of Call]],"DDDD")</f>
        <v>Sunday</v>
      </c>
    </row>
    <row r="784" spans="2:13" x14ac:dyDescent="0.35">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c r="M784" s="22" t="str">
        <f>TEXT(calls[[#This Row],[Date of Call]],"DDDD")</f>
        <v>Sunday</v>
      </c>
    </row>
    <row r="785" spans="2:13" x14ac:dyDescent="0.35">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c r="M785" s="22" t="str">
        <f>TEXT(calls[[#This Row],[Date of Call]],"DDDD")</f>
        <v>Sunday</v>
      </c>
    </row>
    <row r="786" spans="2:13" x14ac:dyDescent="0.35">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c r="M786" s="22" t="str">
        <f>TEXT(calls[[#This Row],[Date of Call]],"DDDD")</f>
        <v>Sunday</v>
      </c>
    </row>
    <row r="787" spans="2:13" x14ac:dyDescent="0.35">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c r="M787" s="22" t="str">
        <f>TEXT(calls[[#This Row],[Date of Call]],"DDDD")</f>
        <v>Sunday</v>
      </c>
    </row>
    <row r="788" spans="2:13" x14ac:dyDescent="0.35">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c r="M788" s="22" t="str">
        <f>TEXT(calls[[#This Row],[Date of Call]],"DDDD")</f>
        <v>Sunday</v>
      </c>
    </row>
    <row r="789" spans="2:13" x14ac:dyDescent="0.35">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c r="M789" s="22" t="str">
        <f>TEXT(calls[[#This Row],[Date of Call]],"DDDD")</f>
        <v>Sunday</v>
      </c>
    </row>
    <row r="790" spans="2:13" x14ac:dyDescent="0.35">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c r="M790" s="22" t="str">
        <f>TEXT(calls[[#This Row],[Date of Call]],"DDDD")</f>
        <v>Monday</v>
      </c>
    </row>
    <row r="791" spans="2:13" x14ac:dyDescent="0.35">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c r="M791" s="22" t="str">
        <f>TEXT(calls[[#This Row],[Date of Call]],"DDDD")</f>
        <v>Monday</v>
      </c>
    </row>
    <row r="792" spans="2:13" x14ac:dyDescent="0.35">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c r="M792" s="22" t="str">
        <f>TEXT(calls[[#This Row],[Date of Call]],"DDDD")</f>
        <v>Monday</v>
      </c>
    </row>
    <row r="793" spans="2:13" x14ac:dyDescent="0.35">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c r="M793" s="22" t="str">
        <f>TEXT(calls[[#This Row],[Date of Call]],"DDDD")</f>
        <v>Tuesday</v>
      </c>
    </row>
    <row r="794" spans="2:13" x14ac:dyDescent="0.35">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c r="M794" s="22" t="str">
        <f>TEXT(calls[[#This Row],[Date of Call]],"DDDD")</f>
        <v>Tuesday</v>
      </c>
    </row>
    <row r="795" spans="2:13" x14ac:dyDescent="0.35">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c r="M795" s="22" t="str">
        <f>TEXT(calls[[#This Row],[Date of Call]],"DDDD")</f>
        <v>Tuesday</v>
      </c>
    </row>
    <row r="796" spans="2:13" x14ac:dyDescent="0.35">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c r="M796" s="22" t="str">
        <f>TEXT(calls[[#This Row],[Date of Call]],"DDDD")</f>
        <v>Wednesday</v>
      </c>
    </row>
    <row r="797" spans="2:13" x14ac:dyDescent="0.35">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c r="M797" s="22" t="str">
        <f>TEXT(calls[[#This Row],[Date of Call]],"DDDD")</f>
        <v>Wednesday</v>
      </c>
    </row>
    <row r="798" spans="2:13" x14ac:dyDescent="0.35">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c r="M798" s="22" t="str">
        <f>TEXT(calls[[#This Row],[Date of Call]],"DDDD")</f>
        <v>Wednesday</v>
      </c>
    </row>
    <row r="799" spans="2:13" x14ac:dyDescent="0.35">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c r="M799" s="22" t="str">
        <f>TEXT(calls[[#This Row],[Date of Call]],"DDDD")</f>
        <v>Thursday</v>
      </c>
    </row>
    <row r="800" spans="2:13" x14ac:dyDescent="0.35">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c r="M800" s="22" t="str">
        <f>TEXT(calls[[#This Row],[Date of Call]],"DDDD")</f>
        <v>Thursday</v>
      </c>
    </row>
    <row r="801" spans="2:13" x14ac:dyDescent="0.35">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c r="M801" s="22" t="str">
        <f>TEXT(calls[[#This Row],[Date of Call]],"DDDD")</f>
        <v>Thursday</v>
      </c>
    </row>
    <row r="802" spans="2:13" x14ac:dyDescent="0.35">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c r="M802" s="22" t="str">
        <f>TEXT(calls[[#This Row],[Date of Call]],"DDDD")</f>
        <v>Thursday</v>
      </c>
    </row>
    <row r="803" spans="2:13" x14ac:dyDescent="0.35">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c r="M803" s="22" t="str">
        <f>TEXT(calls[[#This Row],[Date of Call]],"DDDD")</f>
        <v>Friday</v>
      </c>
    </row>
    <row r="804" spans="2:13" x14ac:dyDescent="0.35">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c r="M804" s="22" t="str">
        <f>TEXT(calls[[#This Row],[Date of Call]],"DDDD")</f>
        <v>Friday</v>
      </c>
    </row>
    <row r="805" spans="2:13" x14ac:dyDescent="0.35">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c r="M805" s="22" t="str">
        <f>TEXT(calls[[#This Row],[Date of Call]],"DDDD")</f>
        <v>Friday</v>
      </c>
    </row>
    <row r="806" spans="2:13" x14ac:dyDescent="0.35">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c r="M806" s="22" t="str">
        <f>TEXT(calls[[#This Row],[Date of Call]],"DDDD")</f>
        <v>Friday</v>
      </c>
    </row>
    <row r="807" spans="2:13" x14ac:dyDescent="0.35">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c r="M807" s="22" t="str">
        <f>TEXT(calls[[#This Row],[Date of Call]],"DDDD")</f>
        <v>Friday</v>
      </c>
    </row>
    <row r="808" spans="2:13" x14ac:dyDescent="0.35">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c r="M808" s="22" t="str">
        <f>TEXT(calls[[#This Row],[Date of Call]],"DDDD")</f>
        <v>Saturday</v>
      </c>
    </row>
    <row r="809" spans="2:13" x14ac:dyDescent="0.35">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c r="M809" s="22" t="str">
        <f>TEXT(calls[[#This Row],[Date of Call]],"DDDD")</f>
        <v>Saturday</v>
      </c>
    </row>
    <row r="810" spans="2:13" x14ac:dyDescent="0.35">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c r="M810" s="22" t="str">
        <f>TEXT(calls[[#This Row],[Date of Call]],"DDDD")</f>
        <v>Saturday</v>
      </c>
    </row>
    <row r="811" spans="2:13" x14ac:dyDescent="0.35">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c r="M811" s="22" t="str">
        <f>TEXT(calls[[#This Row],[Date of Call]],"DDDD")</f>
        <v>Sunday</v>
      </c>
    </row>
    <row r="812" spans="2:13" x14ac:dyDescent="0.35">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c r="M812" s="22" t="str">
        <f>TEXT(calls[[#This Row],[Date of Call]],"DDDD")</f>
        <v>Sunday</v>
      </c>
    </row>
    <row r="813" spans="2:13" x14ac:dyDescent="0.35">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c r="M813" s="22" t="str">
        <f>TEXT(calls[[#This Row],[Date of Call]],"DDDD")</f>
        <v>Sunday</v>
      </c>
    </row>
    <row r="814" spans="2:13" x14ac:dyDescent="0.35">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c r="M814" s="22" t="str">
        <f>TEXT(calls[[#This Row],[Date of Call]],"DDDD")</f>
        <v>Monday</v>
      </c>
    </row>
    <row r="815" spans="2:13" x14ac:dyDescent="0.35">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c r="M815" s="22" t="str">
        <f>TEXT(calls[[#This Row],[Date of Call]],"DDDD")</f>
        <v>Monday</v>
      </c>
    </row>
    <row r="816" spans="2:13" x14ac:dyDescent="0.35">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c r="M816" s="22" t="str">
        <f>TEXT(calls[[#This Row],[Date of Call]],"DDDD")</f>
        <v>Tuesday</v>
      </c>
    </row>
    <row r="817" spans="2:13" x14ac:dyDescent="0.35">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c r="M817" s="22" t="str">
        <f>TEXT(calls[[#This Row],[Date of Call]],"DDDD")</f>
        <v>Tuesday</v>
      </c>
    </row>
    <row r="818" spans="2:13" x14ac:dyDescent="0.35">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c r="M818" s="22" t="str">
        <f>TEXT(calls[[#This Row],[Date of Call]],"DDDD")</f>
        <v>Tuesday</v>
      </c>
    </row>
    <row r="819" spans="2:13" x14ac:dyDescent="0.35">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c r="M819" s="22" t="str">
        <f>TEXT(calls[[#This Row],[Date of Call]],"DDDD")</f>
        <v>Tuesday</v>
      </c>
    </row>
    <row r="820" spans="2:13" x14ac:dyDescent="0.35">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c r="M820" s="22" t="str">
        <f>TEXT(calls[[#This Row],[Date of Call]],"DDDD")</f>
        <v>Tuesday</v>
      </c>
    </row>
    <row r="821" spans="2:13" x14ac:dyDescent="0.35">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c r="M821" s="22" t="str">
        <f>TEXT(calls[[#This Row],[Date of Call]],"DDDD")</f>
        <v>Tuesday</v>
      </c>
    </row>
    <row r="822" spans="2:13" x14ac:dyDescent="0.35">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c r="M822" s="22" t="str">
        <f>TEXT(calls[[#This Row],[Date of Call]],"DDDD")</f>
        <v>Tuesday</v>
      </c>
    </row>
    <row r="823" spans="2:13" x14ac:dyDescent="0.35">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c r="M823" s="22" t="str">
        <f>TEXT(calls[[#This Row],[Date of Call]],"DDDD")</f>
        <v>Wednesday</v>
      </c>
    </row>
    <row r="824" spans="2:13" x14ac:dyDescent="0.35">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c r="M824" s="22" t="str">
        <f>TEXT(calls[[#This Row],[Date of Call]],"DDDD")</f>
        <v>Wednesday</v>
      </c>
    </row>
    <row r="825" spans="2:13" x14ac:dyDescent="0.35">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c r="M825" s="22" t="str">
        <f>TEXT(calls[[#This Row],[Date of Call]],"DDDD")</f>
        <v>Wednesday</v>
      </c>
    </row>
    <row r="826" spans="2:13" x14ac:dyDescent="0.35">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c r="M826" s="22" t="str">
        <f>TEXT(calls[[#This Row],[Date of Call]],"DDDD")</f>
        <v>Thursday</v>
      </c>
    </row>
    <row r="827" spans="2:13" x14ac:dyDescent="0.35">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c r="M827" s="22" t="str">
        <f>TEXT(calls[[#This Row],[Date of Call]],"DDDD")</f>
        <v>Thursday</v>
      </c>
    </row>
    <row r="828" spans="2:13" x14ac:dyDescent="0.35">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c r="M828" s="22" t="str">
        <f>TEXT(calls[[#This Row],[Date of Call]],"DDDD")</f>
        <v>Thursday</v>
      </c>
    </row>
    <row r="829" spans="2:13" x14ac:dyDescent="0.35">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c r="M829" s="22" t="str">
        <f>TEXT(calls[[#This Row],[Date of Call]],"DDDD")</f>
        <v>Friday</v>
      </c>
    </row>
    <row r="830" spans="2:13" x14ac:dyDescent="0.35">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c r="M830" s="22" t="str">
        <f>TEXT(calls[[#This Row],[Date of Call]],"DDDD")</f>
        <v>Saturday</v>
      </c>
    </row>
    <row r="831" spans="2:13" x14ac:dyDescent="0.35">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c r="M831" s="22" t="str">
        <f>TEXT(calls[[#This Row],[Date of Call]],"DDDD")</f>
        <v>Saturday</v>
      </c>
    </row>
    <row r="832" spans="2:13" x14ac:dyDescent="0.35">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c r="M832" s="22" t="str">
        <f>TEXT(calls[[#This Row],[Date of Call]],"DDDD")</f>
        <v>Saturday</v>
      </c>
    </row>
    <row r="833" spans="2:13" x14ac:dyDescent="0.35">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c r="M833" s="22" t="str">
        <f>TEXT(calls[[#This Row],[Date of Call]],"DDDD")</f>
        <v>Saturday</v>
      </c>
    </row>
    <row r="834" spans="2:13" x14ac:dyDescent="0.35">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c r="M834" s="22" t="str">
        <f>TEXT(calls[[#This Row],[Date of Call]],"DDDD")</f>
        <v>Saturday</v>
      </c>
    </row>
    <row r="835" spans="2:13" x14ac:dyDescent="0.35">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c r="M835" s="22" t="str">
        <f>TEXT(calls[[#This Row],[Date of Call]],"DDDD")</f>
        <v>Saturday</v>
      </c>
    </row>
    <row r="836" spans="2:13" x14ac:dyDescent="0.35">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c r="M836" s="22" t="str">
        <f>TEXT(calls[[#This Row],[Date of Call]],"DDDD")</f>
        <v>Sunday</v>
      </c>
    </row>
    <row r="837" spans="2:13" x14ac:dyDescent="0.35">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c r="M837" s="22" t="str">
        <f>TEXT(calls[[#This Row],[Date of Call]],"DDDD")</f>
        <v>Sunday</v>
      </c>
    </row>
    <row r="838" spans="2:13" x14ac:dyDescent="0.35">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c r="M838" s="22" t="str">
        <f>TEXT(calls[[#This Row],[Date of Call]],"DDDD")</f>
        <v>Sunday</v>
      </c>
    </row>
    <row r="839" spans="2:13" x14ac:dyDescent="0.35">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c r="M839" s="22" t="str">
        <f>TEXT(calls[[#This Row],[Date of Call]],"DDDD")</f>
        <v>Sunday</v>
      </c>
    </row>
    <row r="840" spans="2:13" x14ac:dyDescent="0.35">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c r="M840" s="22" t="str">
        <f>TEXT(calls[[#This Row],[Date of Call]],"DDDD")</f>
        <v>Sunday</v>
      </c>
    </row>
    <row r="841" spans="2:13" x14ac:dyDescent="0.35">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c r="M841" s="22" t="str">
        <f>TEXT(calls[[#This Row],[Date of Call]],"DDDD")</f>
        <v>Monday</v>
      </c>
    </row>
    <row r="842" spans="2:13" x14ac:dyDescent="0.35">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c r="M842" s="22" t="str">
        <f>TEXT(calls[[#This Row],[Date of Call]],"DDDD")</f>
        <v>Monday</v>
      </c>
    </row>
    <row r="843" spans="2:13" x14ac:dyDescent="0.35">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c r="M843" s="22" t="str">
        <f>TEXT(calls[[#This Row],[Date of Call]],"DDDD")</f>
        <v>Monday</v>
      </c>
    </row>
    <row r="844" spans="2:13" x14ac:dyDescent="0.35">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c r="M844" s="22" t="str">
        <f>TEXT(calls[[#This Row],[Date of Call]],"DDDD")</f>
        <v>Monday</v>
      </c>
    </row>
    <row r="845" spans="2:13" x14ac:dyDescent="0.35">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c r="M845" s="22" t="str">
        <f>TEXT(calls[[#This Row],[Date of Call]],"DDDD")</f>
        <v>Monday</v>
      </c>
    </row>
    <row r="846" spans="2:13" x14ac:dyDescent="0.35">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c r="M846" s="22" t="str">
        <f>TEXT(calls[[#This Row],[Date of Call]],"DDDD")</f>
        <v>Monday</v>
      </c>
    </row>
    <row r="847" spans="2:13" x14ac:dyDescent="0.35">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c r="M847" s="22" t="str">
        <f>TEXT(calls[[#This Row],[Date of Call]],"DDDD")</f>
        <v>Tuesday</v>
      </c>
    </row>
    <row r="848" spans="2:13" x14ac:dyDescent="0.35">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c r="M848" s="22" t="str">
        <f>TEXT(calls[[#This Row],[Date of Call]],"DDDD")</f>
        <v>Tuesday</v>
      </c>
    </row>
    <row r="849" spans="2:13" x14ac:dyDescent="0.35">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c r="M849" s="22" t="str">
        <f>TEXT(calls[[#This Row],[Date of Call]],"DDDD")</f>
        <v>Wednesday</v>
      </c>
    </row>
    <row r="850" spans="2:13" x14ac:dyDescent="0.35">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c r="M850" s="22" t="str">
        <f>TEXT(calls[[#This Row],[Date of Call]],"DDDD")</f>
        <v>Wednesday</v>
      </c>
    </row>
    <row r="851" spans="2:13" x14ac:dyDescent="0.35">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c r="M851" s="22" t="str">
        <f>TEXT(calls[[#This Row],[Date of Call]],"DDDD")</f>
        <v>Wednesday</v>
      </c>
    </row>
    <row r="852" spans="2:13" x14ac:dyDescent="0.35">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c r="M852" s="22" t="str">
        <f>TEXT(calls[[#This Row],[Date of Call]],"DDDD")</f>
        <v>Wednesday</v>
      </c>
    </row>
    <row r="853" spans="2:13" x14ac:dyDescent="0.35">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c r="M853" s="22" t="str">
        <f>TEXT(calls[[#This Row],[Date of Call]],"DDDD")</f>
        <v>Wednesday</v>
      </c>
    </row>
    <row r="854" spans="2:13" x14ac:dyDescent="0.35">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c r="M854" s="22" t="str">
        <f>TEXT(calls[[#This Row],[Date of Call]],"DDDD")</f>
        <v>Thursday</v>
      </c>
    </row>
    <row r="855" spans="2:13" x14ac:dyDescent="0.35">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c r="M855" s="22" t="str">
        <f>TEXT(calls[[#This Row],[Date of Call]],"DDDD")</f>
        <v>Thursday</v>
      </c>
    </row>
    <row r="856" spans="2:13" x14ac:dyDescent="0.35">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c r="M856" s="22" t="str">
        <f>TEXT(calls[[#This Row],[Date of Call]],"DDDD")</f>
        <v>Thursday</v>
      </c>
    </row>
    <row r="857" spans="2:13" x14ac:dyDescent="0.35">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c r="M857" s="22" t="str">
        <f>TEXT(calls[[#This Row],[Date of Call]],"DDDD")</f>
        <v>Thursday</v>
      </c>
    </row>
    <row r="858" spans="2:13" x14ac:dyDescent="0.35">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c r="M858" s="22" t="str">
        <f>TEXT(calls[[#This Row],[Date of Call]],"DDDD")</f>
        <v>Thursday</v>
      </c>
    </row>
    <row r="859" spans="2:13" x14ac:dyDescent="0.35">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c r="M859" s="22" t="str">
        <f>TEXT(calls[[#This Row],[Date of Call]],"DDDD")</f>
        <v>Friday</v>
      </c>
    </row>
    <row r="860" spans="2:13" x14ac:dyDescent="0.35">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c r="M860" s="22" t="str">
        <f>TEXT(calls[[#This Row],[Date of Call]],"DDDD")</f>
        <v>Friday</v>
      </c>
    </row>
    <row r="861" spans="2:13" x14ac:dyDescent="0.35">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c r="M861" s="22" t="str">
        <f>TEXT(calls[[#This Row],[Date of Call]],"DDDD")</f>
        <v>Saturday</v>
      </c>
    </row>
    <row r="862" spans="2:13" x14ac:dyDescent="0.35">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c r="M862" s="22" t="str">
        <f>TEXT(calls[[#This Row],[Date of Call]],"DDDD")</f>
        <v>Saturday</v>
      </c>
    </row>
    <row r="863" spans="2:13" x14ac:dyDescent="0.35">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c r="M863" s="22" t="str">
        <f>TEXT(calls[[#This Row],[Date of Call]],"DDDD")</f>
        <v>Saturday</v>
      </c>
    </row>
    <row r="864" spans="2:13" x14ac:dyDescent="0.35">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c r="M864" s="22" t="str">
        <f>TEXT(calls[[#This Row],[Date of Call]],"DDDD")</f>
        <v>Sunday</v>
      </c>
    </row>
    <row r="865" spans="2:13" x14ac:dyDescent="0.35">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c r="M865" s="22" t="str">
        <f>TEXT(calls[[#This Row],[Date of Call]],"DDDD")</f>
        <v>Sunday</v>
      </c>
    </row>
    <row r="866" spans="2:13" x14ac:dyDescent="0.35">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c r="M866" s="22" t="str">
        <f>TEXT(calls[[#This Row],[Date of Call]],"DDDD")</f>
        <v>Sunday</v>
      </c>
    </row>
    <row r="867" spans="2:13" x14ac:dyDescent="0.35">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c r="M867" s="22" t="str">
        <f>TEXT(calls[[#This Row],[Date of Call]],"DDDD")</f>
        <v>Monday</v>
      </c>
    </row>
    <row r="868" spans="2:13" x14ac:dyDescent="0.35">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c r="M868" s="22" t="str">
        <f>TEXT(calls[[#This Row],[Date of Call]],"DDDD")</f>
        <v>Monday</v>
      </c>
    </row>
    <row r="869" spans="2:13" x14ac:dyDescent="0.35">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c r="M869" s="22" t="str">
        <f>TEXT(calls[[#This Row],[Date of Call]],"DDDD")</f>
        <v>Tuesday</v>
      </c>
    </row>
    <row r="870" spans="2:13" x14ac:dyDescent="0.35">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c r="M870" s="22" t="str">
        <f>TEXT(calls[[#This Row],[Date of Call]],"DDDD")</f>
        <v>Tuesday</v>
      </c>
    </row>
    <row r="871" spans="2:13" x14ac:dyDescent="0.35">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c r="M871" s="22" t="str">
        <f>TEXT(calls[[#This Row],[Date of Call]],"DDDD")</f>
        <v>Tuesday</v>
      </c>
    </row>
    <row r="872" spans="2:13" x14ac:dyDescent="0.35">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c r="M872" s="22" t="str">
        <f>TEXT(calls[[#This Row],[Date of Call]],"DDDD")</f>
        <v>Tuesday</v>
      </c>
    </row>
    <row r="873" spans="2:13" x14ac:dyDescent="0.35">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c r="M873" s="22" t="str">
        <f>TEXT(calls[[#This Row],[Date of Call]],"DDDD")</f>
        <v>Wednesday</v>
      </c>
    </row>
    <row r="874" spans="2:13" x14ac:dyDescent="0.35">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c r="M874" s="22" t="str">
        <f>TEXT(calls[[#This Row],[Date of Call]],"DDDD")</f>
        <v>Wednesday</v>
      </c>
    </row>
    <row r="875" spans="2:13" x14ac:dyDescent="0.35">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c r="M875" s="22" t="str">
        <f>TEXT(calls[[#This Row],[Date of Call]],"DDDD")</f>
        <v>Thursday</v>
      </c>
    </row>
    <row r="876" spans="2:13" x14ac:dyDescent="0.35">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c r="M876" s="22" t="str">
        <f>TEXT(calls[[#This Row],[Date of Call]],"DDDD")</f>
        <v>Thursday</v>
      </c>
    </row>
    <row r="877" spans="2:13" x14ac:dyDescent="0.35">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c r="M877" s="22" t="str">
        <f>TEXT(calls[[#This Row],[Date of Call]],"DDDD")</f>
        <v>Thursday</v>
      </c>
    </row>
    <row r="878" spans="2:13" x14ac:dyDescent="0.35">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c r="M878" s="22" t="str">
        <f>TEXT(calls[[#This Row],[Date of Call]],"DDDD")</f>
        <v>Thursday</v>
      </c>
    </row>
    <row r="879" spans="2:13" x14ac:dyDescent="0.35">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c r="M879" s="22" t="str">
        <f>TEXT(calls[[#This Row],[Date of Call]],"DDDD")</f>
        <v>Friday</v>
      </c>
    </row>
    <row r="880" spans="2:13" x14ac:dyDescent="0.35">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c r="M880" s="22" t="str">
        <f>TEXT(calls[[#This Row],[Date of Call]],"DDDD")</f>
        <v>Friday</v>
      </c>
    </row>
    <row r="881" spans="2:13" x14ac:dyDescent="0.35">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c r="M881" s="22" t="str">
        <f>TEXT(calls[[#This Row],[Date of Call]],"DDDD")</f>
        <v>Friday</v>
      </c>
    </row>
    <row r="882" spans="2:13" x14ac:dyDescent="0.35">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c r="M882" s="22" t="str">
        <f>TEXT(calls[[#This Row],[Date of Call]],"DDDD")</f>
        <v>Saturday</v>
      </c>
    </row>
    <row r="883" spans="2:13" x14ac:dyDescent="0.35">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c r="M883" s="22" t="str">
        <f>TEXT(calls[[#This Row],[Date of Call]],"DDDD")</f>
        <v>Saturday</v>
      </c>
    </row>
    <row r="884" spans="2:13" x14ac:dyDescent="0.35">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c r="M884" s="22" t="str">
        <f>TEXT(calls[[#This Row],[Date of Call]],"DDDD")</f>
        <v>Saturday</v>
      </c>
    </row>
    <row r="885" spans="2:13" x14ac:dyDescent="0.35">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c r="M885" s="22" t="str">
        <f>TEXT(calls[[#This Row],[Date of Call]],"DDDD")</f>
        <v>Saturday</v>
      </c>
    </row>
    <row r="886" spans="2:13" x14ac:dyDescent="0.35">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c r="M886" s="22" t="str">
        <f>TEXT(calls[[#This Row],[Date of Call]],"DDDD")</f>
        <v>Saturday</v>
      </c>
    </row>
    <row r="887" spans="2:13" x14ac:dyDescent="0.35">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c r="M887" s="22" t="str">
        <f>TEXT(calls[[#This Row],[Date of Call]],"DDDD")</f>
        <v>Sunday</v>
      </c>
    </row>
    <row r="888" spans="2:13" x14ac:dyDescent="0.35">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c r="M888" s="22" t="str">
        <f>TEXT(calls[[#This Row],[Date of Call]],"DDDD")</f>
        <v>Sunday</v>
      </c>
    </row>
    <row r="889" spans="2:13" x14ac:dyDescent="0.35">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c r="M889" s="22" t="str">
        <f>TEXT(calls[[#This Row],[Date of Call]],"DDDD")</f>
        <v>Sunday</v>
      </c>
    </row>
    <row r="890" spans="2:13" x14ac:dyDescent="0.35">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c r="M890" s="22" t="str">
        <f>TEXT(calls[[#This Row],[Date of Call]],"DDDD")</f>
        <v>Monday</v>
      </c>
    </row>
    <row r="891" spans="2:13" x14ac:dyDescent="0.35">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c r="M891" s="22" t="str">
        <f>TEXT(calls[[#This Row],[Date of Call]],"DDDD")</f>
        <v>Monday</v>
      </c>
    </row>
    <row r="892" spans="2:13" x14ac:dyDescent="0.35">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c r="M892" s="22" t="str">
        <f>TEXT(calls[[#This Row],[Date of Call]],"DDDD")</f>
        <v>Monday</v>
      </c>
    </row>
    <row r="893" spans="2:13" x14ac:dyDescent="0.35">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c r="M893" s="22" t="str">
        <f>TEXT(calls[[#This Row],[Date of Call]],"DDDD")</f>
        <v>Tuesday</v>
      </c>
    </row>
    <row r="894" spans="2:13" x14ac:dyDescent="0.35">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c r="M894" s="22" t="str">
        <f>TEXT(calls[[#This Row],[Date of Call]],"DDDD")</f>
        <v>Wednesday</v>
      </c>
    </row>
    <row r="895" spans="2:13" x14ac:dyDescent="0.35">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c r="M895" s="22" t="str">
        <f>TEXT(calls[[#This Row],[Date of Call]],"DDDD")</f>
        <v>Wednesday</v>
      </c>
    </row>
    <row r="896" spans="2:13" x14ac:dyDescent="0.35">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c r="M896" s="22" t="str">
        <f>TEXT(calls[[#This Row],[Date of Call]],"DDDD")</f>
        <v>Thursday</v>
      </c>
    </row>
    <row r="897" spans="2:13" x14ac:dyDescent="0.35">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c r="M897" s="22" t="str">
        <f>TEXT(calls[[#This Row],[Date of Call]],"DDDD")</f>
        <v>Friday</v>
      </c>
    </row>
    <row r="898" spans="2:13" x14ac:dyDescent="0.35">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c r="M898" s="22" t="str">
        <f>TEXT(calls[[#This Row],[Date of Call]],"DDDD")</f>
        <v>Saturday</v>
      </c>
    </row>
    <row r="899" spans="2:13" x14ac:dyDescent="0.35">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c r="M899" s="22" t="str">
        <f>TEXT(calls[[#This Row],[Date of Call]],"DDDD")</f>
        <v>Saturday</v>
      </c>
    </row>
    <row r="900" spans="2:13" x14ac:dyDescent="0.35">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c r="M900" s="22" t="str">
        <f>TEXT(calls[[#This Row],[Date of Call]],"DDDD")</f>
        <v>Monday</v>
      </c>
    </row>
    <row r="901" spans="2:13" x14ac:dyDescent="0.35">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c r="M901" s="22" t="str">
        <f>TEXT(calls[[#This Row],[Date of Call]],"DDDD")</f>
        <v>Tuesday</v>
      </c>
    </row>
    <row r="902" spans="2:13" x14ac:dyDescent="0.35">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c r="M902" s="22" t="str">
        <f>TEXT(calls[[#This Row],[Date of Call]],"DDDD")</f>
        <v>Tuesday</v>
      </c>
    </row>
    <row r="903" spans="2:13" x14ac:dyDescent="0.35">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c r="M903" s="22" t="str">
        <f>TEXT(calls[[#This Row],[Date of Call]],"DDDD")</f>
        <v>Wednesday</v>
      </c>
    </row>
    <row r="904" spans="2:13" x14ac:dyDescent="0.35">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c r="M904" s="22" t="str">
        <f>TEXT(calls[[#This Row],[Date of Call]],"DDDD")</f>
        <v>Wednesday</v>
      </c>
    </row>
    <row r="905" spans="2:13" x14ac:dyDescent="0.35">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c r="M905" s="22" t="str">
        <f>TEXT(calls[[#This Row],[Date of Call]],"DDDD")</f>
        <v>Wednesday</v>
      </c>
    </row>
    <row r="906" spans="2:13" x14ac:dyDescent="0.35">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c r="M906" s="22" t="str">
        <f>TEXT(calls[[#This Row],[Date of Call]],"DDDD")</f>
        <v>Wednesday</v>
      </c>
    </row>
    <row r="907" spans="2:13" x14ac:dyDescent="0.35">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c r="M907" s="22" t="str">
        <f>TEXT(calls[[#This Row],[Date of Call]],"DDDD")</f>
        <v>Thursday</v>
      </c>
    </row>
    <row r="908" spans="2:13" x14ac:dyDescent="0.35">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c r="M908" s="22" t="str">
        <f>TEXT(calls[[#This Row],[Date of Call]],"DDDD")</f>
        <v>Thursday</v>
      </c>
    </row>
    <row r="909" spans="2:13" x14ac:dyDescent="0.35">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c r="M909" s="22" t="str">
        <f>TEXT(calls[[#This Row],[Date of Call]],"DDDD")</f>
        <v>Friday</v>
      </c>
    </row>
    <row r="910" spans="2:13" x14ac:dyDescent="0.35">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c r="M910" s="22" t="str">
        <f>TEXT(calls[[#This Row],[Date of Call]],"DDDD")</f>
        <v>Friday</v>
      </c>
    </row>
    <row r="911" spans="2:13" x14ac:dyDescent="0.35">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c r="M911" s="22" t="str">
        <f>TEXT(calls[[#This Row],[Date of Call]],"DDDD")</f>
        <v>Friday</v>
      </c>
    </row>
    <row r="912" spans="2:13" x14ac:dyDescent="0.35">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c r="M912" s="22" t="str">
        <f>TEXT(calls[[#This Row],[Date of Call]],"DDDD")</f>
        <v>Saturday</v>
      </c>
    </row>
    <row r="913" spans="2:13" x14ac:dyDescent="0.35">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c r="M913" s="22" t="str">
        <f>TEXT(calls[[#This Row],[Date of Call]],"DDDD")</f>
        <v>Saturday</v>
      </c>
    </row>
    <row r="914" spans="2:13" x14ac:dyDescent="0.35">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c r="M914" s="22" t="str">
        <f>TEXT(calls[[#This Row],[Date of Call]],"DDDD")</f>
        <v>Sunday</v>
      </c>
    </row>
    <row r="915" spans="2:13" x14ac:dyDescent="0.35">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c r="M915" s="22" t="str">
        <f>TEXT(calls[[#This Row],[Date of Call]],"DDDD")</f>
        <v>Monday</v>
      </c>
    </row>
    <row r="916" spans="2:13" x14ac:dyDescent="0.35">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c r="M916" s="22" t="str">
        <f>TEXT(calls[[#This Row],[Date of Call]],"DDDD")</f>
        <v>Monday</v>
      </c>
    </row>
    <row r="917" spans="2:13" x14ac:dyDescent="0.35">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c r="M917" s="22" t="str">
        <f>TEXT(calls[[#This Row],[Date of Call]],"DDDD")</f>
        <v>Monday</v>
      </c>
    </row>
    <row r="918" spans="2:13" x14ac:dyDescent="0.35">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c r="M918" s="22" t="str">
        <f>TEXT(calls[[#This Row],[Date of Call]],"DDDD")</f>
        <v>Tuesday</v>
      </c>
    </row>
    <row r="919" spans="2:13" x14ac:dyDescent="0.35">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c r="M919" s="22" t="str">
        <f>TEXT(calls[[#This Row],[Date of Call]],"DDDD")</f>
        <v>Tuesday</v>
      </c>
    </row>
    <row r="920" spans="2:13" x14ac:dyDescent="0.35">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c r="M920" s="22" t="str">
        <f>TEXT(calls[[#This Row],[Date of Call]],"DDDD")</f>
        <v>Tuesday</v>
      </c>
    </row>
    <row r="921" spans="2:13" x14ac:dyDescent="0.35">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c r="M921" s="22" t="str">
        <f>TEXT(calls[[#This Row],[Date of Call]],"DDDD")</f>
        <v>Wednesday</v>
      </c>
    </row>
    <row r="922" spans="2:13" x14ac:dyDescent="0.35">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c r="M922" s="22" t="str">
        <f>TEXT(calls[[#This Row],[Date of Call]],"DDDD")</f>
        <v>Wednesday</v>
      </c>
    </row>
    <row r="923" spans="2:13" x14ac:dyDescent="0.35">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c r="M923" s="22" t="str">
        <f>TEXT(calls[[#This Row],[Date of Call]],"DDDD")</f>
        <v>Wednesday</v>
      </c>
    </row>
    <row r="924" spans="2:13" x14ac:dyDescent="0.35">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c r="M924" s="22" t="str">
        <f>TEXT(calls[[#This Row],[Date of Call]],"DDDD")</f>
        <v>Thursday</v>
      </c>
    </row>
    <row r="925" spans="2:13" x14ac:dyDescent="0.35">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c r="M925" s="22" t="str">
        <f>TEXT(calls[[#This Row],[Date of Call]],"DDDD")</f>
        <v>Thursday</v>
      </c>
    </row>
    <row r="926" spans="2:13" x14ac:dyDescent="0.35">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c r="M926" s="22" t="str">
        <f>TEXT(calls[[#This Row],[Date of Call]],"DDDD")</f>
        <v>Friday</v>
      </c>
    </row>
    <row r="927" spans="2:13" x14ac:dyDescent="0.35">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c r="M927" s="22" t="str">
        <f>TEXT(calls[[#This Row],[Date of Call]],"DDDD")</f>
        <v>Friday</v>
      </c>
    </row>
    <row r="928" spans="2:13" x14ac:dyDescent="0.35">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c r="M928" s="22" t="str">
        <f>TEXT(calls[[#This Row],[Date of Call]],"DDDD")</f>
        <v>Friday</v>
      </c>
    </row>
    <row r="929" spans="2:13" x14ac:dyDescent="0.35">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c r="M929" s="22" t="str">
        <f>TEXT(calls[[#This Row],[Date of Call]],"DDDD")</f>
        <v>Saturday</v>
      </c>
    </row>
    <row r="930" spans="2:13" x14ac:dyDescent="0.35">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c r="M930" s="22" t="str">
        <f>TEXT(calls[[#This Row],[Date of Call]],"DDDD")</f>
        <v>Saturday</v>
      </c>
    </row>
    <row r="931" spans="2:13" x14ac:dyDescent="0.35">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c r="M931" s="22" t="str">
        <f>TEXT(calls[[#This Row],[Date of Call]],"DDDD")</f>
        <v>Saturday</v>
      </c>
    </row>
    <row r="932" spans="2:13" x14ac:dyDescent="0.35">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c r="M932" s="22" t="str">
        <f>TEXT(calls[[#This Row],[Date of Call]],"DDDD")</f>
        <v>Saturday</v>
      </c>
    </row>
    <row r="933" spans="2:13" x14ac:dyDescent="0.35">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c r="M933" s="22" t="str">
        <f>TEXT(calls[[#This Row],[Date of Call]],"DDDD")</f>
        <v>Sunday</v>
      </c>
    </row>
    <row r="934" spans="2:13" x14ac:dyDescent="0.35">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c r="M934" s="22" t="str">
        <f>TEXT(calls[[#This Row],[Date of Call]],"DDDD")</f>
        <v>Monday</v>
      </c>
    </row>
    <row r="935" spans="2:13" x14ac:dyDescent="0.35">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c r="M935" s="22" t="str">
        <f>TEXT(calls[[#This Row],[Date of Call]],"DDDD")</f>
        <v>Tuesday</v>
      </c>
    </row>
    <row r="936" spans="2:13" x14ac:dyDescent="0.35">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c r="M936" s="22" t="str">
        <f>TEXT(calls[[#This Row],[Date of Call]],"DDDD")</f>
        <v>Tuesday</v>
      </c>
    </row>
    <row r="937" spans="2:13" x14ac:dyDescent="0.35">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c r="M937" s="22" t="str">
        <f>TEXT(calls[[#This Row],[Date of Call]],"DDDD")</f>
        <v>Thursday</v>
      </c>
    </row>
    <row r="938" spans="2:13" x14ac:dyDescent="0.35">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c r="M938" s="22" t="str">
        <f>TEXT(calls[[#This Row],[Date of Call]],"DDDD")</f>
        <v>Thursday</v>
      </c>
    </row>
    <row r="939" spans="2:13" x14ac:dyDescent="0.35">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c r="M939" s="22" t="str">
        <f>TEXT(calls[[#This Row],[Date of Call]],"DDDD")</f>
        <v>Friday</v>
      </c>
    </row>
    <row r="940" spans="2:13" x14ac:dyDescent="0.35">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c r="M940" s="22" t="str">
        <f>TEXT(calls[[#This Row],[Date of Call]],"DDDD")</f>
        <v>Friday</v>
      </c>
    </row>
    <row r="941" spans="2:13" x14ac:dyDescent="0.35">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c r="M941" s="22" t="str">
        <f>TEXT(calls[[#This Row],[Date of Call]],"DDDD")</f>
        <v>Friday</v>
      </c>
    </row>
    <row r="942" spans="2:13" x14ac:dyDescent="0.35">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c r="M942" s="22" t="str">
        <f>TEXT(calls[[#This Row],[Date of Call]],"DDDD")</f>
        <v>Friday</v>
      </c>
    </row>
    <row r="943" spans="2:13" x14ac:dyDescent="0.35">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c r="M943" s="22" t="str">
        <f>TEXT(calls[[#This Row],[Date of Call]],"DDDD")</f>
        <v>Sunday</v>
      </c>
    </row>
    <row r="944" spans="2:13" x14ac:dyDescent="0.35">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c r="M944" s="22" t="str">
        <f>TEXT(calls[[#This Row],[Date of Call]],"DDDD")</f>
        <v>Sunday</v>
      </c>
    </row>
    <row r="945" spans="2:13" x14ac:dyDescent="0.35">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c r="M945" s="22" t="str">
        <f>TEXT(calls[[#This Row],[Date of Call]],"DDDD")</f>
        <v>Monday</v>
      </c>
    </row>
    <row r="946" spans="2:13" x14ac:dyDescent="0.35">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c r="M946" s="22" t="str">
        <f>TEXT(calls[[#This Row],[Date of Call]],"DDDD")</f>
        <v>Tuesday</v>
      </c>
    </row>
    <row r="947" spans="2:13" x14ac:dyDescent="0.35">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c r="M947" s="22" t="str">
        <f>TEXT(calls[[#This Row],[Date of Call]],"DDDD")</f>
        <v>Tuesday</v>
      </c>
    </row>
    <row r="948" spans="2:13" x14ac:dyDescent="0.35">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c r="M948" s="22" t="str">
        <f>TEXT(calls[[#This Row],[Date of Call]],"DDDD")</f>
        <v>Tuesday</v>
      </c>
    </row>
    <row r="949" spans="2:13" x14ac:dyDescent="0.35">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c r="M949" s="22" t="str">
        <f>TEXT(calls[[#This Row],[Date of Call]],"DDDD")</f>
        <v>Wednesday</v>
      </c>
    </row>
    <row r="950" spans="2:13" x14ac:dyDescent="0.35">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c r="M950" s="22" t="str">
        <f>TEXT(calls[[#This Row],[Date of Call]],"DDDD")</f>
        <v>Thursday</v>
      </c>
    </row>
    <row r="951" spans="2:13" x14ac:dyDescent="0.35">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c r="M951" s="22" t="str">
        <f>TEXT(calls[[#This Row],[Date of Call]],"DDDD")</f>
        <v>Friday</v>
      </c>
    </row>
    <row r="952" spans="2:13" x14ac:dyDescent="0.35">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c r="M952" s="22" t="str">
        <f>TEXT(calls[[#This Row],[Date of Call]],"DDDD")</f>
        <v>Friday</v>
      </c>
    </row>
    <row r="953" spans="2:13" x14ac:dyDescent="0.35">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c r="M953" s="22" t="str">
        <f>TEXT(calls[[#This Row],[Date of Call]],"DDDD")</f>
        <v>Friday</v>
      </c>
    </row>
    <row r="954" spans="2:13" x14ac:dyDescent="0.35">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c r="M954" s="22" t="str">
        <f>TEXT(calls[[#This Row],[Date of Call]],"DDDD")</f>
        <v>Friday</v>
      </c>
    </row>
    <row r="955" spans="2:13" x14ac:dyDescent="0.35">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c r="M955" s="22" t="str">
        <f>TEXT(calls[[#This Row],[Date of Call]],"DDDD")</f>
        <v>Saturday</v>
      </c>
    </row>
    <row r="956" spans="2:13" x14ac:dyDescent="0.35">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c r="M956" s="22" t="str">
        <f>TEXT(calls[[#This Row],[Date of Call]],"DDDD")</f>
        <v>Saturday</v>
      </c>
    </row>
    <row r="957" spans="2:13" x14ac:dyDescent="0.35">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c r="M957" s="22" t="str">
        <f>TEXT(calls[[#This Row],[Date of Call]],"DDDD")</f>
        <v>Sunday</v>
      </c>
    </row>
    <row r="958" spans="2:13" x14ac:dyDescent="0.35">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c r="M958" s="22" t="str">
        <f>TEXT(calls[[#This Row],[Date of Call]],"DDDD")</f>
        <v>Sunday</v>
      </c>
    </row>
    <row r="959" spans="2:13" x14ac:dyDescent="0.35">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c r="M959" s="22" t="str">
        <f>TEXT(calls[[#This Row],[Date of Call]],"DDDD")</f>
        <v>Sunday</v>
      </c>
    </row>
    <row r="960" spans="2:13" x14ac:dyDescent="0.35">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c r="M960" s="22" t="str">
        <f>TEXT(calls[[#This Row],[Date of Call]],"DDDD")</f>
        <v>Monday</v>
      </c>
    </row>
    <row r="961" spans="2:13" x14ac:dyDescent="0.35">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c r="M961" s="22" t="str">
        <f>TEXT(calls[[#This Row],[Date of Call]],"DDDD")</f>
        <v>Tuesday</v>
      </c>
    </row>
    <row r="962" spans="2:13" x14ac:dyDescent="0.35">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c r="M962" s="22" t="str">
        <f>TEXT(calls[[#This Row],[Date of Call]],"DDDD")</f>
        <v>Thursday</v>
      </c>
    </row>
    <row r="963" spans="2:13" x14ac:dyDescent="0.35">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c r="M963" s="22" t="str">
        <f>TEXT(calls[[#This Row],[Date of Call]],"DDDD")</f>
        <v>Friday</v>
      </c>
    </row>
    <row r="964" spans="2:13" x14ac:dyDescent="0.35">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c r="M964" s="22" t="str">
        <f>TEXT(calls[[#This Row],[Date of Call]],"DDDD")</f>
        <v>Friday</v>
      </c>
    </row>
    <row r="965" spans="2:13" x14ac:dyDescent="0.35">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c r="M965" s="22" t="str">
        <f>TEXT(calls[[#This Row],[Date of Call]],"DDDD")</f>
        <v>Saturday</v>
      </c>
    </row>
    <row r="966" spans="2:13" x14ac:dyDescent="0.35">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c r="M966" s="22" t="str">
        <f>TEXT(calls[[#This Row],[Date of Call]],"DDDD")</f>
        <v>Saturday</v>
      </c>
    </row>
    <row r="967" spans="2:13" x14ac:dyDescent="0.35">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c r="M967" s="22" t="str">
        <f>TEXT(calls[[#This Row],[Date of Call]],"DDDD")</f>
        <v>Wednesday</v>
      </c>
    </row>
    <row r="968" spans="2:13" x14ac:dyDescent="0.35">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c r="M968" s="22" t="str">
        <f>TEXT(calls[[#This Row],[Date of Call]],"DDDD")</f>
        <v>Wednesday</v>
      </c>
    </row>
    <row r="969" spans="2:13" x14ac:dyDescent="0.35">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c r="M969" s="22" t="str">
        <f>TEXT(calls[[#This Row],[Date of Call]],"DDDD")</f>
        <v>Thursday</v>
      </c>
    </row>
    <row r="970" spans="2:13" x14ac:dyDescent="0.35">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c r="M970" s="22" t="str">
        <f>TEXT(calls[[#This Row],[Date of Call]],"DDDD")</f>
        <v>Friday</v>
      </c>
    </row>
    <row r="971" spans="2:13" x14ac:dyDescent="0.35">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c r="M971" s="22" t="str">
        <f>TEXT(calls[[#This Row],[Date of Call]],"DDDD")</f>
        <v>Friday</v>
      </c>
    </row>
    <row r="972" spans="2:13" x14ac:dyDescent="0.35">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c r="M972" s="22" t="str">
        <f>TEXT(calls[[#This Row],[Date of Call]],"DDDD")</f>
        <v>Friday</v>
      </c>
    </row>
    <row r="973" spans="2:13" x14ac:dyDescent="0.35">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c r="M973" s="22" t="str">
        <f>TEXT(calls[[#This Row],[Date of Call]],"DDDD")</f>
        <v>Saturday</v>
      </c>
    </row>
    <row r="974" spans="2:13" x14ac:dyDescent="0.35">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c r="M974" s="22" t="str">
        <f>TEXT(calls[[#This Row],[Date of Call]],"DDDD")</f>
        <v>Saturday</v>
      </c>
    </row>
    <row r="975" spans="2:13" x14ac:dyDescent="0.35">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c r="M975" s="22" t="str">
        <f>TEXT(calls[[#This Row],[Date of Call]],"DDDD")</f>
        <v>Saturday</v>
      </c>
    </row>
    <row r="976" spans="2:13" x14ac:dyDescent="0.35">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c r="M976" s="22" t="str">
        <f>TEXT(calls[[#This Row],[Date of Call]],"DDDD")</f>
        <v>Saturday</v>
      </c>
    </row>
    <row r="977" spans="2:13" x14ac:dyDescent="0.35">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c r="M977" s="22" t="str">
        <f>TEXT(calls[[#This Row],[Date of Call]],"DDDD")</f>
        <v>Saturday</v>
      </c>
    </row>
    <row r="978" spans="2:13" x14ac:dyDescent="0.35">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c r="M978" s="22" t="str">
        <f>TEXT(calls[[#This Row],[Date of Call]],"DDDD")</f>
        <v>Sunday</v>
      </c>
    </row>
    <row r="979" spans="2:13" x14ac:dyDescent="0.35">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c r="M979" s="22" t="str">
        <f>TEXT(calls[[#This Row],[Date of Call]],"DDDD")</f>
        <v>Sunday</v>
      </c>
    </row>
    <row r="980" spans="2:13" x14ac:dyDescent="0.35">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c r="M980" s="22" t="str">
        <f>TEXT(calls[[#This Row],[Date of Call]],"DDDD")</f>
        <v>Tuesday</v>
      </c>
    </row>
    <row r="981" spans="2:13" x14ac:dyDescent="0.35">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c r="M981" s="22" t="str">
        <f>TEXT(calls[[#This Row],[Date of Call]],"DDDD")</f>
        <v>Wednesday</v>
      </c>
    </row>
    <row r="982" spans="2:13" x14ac:dyDescent="0.35">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c r="M982" s="22" t="str">
        <f>TEXT(calls[[#This Row],[Date of Call]],"DDDD")</f>
        <v>Wednesday</v>
      </c>
    </row>
    <row r="983" spans="2:13" x14ac:dyDescent="0.35">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c r="M983" s="22" t="str">
        <f>TEXT(calls[[#This Row],[Date of Call]],"DDDD")</f>
        <v>Thursday</v>
      </c>
    </row>
    <row r="984" spans="2:13" x14ac:dyDescent="0.35">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c r="M984" s="22" t="str">
        <f>TEXT(calls[[#This Row],[Date of Call]],"DDDD")</f>
        <v>Sunday</v>
      </c>
    </row>
    <row r="985" spans="2:13" x14ac:dyDescent="0.35">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c r="M985" s="22" t="str">
        <f>TEXT(calls[[#This Row],[Date of Call]],"DDDD")</f>
        <v>Sunday</v>
      </c>
    </row>
    <row r="986" spans="2:13" x14ac:dyDescent="0.35">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c r="M986" s="22" t="str">
        <f>TEXT(calls[[#This Row],[Date of Call]],"DDDD")</f>
        <v>Monday</v>
      </c>
    </row>
    <row r="987" spans="2:13" x14ac:dyDescent="0.35">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c r="M987" s="22" t="str">
        <f>TEXT(calls[[#This Row],[Date of Call]],"DDDD")</f>
        <v>Monday</v>
      </c>
    </row>
    <row r="988" spans="2:13" x14ac:dyDescent="0.35">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c r="M988" s="22" t="str">
        <f>TEXT(calls[[#This Row],[Date of Call]],"DDDD")</f>
        <v>Monday</v>
      </c>
    </row>
    <row r="989" spans="2:13" x14ac:dyDescent="0.35">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c r="M989" s="22" t="str">
        <f>TEXT(calls[[#This Row],[Date of Call]],"DDDD")</f>
        <v>Tuesday</v>
      </c>
    </row>
    <row r="990" spans="2:13" x14ac:dyDescent="0.35">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c r="M990" s="22" t="str">
        <f>TEXT(calls[[#This Row],[Date of Call]],"DDDD")</f>
        <v>Wednesday</v>
      </c>
    </row>
    <row r="991" spans="2:13" x14ac:dyDescent="0.35">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c r="M991" s="22" t="str">
        <f>TEXT(calls[[#This Row],[Date of Call]],"DDDD")</f>
        <v>Wednesday</v>
      </c>
    </row>
    <row r="992" spans="2:13" x14ac:dyDescent="0.35">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c r="M992" s="22" t="str">
        <f>TEXT(calls[[#This Row],[Date of Call]],"DDDD")</f>
        <v>Thursday</v>
      </c>
    </row>
    <row r="993" spans="2:13" x14ac:dyDescent="0.35">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c r="M993" s="22" t="str">
        <f>TEXT(calls[[#This Row],[Date of Call]],"DDDD")</f>
        <v>Thursday</v>
      </c>
    </row>
    <row r="994" spans="2:13" x14ac:dyDescent="0.35">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c r="M994" s="22" t="str">
        <f>TEXT(calls[[#This Row],[Date of Call]],"DDDD")</f>
        <v>Friday</v>
      </c>
    </row>
    <row r="995" spans="2:13" x14ac:dyDescent="0.35">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c r="M995" s="22" t="str">
        <f>TEXT(calls[[#This Row],[Date of Call]],"DDDD")</f>
        <v>Friday</v>
      </c>
    </row>
    <row r="996" spans="2:13" x14ac:dyDescent="0.35">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c r="M996" s="22" t="str">
        <f>TEXT(calls[[#This Row],[Date of Call]],"DDDD")</f>
        <v>Friday</v>
      </c>
    </row>
    <row r="997" spans="2:13" x14ac:dyDescent="0.35">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c r="M997" s="22" t="str">
        <f>TEXT(calls[[#This Row],[Date of Call]],"DDDD")</f>
        <v>Friday</v>
      </c>
    </row>
    <row r="998" spans="2:13" x14ac:dyDescent="0.35">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c r="M998" s="22" t="str">
        <f>TEXT(calls[[#This Row],[Date of Call]],"DDDD")</f>
        <v>Saturday</v>
      </c>
    </row>
    <row r="999" spans="2:13" x14ac:dyDescent="0.35">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c r="M999" s="22" t="str">
        <f>TEXT(calls[[#This Row],[Date of Call]],"DDDD")</f>
        <v>Saturday</v>
      </c>
    </row>
    <row r="1000" spans="2:13" x14ac:dyDescent="0.35">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c r="M1000" s="22" t="str">
        <f>TEXT(calls[[#This Row],[Date of Call]],"DDDD")</f>
        <v>Saturday</v>
      </c>
    </row>
    <row r="1001" spans="2:13" x14ac:dyDescent="0.35">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c r="M1001" s="22" t="str">
        <f>TEXT(calls[[#This Row],[Date of Call]],"DDDD")</f>
        <v>Sunday</v>
      </c>
    </row>
    <row r="1002" spans="2:13" x14ac:dyDescent="0.35">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c r="M1002" s="22" t="str">
        <f>TEXT(calls[[#This Row],[Date of Call]],"DDDD")</f>
        <v>Sunday</v>
      </c>
    </row>
    <row r="1003" spans="2:13" x14ac:dyDescent="0.35">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c r="M1003" s="22" t="str">
        <f>TEXT(calls[[#This Row],[Date of Call]],"DDDD")</f>
        <v>Sunday</v>
      </c>
    </row>
  </sheetData>
  <phoneticPr fontId="2"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zoomScale="115" zoomScaleNormal="115" workbookViewId="0">
      <selection activeCell="C18" sqref="C18"/>
    </sheetView>
  </sheetViews>
  <sheetFormatPr defaultRowHeight="14.5" x14ac:dyDescent="0.35"/>
  <cols>
    <col min="5" max="5" width="10.83203125" customWidth="1"/>
    <col min="6" max="6" width="9.83203125" customWidth="1"/>
  </cols>
  <sheetData>
    <row r="2" spans="5:6" x14ac:dyDescent="0.35">
      <c r="E2" t="s">
        <v>1040</v>
      </c>
      <c r="F2" t="s">
        <v>1041</v>
      </c>
    </row>
    <row r="3" spans="5:6" ht="25.5" customHeight="1" x14ac:dyDescent="0.35">
      <c r="E3" t="s">
        <v>11</v>
      </c>
      <c r="F3" t="e" vm="1">
        <v>#VALUE!</v>
      </c>
    </row>
    <row r="4" spans="5:6" ht="25.5" customHeight="1" x14ac:dyDescent="0.35">
      <c r="E4" t="s">
        <v>9</v>
      </c>
      <c r="F4" t="e" vm="2">
        <v>#VALUE!</v>
      </c>
    </row>
    <row r="5" spans="5:6" ht="25.5" customHeight="1" x14ac:dyDescent="0.35">
      <c r="E5" t="s">
        <v>6</v>
      </c>
      <c r="F5" t="e" vm="3">
        <v>#VALUE!</v>
      </c>
    </row>
    <row r="6" spans="5:6" ht="25.5" customHeight="1" x14ac:dyDescent="0.35">
      <c r="E6" t="s">
        <v>13</v>
      </c>
      <c r="F6" t="e" vm="4">
        <v>#VALUE!</v>
      </c>
    </row>
    <row r="7" spans="5:6" ht="25.5" customHeight="1" x14ac:dyDescent="0.35">
      <c r="E7" t="s">
        <v>10</v>
      </c>
      <c r="F7" t="e" vm="5">
        <v>#VALUE!</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79D5A-A7B9-4070-9D02-E4932FDA2B96}">
  <dimension ref="A1:K1003"/>
  <sheetViews>
    <sheetView workbookViewId="0"/>
  </sheetViews>
  <sheetFormatPr defaultRowHeight="14.5" x14ac:dyDescent="0.35"/>
  <cols>
    <col min="1" max="1" width="18.58203125" bestFit="1" customWidth="1"/>
    <col min="2" max="2" width="18.75" bestFit="1" customWidth="1"/>
    <col min="3" max="3" width="15.58203125" bestFit="1" customWidth="1"/>
    <col min="4" max="4" width="20.9140625" bestFit="1" customWidth="1"/>
    <col min="5" max="5" width="18" bestFit="1" customWidth="1"/>
    <col min="6" max="6" width="23.25" bestFit="1" customWidth="1"/>
    <col min="7" max="7" width="24.08203125" bestFit="1" customWidth="1"/>
    <col min="8" max="8" width="10.1640625" bestFit="1" customWidth="1"/>
    <col min="9" max="9" width="18.1640625" bestFit="1" customWidth="1"/>
    <col min="10" max="10" width="21.9140625" bestFit="1" customWidth="1"/>
    <col min="11" max="11" width="21" bestFit="1" customWidth="1"/>
  </cols>
  <sheetData>
    <row r="1" spans="1:11" x14ac:dyDescent="0.35">
      <c r="A1" s="14" t="s">
        <v>1070</v>
      </c>
    </row>
    <row r="3" spans="1:11" x14ac:dyDescent="0.35">
      <c r="A3" t="s">
        <v>1047</v>
      </c>
      <c r="B3" t="s">
        <v>1048</v>
      </c>
      <c r="C3" t="s">
        <v>1049</v>
      </c>
      <c r="D3" t="s">
        <v>1050</v>
      </c>
      <c r="E3" t="s">
        <v>1051</v>
      </c>
      <c r="F3" t="s">
        <v>1052</v>
      </c>
      <c r="G3" t="s">
        <v>1053</v>
      </c>
      <c r="H3" t="s">
        <v>1054</v>
      </c>
      <c r="I3" t="s">
        <v>1055</v>
      </c>
      <c r="J3" t="s">
        <v>1056</v>
      </c>
      <c r="K3" t="s">
        <v>1057</v>
      </c>
    </row>
    <row r="4" spans="1:11" x14ac:dyDescent="0.35">
      <c r="A4" t="s">
        <v>26</v>
      </c>
      <c r="B4" t="s">
        <v>20</v>
      </c>
      <c r="C4">
        <v>116</v>
      </c>
      <c r="D4" t="s">
        <v>10</v>
      </c>
      <c r="E4" s="28">
        <v>44927</v>
      </c>
      <c r="F4">
        <v>128</v>
      </c>
      <c r="G4">
        <v>4.9000000000000004</v>
      </c>
      <c r="H4">
        <v>2023</v>
      </c>
      <c r="I4" t="s">
        <v>1058</v>
      </c>
      <c r="J4" t="s">
        <v>1059</v>
      </c>
      <c r="K4">
        <v>5</v>
      </c>
    </row>
    <row r="5" spans="1:11" x14ac:dyDescent="0.35">
      <c r="A5" t="s">
        <v>27</v>
      </c>
      <c r="B5" t="s">
        <v>12</v>
      </c>
      <c r="C5">
        <v>119</v>
      </c>
      <c r="D5" t="s">
        <v>10</v>
      </c>
      <c r="E5" s="28">
        <v>44927</v>
      </c>
      <c r="F5">
        <v>135</v>
      </c>
      <c r="G5">
        <v>2.9</v>
      </c>
      <c r="H5">
        <v>2023</v>
      </c>
      <c r="I5" t="s">
        <v>1058</v>
      </c>
      <c r="J5" t="s">
        <v>1059</v>
      </c>
      <c r="K5">
        <v>3</v>
      </c>
    </row>
    <row r="6" spans="1:11" x14ac:dyDescent="0.35">
      <c r="A6" t="s">
        <v>28</v>
      </c>
      <c r="B6" t="s">
        <v>23</v>
      </c>
      <c r="C6">
        <v>68</v>
      </c>
      <c r="D6" t="s">
        <v>9</v>
      </c>
      <c r="E6" s="28">
        <v>44927</v>
      </c>
      <c r="F6">
        <v>66</v>
      </c>
      <c r="G6">
        <v>4.7</v>
      </c>
      <c r="H6">
        <v>2023</v>
      </c>
      <c r="I6" t="s">
        <v>1058</v>
      </c>
      <c r="J6" t="s">
        <v>1059</v>
      </c>
      <c r="K6">
        <v>5</v>
      </c>
    </row>
    <row r="7" spans="1:11" x14ac:dyDescent="0.35">
      <c r="A7" t="s">
        <v>29</v>
      </c>
      <c r="B7" t="s">
        <v>21</v>
      </c>
      <c r="C7">
        <v>119</v>
      </c>
      <c r="D7" t="s">
        <v>9</v>
      </c>
      <c r="E7" s="28">
        <v>44927</v>
      </c>
      <c r="F7">
        <v>22</v>
      </c>
      <c r="G7">
        <v>2.9</v>
      </c>
      <c r="H7">
        <v>2023</v>
      </c>
      <c r="I7" t="s">
        <v>1058</v>
      </c>
      <c r="J7" t="s">
        <v>1059</v>
      </c>
      <c r="K7">
        <v>3</v>
      </c>
    </row>
    <row r="8" spans="1:11" x14ac:dyDescent="0.35">
      <c r="A8" t="s">
        <v>30</v>
      </c>
      <c r="B8" t="s">
        <v>8</v>
      </c>
      <c r="C8">
        <v>128</v>
      </c>
      <c r="D8" t="s">
        <v>11</v>
      </c>
      <c r="E8" s="28">
        <v>44928</v>
      </c>
      <c r="F8">
        <v>31</v>
      </c>
      <c r="G8">
        <v>2.8</v>
      </c>
      <c r="H8">
        <v>2023</v>
      </c>
      <c r="I8" t="s">
        <v>1060</v>
      </c>
      <c r="J8" t="s">
        <v>1061</v>
      </c>
      <c r="K8">
        <v>3</v>
      </c>
    </row>
    <row r="9" spans="1:11" x14ac:dyDescent="0.35">
      <c r="A9" t="s">
        <v>31</v>
      </c>
      <c r="B9" t="s">
        <v>8</v>
      </c>
      <c r="C9">
        <v>49</v>
      </c>
      <c r="D9" t="s">
        <v>9</v>
      </c>
      <c r="E9" s="28">
        <v>44929</v>
      </c>
      <c r="F9">
        <v>135</v>
      </c>
      <c r="G9">
        <v>4.8</v>
      </c>
      <c r="H9">
        <v>2023</v>
      </c>
      <c r="I9" t="s">
        <v>1062</v>
      </c>
      <c r="J9" t="s">
        <v>1063</v>
      </c>
      <c r="K9">
        <v>5</v>
      </c>
    </row>
    <row r="10" spans="1:11" x14ac:dyDescent="0.35">
      <c r="A10" t="s">
        <v>32</v>
      </c>
      <c r="B10" t="s">
        <v>15</v>
      </c>
      <c r="C10">
        <v>84</v>
      </c>
      <c r="D10" t="s">
        <v>10</v>
      </c>
      <c r="E10" s="28">
        <v>44929</v>
      </c>
      <c r="F10">
        <v>60</v>
      </c>
      <c r="G10">
        <v>4.7</v>
      </c>
      <c r="H10">
        <v>2023</v>
      </c>
      <c r="I10" t="s">
        <v>1062</v>
      </c>
      <c r="J10" t="s">
        <v>1059</v>
      </c>
      <c r="K10">
        <v>5</v>
      </c>
    </row>
    <row r="11" spans="1:11" x14ac:dyDescent="0.35">
      <c r="A11" t="s">
        <v>33</v>
      </c>
      <c r="B11" t="s">
        <v>20</v>
      </c>
      <c r="C11">
        <v>103</v>
      </c>
      <c r="D11" t="s">
        <v>13</v>
      </c>
      <c r="E11" s="28">
        <v>44929</v>
      </c>
      <c r="F11">
        <v>148</v>
      </c>
      <c r="G11">
        <v>4.4000000000000004</v>
      </c>
      <c r="H11">
        <v>2023</v>
      </c>
      <c r="I11" t="s">
        <v>1062</v>
      </c>
      <c r="J11" t="s">
        <v>1059</v>
      </c>
      <c r="K11">
        <v>4</v>
      </c>
    </row>
    <row r="12" spans="1:11" x14ac:dyDescent="0.35">
      <c r="A12" t="s">
        <v>34</v>
      </c>
      <c r="B12" t="s">
        <v>23</v>
      </c>
      <c r="C12">
        <v>31</v>
      </c>
      <c r="D12" t="s">
        <v>9</v>
      </c>
      <c r="E12" s="28">
        <v>44929</v>
      </c>
      <c r="F12">
        <v>135</v>
      </c>
      <c r="G12">
        <v>3.6</v>
      </c>
      <c r="H12">
        <v>2023</v>
      </c>
      <c r="I12" t="s">
        <v>1062</v>
      </c>
      <c r="J12" t="s">
        <v>1063</v>
      </c>
      <c r="K12">
        <v>4</v>
      </c>
    </row>
    <row r="13" spans="1:11" x14ac:dyDescent="0.35">
      <c r="A13" t="s">
        <v>35</v>
      </c>
      <c r="B13" t="s">
        <v>18</v>
      </c>
      <c r="C13">
        <v>44</v>
      </c>
      <c r="D13" t="s">
        <v>6</v>
      </c>
      <c r="E13" s="28">
        <v>44929</v>
      </c>
      <c r="F13">
        <v>105</v>
      </c>
      <c r="G13">
        <v>2.9</v>
      </c>
      <c r="H13">
        <v>2023</v>
      </c>
      <c r="I13" t="s">
        <v>1062</v>
      </c>
      <c r="J13" t="s">
        <v>1063</v>
      </c>
      <c r="K13">
        <v>3</v>
      </c>
    </row>
    <row r="14" spans="1:11" x14ac:dyDescent="0.35">
      <c r="A14" t="s">
        <v>36</v>
      </c>
      <c r="B14" t="s">
        <v>8</v>
      </c>
      <c r="C14">
        <v>102</v>
      </c>
      <c r="D14" t="s">
        <v>9</v>
      </c>
      <c r="E14" s="28">
        <v>44929</v>
      </c>
      <c r="F14">
        <v>69</v>
      </c>
      <c r="G14">
        <v>4.9000000000000004</v>
      </c>
      <c r="H14">
        <v>2023</v>
      </c>
      <c r="I14" t="s">
        <v>1062</v>
      </c>
      <c r="J14" t="s">
        <v>1059</v>
      </c>
      <c r="K14">
        <v>5</v>
      </c>
    </row>
    <row r="15" spans="1:11" x14ac:dyDescent="0.35">
      <c r="A15" t="s">
        <v>37</v>
      </c>
      <c r="B15" t="s">
        <v>14</v>
      </c>
      <c r="C15">
        <v>135</v>
      </c>
      <c r="D15" t="s">
        <v>10</v>
      </c>
      <c r="E15" s="28">
        <v>44929</v>
      </c>
      <c r="F15">
        <v>46</v>
      </c>
      <c r="G15">
        <v>3.4</v>
      </c>
      <c r="H15">
        <v>2023</v>
      </c>
      <c r="I15" t="s">
        <v>1062</v>
      </c>
      <c r="J15" t="s">
        <v>1061</v>
      </c>
      <c r="K15">
        <v>3</v>
      </c>
    </row>
    <row r="16" spans="1:11" x14ac:dyDescent="0.35">
      <c r="A16" t="s">
        <v>38</v>
      </c>
      <c r="B16" t="s">
        <v>24</v>
      </c>
      <c r="C16">
        <v>98</v>
      </c>
      <c r="D16" t="s">
        <v>9</v>
      </c>
      <c r="E16" s="28">
        <v>44930</v>
      </c>
      <c r="F16">
        <v>108</v>
      </c>
      <c r="G16">
        <v>3.5</v>
      </c>
      <c r="H16">
        <v>2023</v>
      </c>
      <c r="I16" t="s">
        <v>1064</v>
      </c>
      <c r="J16" t="s">
        <v>1059</v>
      </c>
      <c r="K16">
        <v>4</v>
      </c>
    </row>
    <row r="17" spans="1:11" x14ac:dyDescent="0.35">
      <c r="A17" t="s">
        <v>39</v>
      </c>
      <c r="B17" t="s">
        <v>18</v>
      </c>
      <c r="C17">
        <v>139</v>
      </c>
      <c r="D17" t="s">
        <v>9</v>
      </c>
      <c r="E17" s="28">
        <v>44930</v>
      </c>
      <c r="F17">
        <v>96</v>
      </c>
      <c r="G17">
        <v>4</v>
      </c>
      <c r="H17">
        <v>2023</v>
      </c>
      <c r="I17" t="s">
        <v>1064</v>
      </c>
      <c r="J17" t="s">
        <v>1061</v>
      </c>
      <c r="K17">
        <v>4</v>
      </c>
    </row>
    <row r="18" spans="1:11" x14ac:dyDescent="0.35">
      <c r="A18" t="s">
        <v>40</v>
      </c>
      <c r="B18" t="s">
        <v>14</v>
      </c>
      <c r="C18">
        <v>48</v>
      </c>
      <c r="D18" t="s">
        <v>11</v>
      </c>
      <c r="E18" s="28">
        <v>44930</v>
      </c>
      <c r="F18">
        <v>68</v>
      </c>
      <c r="G18">
        <v>4.9000000000000004</v>
      </c>
      <c r="H18">
        <v>2023</v>
      </c>
      <c r="I18" t="s">
        <v>1064</v>
      </c>
      <c r="J18" t="s">
        <v>1063</v>
      </c>
      <c r="K18">
        <v>5</v>
      </c>
    </row>
    <row r="19" spans="1:11" x14ac:dyDescent="0.35">
      <c r="A19" t="s">
        <v>41</v>
      </c>
      <c r="B19" t="s">
        <v>18</v>
      </c>
      <c r="C19">
        <v>176</v>
      </c>
      <c r="D19" t="s">
        <v>10</v>
      </c>
      <c r="E19" s="28">
        <v>44931</v>
      </c>
      <c r="F19">
        <v>24</v>
      </c>
      <c r="G19">
        <v>4.8</v>
      </c>
      <c r="H19">
        <v>2023</v>
      </c>
      <c r="I19" t="s">
        <v>1065</v>
      </c>
      <c r="J19" t="s">
        <v>1061</v>
      </c>
      <c r="K19">
        <v>5</v>
      </c>
    </row>
    <row r="20" spans="1:11" x14ac:dyDescent="0.35">
      <c r="A20" t="s">
        <v>42</v>
      </c>
      <c r="B20" t="s">
        <v>18</v>
      </c>
      <c r="C20">
        <v>99</v>
      </c>
      <c r="D20" t="s">
        <v>11</v>
      </c>
      <c r="E20" s="28">
        <v>44931</v>
      </c>
      <c r="F20">
        <v>195</v>
      </c>
      <c r="G20">
        <v>3.9</v>
      </c>
      <c r="H20">
        <v>2023</v>
      </c>
      <c r="I20" t="s">
        <v>1065</v>
      </c>
      <c r="J20" t="s">
        <v>1059</v>
      </c>
      <c r="K20">
        <v>4</v>
      </c>
    </row>
    <row r="21" spans="1:11" x14ac:dyDescent="0.35">
      <c r="A21" t="s">
        <v>43</v>
      </c>
      <c r="B21" t="s">
        <v>22</v>
      </c>
      <c r="C21">
        <v>28</v>
      </c>
      <c r="D21" t="s">
        <v>6</v>
      </c>
      <c r="E21" s="28">
        <v>44931</v>
      </c>
      <c r="F21">
        <v>28</v>
      </c>
      <c r="G21">
        <v>3.8</v>
      </c>
      <c r="H21">
        <v>2023</v>
      </c>
      <c r="I21" t="s">
        <v>1065</v>
      </c>
      <c r="J21" t="s">
        <v>1066</v>
      </c>
      <c r="K21">
        <v>4</v>
      </c>
    </row>
    <row r="22" spans="1:11" x14ac:dyDescent="0.35">
      <c r="A22" t="s">
        <v>44</v>
      </c>
      <c r="B22" t="s">
        <v>15</v>
      </c>
      <c r="C22">
        <v>54</v>
      </c>
      <c r="D22" t="s">
        <v>9</v>
      </c>
      <c r="E22" s="28">
        <v>44931</v>
      </c>
      <c r="F22">
        <v>170</v>
      </c>
      <c r="G22">
        <v>4.3</v>
      </c>
      <c r="H22">
        <v>2023</v>
      </c>
      <c r="I22" t="s">
        <v>1065</v>
      </c>
      <c r="J22" t="s">
        <v>1063</v>
      </c>
      <c r="K22">
        <v>4</v>
      </c>
    </row>
    <row r="23" spans="1:11" x14ac:dyDescent="0.35">
      <c r="A23" t="s">
        <v>45</v>
      </c>
      <c r="B23" t="s">
        <v>7</v>
      </c>
      <c r="C23">
        <v>48</v>
      </c>
      <c r="D23" t="s">
        <v>10</v>
      </c>
      <c r="E23" s="28">
        <v>44932</v>
      </c>
      <c r="F23">
        <v>30</v>
      </c>
      <c r="G23">
        <v>4.4000000000000004</v>
      </c>
      <c r="H23">
        <v>2023</v>
      </c>
      <c r="I23" t="s">
        <v>1067</v>
      </c>
      <c r="J23" t="s">
        <v>1063</v>
      </c>
      <c r="K23">
        <v>4</v>
      </c>
    </row>
    <row r="24" spans="1:11" x14ac:dyDescent="0.35">
      <c r="A24" t="s">
        <v>46</v>
      </c>
      <c r="B24" t="s">
        <v>12</v>
      </c>
      <c r="C24">
        <v>128</v>
      </c>
      <c r="D24" t="s">
        <v>10</v>
      </c>
      <c r="E24" s="28">
        <v>44932</v>
      </c>
      <c r="F24">
        <v>72</v>
      </c>
      <c r="G24">
        <v>5</v>
      </c>
      <c r="H24">
        <v>2023</v>
      </c>
      <c r="I24" t="s">
        <v>1067</v>
      </c>
      <c r="J24" t="s">
        <v>1061</v>
      </c>
      <c r="K24">
        <v>5</v>
      </c>
    </row>
    <row r="25" spans="1:11" x14ac:dyDescent="0.35">
      <c r="A25" t="s">
        <v>47</v>
      </c>
      <c r="B25" t="s">
        <v>12</v>
      </c>
      <c r="C25">
        <v>38</v>
      </c>
      <c r="D25" t="s">
        <v>13</v>
      </c>
      <c r="E25" s="28">
        <v>44933</v>
      </c>
      <c r="F25">
        <v>92</v>
      </c>
      <c r="G25">
        <v>4.9000000000000004</v>
      </c>
      <c r="H25">
        <v>2023</v>
      </c>
      <c r="I25" t="s">
        <v>1068</v>
      </c>
      <c r="J25" t="s">
        <v>1063</v>
      </c>
      <c r="K25">
        <v>5</v>
      </c>
    </row>
    <row r="26" spans="1:11" x14ac:dyDescent="0.35">
      <c r="A26" t="s">
        <v>48</v>
      </c>
      <c r="B26" t="s">
        <v>20</v>
      </c>
      <c r="C26">
        <v>67</v>
      </c>
      <c r="D26" t="s">
        <v>13</v>
      </c>
      <c r="E26" s="28">
        <v>44934</v>
      </c>
      <c r="F26">
        <v>165</v>
      </c>
      <c r="G26">
        <v>4.5</v>
      </c>
      <c r="H26">
        <v>2023</v>
      </c>
      <c r="I26" t="s">
        <v>1058</v>
      </c>
      <c r="J26" t="s">
        <v>1059</v>
      </c>
      <c r="K26">
        <v>5</v>
      </c>
    </row>
    <row r="27" spans="1:11" x14ac:dyDescent="0.35">
      <c r="A27" t="s">
        <v>49</v>
      </c>
      <c r="B27" t="s">
        <v>19</v>
      </c>
      <c r="C27">
        <v>58</v>
      </c>
      <c r="D27" t="s">
        <v>9</v>
      </c>
      <c r="E27" s="28">
        <v>44934</v>
      </c>
      <c r="F27">
        <v>140</v>
      </c>
      <c r="G27">
        <v>2.1</v>
      </c>
      <c r="H27">
        <v>2023</v>
      </c>
      <c r="I27" t="s">
        <v>1058</v>
      </c>
      <c r="J27" t="s">
        <v>1063</v>
      </c>
      <c r="K27">
        <v>2</v>
      </c>
    </row>
    <row r="28" spans="1:11" x14ac:dyDescent="0.35">
      <c r="A28" t="s">
        <v>50</v>
      </c>
      <c r="B28" t="s">
        <v>18</v>
      </c>
      <c r="C28">
        <v>54</v>
      </c>
      <c r="D28" t="s">
        <v>11</v>
      </c>
      <c r="E28" s="28">
        <v>44934</v>
      </c>
      <c r="F28">
        <v>111</v>
      </c>
      <c r="G28">
        <v>3.3</v>
      </c>
      <c r="H28">
        <v>2023</v>
      </c>
      <c r="I28" t="s">
        <v>1058</v>
      </c>
      <c r="J28" t="s">
        <v>1063</v>
      </c>
      <c r="K28">
        <v>3</v>
      </c>
    </row>
    <row r="29" spans="1:11" x14ac:dyDescent="0.35">
      <c r="A29" t="s">
        <v>51</v>
      </c>
      <c r="B29" t="s">
        <v>16</v>
      </c>
      <c r="C29">
        <v>28</v>
      </c>
      <c r="D29" t="s">
        <v>10</v>
      </c>
      <c r="E29" s="28">
        <v>44935</v>
      </c>
      <c r="F29">
        <v>63</v>
      </c>
      <c r="G29">
        <v>4.0999999999999996</v>
      </c>
      <c r="H29">
        <v>2023</v>
      </c>
      <c r="I29" t="s">
        <v>1060</v>
      </c>
      <c r="J29" t="s">
        <v>1066</v>
      </c>
      <c r="K29">
        <v>4</v>
      </c>
    </row>
    <row r="30" spans="1:11" x14ac:dyDescent="0.35">
      <c r="A30" t="s">
        <v>52</v>
      </c>
      <c r="B30" t="s">
        <v>24</v>
      </c>
      <c r="C30">
        <v>73</v>
      </c>
      <c r="D30" t="s">
        <v>10</v>
      </c>
      <c r="E30" s="28">
        <v>44935</v>
      </c>
      <c r="F30">
        <v>80</v>
      </c>
      <c r="G30">
        <v>4.2</v>
      </c>
      <c r="H30">
        <v>2023</v>
      </c>
      <c r="I30" t="s">
        <v>1060</v>
      </c>
      <c r="J30" t="s">
        <v>1059</v>
      </c>
      <c r="K30">
        <v>4</v>
      </c>
    </row>
    <row r="31" spans="1:11" x14ac:dyDescent="0.35">
      <c r="A31" t="s">
        <v>53</v>
      </c>
      <c r="B31" t="s">
        <v>8</v>
      </c>
      <c r="C31">
        <v>81</v>
      </c>
      <c r="D31" t="s">
        <v>10</v>
      </c>
      <c r="E31" s="28">
        <v>44936</v>
      </c>
      <c r="F31">
        <v>50</v>
      </c>
      <c r="G31">
        <v>4.5999999999999996</v>
      </c>
      <c r="H31">
        <v>2023</v>
      </c>
      <c r="I31" t="s">
        <v>1062</v>
      </c>
      <c r="J31" t="s">
        <v>1059</v>
      </c>
      <c r="K31">
        <v>5</v>
      </c>
    </row>
    <row r="32" spans="1:11" x14ac:dyDescent="0.35">
      <c r="A32" t="s">
        <v>54</v>
      </c>
      <c r="B32" t="s">
        <v>22</v>
      </c>
      <c r="C32">
        <v>31</v>
      </c>
      <c r="D32" t="s">
        <v>13</v>
      </c>
      <c r="E32" s="28">
        <v>44936</v>
      </c>
      <c r="F32">
        <v>123</v>
      </c>
      <c r="G32">
        <v>2.9</v>
      </c>
      <c r="H32">
        <v>2023</v>
      </c>
      <c r="I32" t="s">
        <v>1062</v>
      </c>
      <c r="J32" t="s">
        <v>1063</v>
      </c>
      <c r="K32">
        <v>3</v>
      </c>
    </row>
    <row r="33" spans="1:11" x14ac:dyDescent="0.35">
      <c r="A33" t="s">
        <v>55</v>
      </c>
      <c r="B33" t="s">
        <v>19</v>
      </c>
      <c r="C33">
        <v>155</v>
      </c>
      <c r="D33" t="s">
        <v>11</v>
      </c>
      <c r="E33" s="28">
        <v>44936</v>
      </c>
      <c r="F33">
        <v>110</v>
      </c>
      <c r="G33">
        <v>4.8</v>
      </c>
      <c r="H33">
        <v>2023</v>
      </c>
      <c r="I33" t="s">
        <v>1062</v>
      </c>
      <c r="J33" t="s">
        <v>1061</v>
      </c>
      <c r="K33">
        <v>5</v>
      </c>
    </row>
    <row r="34" spans="1:11" x14ac:dyDescent="0.35">
      <c r="A34" t="s">
        <v>56</v>
      </c>
      <c r="B34" t="s">
        <v>22</v>
      </c>
      <c r="C34">
        <v>80</v>
      </c>
      <c r="D34" t="s">
        <v>10</v>
      </c>
      <c r="E34" s="28">
        <v>44936</v>
      </c>
      <c r="F34">
        <v>140</v>
      </c>
      <c r="G34">
        <v>4.2</v>
      </c>
      <c r="H34">
        <v>2023</v>
      </c>
      <c r="I34" t="s">
        <v>1062</v>
      </c>
      <c r="J34" t="s">
        <v>1059</v>
      </c>
      <c r="K34">
        <v>4</v>
      </c>
    </row>
    <row r="35" spans="1:11" x14ac:dyDescent="0.35">
      <c r="A35" t="s">
        <v>57</v>
      </c>
      <c r="B35" t="s">
        <v>8</v>
      </c>
      <c r="C35">
        <v>82</v>
      </c>
      <c r="D35" t="s">
        <v>10</v>
      </c>
      <c r="E35" s="28">
        <v>44938</v>
      </c>
      <c r="F35">
        <v>42</v>
      </c>
      <c r="G35">
        <v>3.7</v>
      </c>
      <c r="H35">
        <v>2023</v>
      </c>
      <c r="I35" t="s">
        <v>1065</v>
      </c>
      <c r="J35" t="s">
        <v>1059</v>
      </c>
      <c r="K35">
        <v>4</v>
      </c>
    </row>
    <row r="36" spans="1:11" x14ac:dyDescent="0.35">
      <c r="A36" t="s">
        <v>58</v>
      </c>
      <c r="B36" t="s">
        <v>8</v>
      </c>
      <c r="C36">
        <v>29</v>
      </c>
      <c r="D36" t="s">
        <v>11</v>
      </c>
      <c r="E36" s="28">
        <v>44938</v>
      </c>
      <c r="F36">
        <v>170</v>
      </c>
      <c r="G36">
        <v>5</v>
      </c>
      <c r="H36">
        <v>2023</v>
      </c>
      <c r="I36" t="s">
        <v>1065</v>
      </c>
      <c r="J36" t="s">
        <v>1066</v>
      </c>
      <c r="K36">
        <v>5</v>
      </c>
    </row>
    <row r="37" spans="1:11" x14ac:dyDescent="0.35">
      <c r="A37" t="s">
        <v>59</v>
      </c>
      <c r="B37" t="s">
        <v>7</v>
      </c>
      <c r="C37">
        <v>160</v>
      </c>
      <c r="D37" t="s">
        <v>9</v>
      </c>
      <c r="E37" s="28">
        <v>44940</v>
      </c>
      <c r="F37">
        <v>105</v>
      </c>
      <c r="G37">
        <v>5</v>
      </c>
      <c r="H37">
        <v>2023</v>
      </c>
      <c r="I37" t="s">
        <v>1068</v>
      </c>
      <c r="J37" t="s">
        <v>1061</v>
      </c>
      <c r="K37">
        <v>5</v>
      </c>
    </row>
    <row r="38" spans="1:11" x14ac:dyDescent="0.35">
      <c r="A38" t="s">
        <v>60</v>
      </c>
      <c r="B38" t="s">
        <v>17</v>
      </c>
      <c r="C38">
        <v>105</v>
      </c>
      <c r="D38" t="s">
        <v>10</v>
      </c>
      <c r="E38" s="28">
        <v>44941</v>
      </c>
      <c r="F38">
        <v>125</v>
      </c>
      <c r="G38">
        <v>4.8</v>
      </c>
      <c r="H38">
        <v>2023</v>
      </c>
      <c r="I38" t="s">
        <v>1058</v>
      </c>
      <c r="J38" t="s">
        <v>1059</v>
      </c>
      <c r="K38">
        <v>5</v>
      </c>
    </row>
    <row r="39" spans="1:11" x14ac:dyDescent="0.35">
      <c r="A39" t="s">
        <v>61</v>
      </c>
      <c r="B39" t="s">
        <v>22</v>
      </c>
      <c r="C39">
        <v>75</v>
      </c>
      <c r="D39" t="s">
        <v>6</v>
      </c>
      <c r="E39" s="28">
        <v>44941</v>
      </c>
      <c r="F39">
        <v>26</v>
      </c>
      <c r="G39">
        <v>2.4</v>
      </c>
      <c r="H39">
        <v>2023</v>
      </c>
      <c r="I39" t="s">
        <v>1058</v>
      </c>
      <c r="J39" t="s">
        <v>1059</v>
      </c>
      <c r="K39">
        <v>2</v>
      </c>
    </row>
    <row r="40" spans="1:11" x14ac:dyDescent="0.35">
      <c r="A40" t="s">
        <v>62</v>
      </c>
      <c r="B40" t="s">
        <v>19</v>
      </c>
      <c r="C40">
        <v>94</v>
      </c>
      <c r="D40" t="s">
        <v>6</v>
      </c>
      <c r="E40" s="28">
        <v>44942</v>
      </c>
      <c r="F40">
        <v>120</v>
      </c>
      <c r="G40">
        <v>3.1</v>
      </c>
      <c r="H40">
        <v>2023</v>
      </c>
      <c r="I40" t="s">
        <v>1060</v>
      </c>
      <c r="J40" t="s">
        <v>1059</v>
      </c>
      <c r="K40">
        <v>3</v>
      </c>
    </row>
    <row r="41" spans="1:11" x14ac:dyDescent="0.35">
      <c r="A41" t="s">
        <v>63</v>
      </c>
      <c r="B41" t="s">
        <v>12</v>
      </c>
      <c r="C41">
        <v>90</v>
      </c>
      <c r="D41" t="s">
        <v>9</v>
      </c>
      <c r="E41" s="28">
        <v>44942</v>
      </c>
      <c r="F41">
        <v>132</v>
      </c>
      <c r="G41">
        <v>3.2</v>
      </c>
      <c r="H41">
        <v>2023</v>
      </c>
      <c r="I41" t="s">
        <v>1060</v>
      </c>
      <c r="J41" t="s">
        <v>1059</v>
      </c>
      <c r="K41">
        <v>3</v>
      </c>
    </row>
    <row r="42" spans="1:11" x14ac:dyDescent="0.35">
      <c r="A42" t="s">
        <v>64</v>
      </c>
      <c r="B42" t="s">
        <v>19</v>
      </c>
      <c r="C42">
        <v>81</v>
      </c>
      <c r="D42" t="s">
        <v>13</v>
      </c>
      <c r="E42" s="28">
        <v>44943</v>
      </c>
      <c r="F42">
        <v>86</v>
      </c>
      <c r="G42">
        <v>2.4</v>
      </c>
      <c r="H42">
        <v>2023</v>
      </c>
      <c r="I42" t="s">
        <v>1062</v>
      </c>
      <c r="J42" t="s">
        <v>1059</v>
      </c>
      <c r="K42">
        <v>2</v>
      </c>
    </row>
    <row r="43" spans="1:11" x14ac:dyDescent="0.35">
      <c r="A43" t="s">
        <v>65</v>
      </c>
      <c r="B43" t="s">
        <v>22</v>
      </c>
      <c r="C43">
        <v>106</v>
      </c>
      <c r="D43" t="s">
        <v>10</v>
      </c>
      <c r="E43" s="28">
        <v>44943</v>
      </c>
      <c r="F43">
        <v>108</v>
      </c>
      <c r="G43">
        <v>5</v>
      </c>
      <c r="H43">
        <v>2023</v>
      </c>
      <c r="I43" t="s">
        <v>1062</v>
      </c>
      <c r="J43" t="s">
        <v>1059</v>
      </c>
      <c r="K43">
        <v>5</v>
      </c>
    </row>
    <row r="44" spans="1:11" x14ac:dyDescent="0.35">
      <c r="A44" t="s">
        <v>66</v>
      </c>
      <c r="B44" t="s">
        <v>12</v>
      </c>
      <c r="C44">
        <v>74</v>
      </c>
      <c r="D44" t="s">
        <v>13</v>
      </c>
      <c r="E44" s="28">
        <v>44943</v>
      </c>
      <c r="F44">
        <v>96</v>
      </c>
      <c r="G44">
        <v>4.7</v>
      </c>
      <c r="H44">
        <v>2023</v>
      </c>
      <c r="I44" t="s">
        <v>1062</v>
      </c>
      <c r="J44" t="s">
        <v>1059</v>
      </c>
      <c r="K44">
        <v>5</v>
      </c>
    </row>
    <row r="45" spans="1:11" x14ac:dyDescent="0.35">
      <c r="A45" t="s">
        <v>67</v>
      </c>
      <c r="B45" t="s">
        <v>18</v>
      </c>
      <c r="C45">
        <v>105</v>
      </c>
      <c r="D45" t="s">
        <v>9</v>
      </c>
      <c r="E45" s="28">
        <v>44944</v>
      </c>
      <c r="F45">
        <v>80</v>
      </c>
      <c r="G45">
        <v>4.7</v>
      </c>
      <c r="H45">
        <v>2023</v>
      </c>
      <c r="I45" t="s">
        <v>1064</v>
      </c>
      <c r="J45" t="s">
        <v>1059</v>
      </c>
      <c r="K45">
        <v>5</v>
      </c>
    </row>
    <row r="46" spans="1:11" x14ac:dyDescent="0.35">
      <c r="A46" t="s">
        <v>68</v>
      </c>
      <c r="B46" t="s">
        <v>22</v>
      </c>
      <c r="C46">
        <v>89</v>
      </c>
      <c r="D46" t="s">
        <v>10</v>
      </c>
      <c r="E46" s="28">
        <v>44944</v>
      </c>
      <c r="F46">
        <v>155</v>
      </c>
      <c r="G46">
        <v>4.0999999999999996</v>
      </c>
      <c r="H46">
        <v>2023</v>
      </c>
      <c r="I46" t="s">
        <v>1064</v>
      </c>
      <c r="J46" t="s">
        <v>1059</v>
      </c>
      <c r="K46">
        <v>4</v>
      </c>
    </row>
    <row r="47" spans="1:11" x14ac:dyDescent="0.35">
      <c r="A47" t="s">
        <v>69</v>
      </c>
      <c r="B47" t="s">
        <v>14</v>
      </c>
      <c r="C47">
        <v>132</v>
      </c>
      <c r="D47" t="s">
        <v>6</v>
      </c>
      <c r="E47" s="28">
        <v>44944</v>
      </c>
      <c r="F47">
        <v>168</v>
      </c>
      <c r="G47">
        <v>4.0999999999999996</v>
      </c>
      <c r="H47">
        <v>2023</v>
      </c>
      <c r="I47" t="s">
        <v>1064</v>
      </c>
      <c r="J47" t="s">
        <v>1061</v>
      </c>
      <c r="K47">
        <v>4</v>
      </c>
    </row>
    <row r="48" spans="1:11" x14ac:dyDescent="0.35">
      <c r="A48" t="s">
        <v>70</v>
      </c>
      <c r="B48" t="s">
        <v>17</v>
      </c>
      <c r="C48">
        <v>105</v>
      </c>
      <c r="D48" t="s">
        <v>11</v>
      </c>
      <c r="E48" s="28">
        <v>44944</v>
      </c>
      <c r="F48">
        <v>56</v>
      </c>
      <c r="G48">
        <v>3.6</v>
      </c>
      <c r="H48">
        <v>2023</v>
      </c>
      <c r="I48" t="s">
        <v>1064</v>
      </c>
      <c r="J48" t="s">
        <v>1059</v>
      </c>
      <c r="K48">
        <v>4</v>
      </c>
    </row>
    <row r="49" spans="1:11" x14ac:dyDescent="0.35">
      <c r="A49" t="s">
        <v>71</v>
      </c>
      <c r="B49" t="s">
        <v>8</v>
      </c>
      <c r="C49">
        <v>13</v>
      </c>
      <c r="D49" t="s">
        <v>6</v>
      </c>
      <c r="E49" s="28">
        <v>44945</v>
      </c>
      <c r="F49">
        <v>32</v>
      </c>
      <c r="G49">
        <v>4.4000000000000004</v>
      </c>
      <c r="H49">
        <v>2023</v>
      </c>
      <c r="I49" t="s">
        <v>1065</v>
      </c>
      <c r="J49" t="s">
        <v>1066</v>
      </c>
      <c r="K49">
        <v>4</v>
      </c>
    </row>
    <row r="50" spans="1:11" x14ac:dyDescent="0.35">
      <c r="A50" t="s">
        <v>72</v>
      </c>
      <c r="B50" t="s">
        <v>21</v>
      </c>
      <c r="C50">
        <v>131</v>
      </c>
      <c r="D50" t="s">
        <v>11</v>
      </c>
      <c r="E50" s="28">
        <v>44945</v>
      </c>
      <c r="F50">
        <v>78</v>
      </c>
      <c r="G50">
        <v>4.4000000000000004</v>
      </c>
      <c r="H50">
        <v>2023</v>
      </c>
      <c r="I50" t="s">
        <v>1065</v>
      </c>
      <c r="J50" t="s">
        <v>1061</v>
      </c>
      <c r="K50">
        <v>4</v>
      </c>
    </row>
    <row r="51" spans="1:11" x14ac:dyDescent="0.35">
      <c r="A51" t="s">
        <v>73</v>
      </c>
      <c r="B51" t="s">
        <v>12</v>
      </c>
      <c r="C51">
        <v>104</v>
      </c>
      <c r="D51" t="s">
        <v>10</v>
      </c>
      <c r="E51" s="28">
        <v>44945</v>
      </c>
      <c r="F51">
        <v>86</v>
      </c>
      <c r="G51">
        <v>4</v>
      </c>
      <c r="H51">
        <v>2023</v>
      </c>
      <c r="I51" t="s">
        <v>1065</v>
      </c>
      <c r="J51" t="s">
        <v>1059</v>
      </c>
      <c r="K51">
        <v>4</v>
      </c>
    </row>
    <row r="52" spans="1:11" x14ac:dyDescent="0.35">
      <c r="A52" t="s">
        <v>74</v>
      </c>
      <c r="B52" t="s">
        <v>20</v>
      </c>
      <c r="C52">
        <v>90</v>
      </c>
      <c r="D52" t="s">
        <v>9</v>
      </c>
      <c r="E52" s="28">
        <v>44946</v>
      </c>
      <c r="F52">
        <v>64</v>
      </c>
      <c r="G52">
        <v>3.8</v>
      </c>
      <c r="H52">
        <v>2023</v>
      </c>
      <c r="I52" t="s">
        <v>1067</v>
      </c>
      <c r="J52" t="s">
        <v>1059</v>
      </c>
      <c r="K52">
        <v>4</v>
      </c>
    </row>
    <row r="53" spans="1:11" x14ac:dyDescent="0.35">
      <c r="A53" t="s">
        <v>75</v>
      </c>
      <c r="B53" t="s">
        <v>16</v>
      </c>
      <c r="C53">
        <v>37</v>
      </c>
      <c r="D53" t="s">
        <v>9</v>
      </c>
      <c r="E53" s="28">
        <v>44946</v>
      </c>
      <c r="F53">
        <v>96</v>
      </c>
      <c r="G53">
        <v>3.6</v>
      </c>
      <c r="H53">
        <v>2023</v>
      </c>
      <c r="I53" t="s">
        <v>1067</v>
      </c>
      <c r="J53" t="s">
        <v>1063</v>
      </c>
      <c r="K53">
        <v>4</v>
      </c>
    </row>
    <row r="54" spans="1:11" x14ac:dyDescent="0.35">
      <c r="A54" t="s">
        <v>76</v>
      </c>
      <c r="B54" t="s">
        <v>24</v>
      </c>
      <c r="C54">
        <v>149</v>
      </c>
      <c r="D54" t="s">
        <v>11</v>
      </c>
      <c r="E54" s="28">
        <v>44946</v>
      </c>
      <c r="F54">
        <v>72</v>
      </c>
      <c r="G54">
        <v>4.3</v>
      </c>
      <c r="H54">
        <v>2023</v>
      </c>
      <c r="I54" t="s">
        <v>1067</v>
      </c>
      <c r="J54" t="s">
        <v>1061</v>
      </c>
      <c r="K54">
        <v>4</v>
      </c>
    </row>
    <row r="55" spans="1:11" x14ac:dyDescent="0.35">
      <c r="A55" t="s">
        <v>77</v>
      </c>
      <c r="B55" t="s">
        <v>14</v>
      </c>
      <c r="C55">
        <v>100</v>
      </c>
      <c r="D55" t="s">
        <v>13</v>
      </c>
      <c r="E55" s="28">
        <v>44947</v>
      </c>
      <c r="F55">
        <v>135</v>
      </c>
      <c r="G55">
        <v>3.8</v>
      </c>
      <c r="H55">
        <v>2023</v>
      </c>
      <c r="I55" t="s">
        <v>1068</v>
      </c>
      <c r="J55" t="s">
        <v>1059</v>
      </c>
      <c r="K55">
        <v>4</v>
      </c>
    </row>
    <row r="56" spans="1:11" x14ac:dyDescent="0.35">
      <c r="A56" t="s">
        <v>78</v>
      </c>
      <c r="B56" t="s">
        <v>14</v>
      </c>
      <c r="C56">
        <v>79</v>
      </c>
      <c r="D56" t="s">
        <v>6</v>
      </c>
      <c r="E56" s="28">
        <v>44947</v>
      </c>
      <c r="F56">
        <v>140</v>
      </c>
      <c r="G56">
        <v>4.5</v>
      </c>
      <c r="H56">
        <v>2023</v>
      </c>
      <c r="I56" t="s">
        <v>1068</v>
      </c>
      <c r="J56" t="s">
        <v>1059</v>
      </c>
      <c r="K56">
        <v>5</v>
      </c>
    </row>
    <row r="57" spans="1:11" x14ac:dyDescent="0.35">
      <c r="A57" t="s">
        <v>79</v>
      </c>
      <c r="B57" t="s">
        <v>5</v>
      </c>
      <c r="C57">
        <v>157</v>
      </c>
      <c r="D57" t="s">
        <v>11</v>
      </c>
      <c r="E57" s="28">
        <v>44947</v>
      </c>
      <c r="F57">
        <v>69</v>
      </c>
      <c r="G57">
        <v>4.5</v>
      </c>
      <c r="H57">
        <v>2023</v>
      </c>
      <c r="I57" t="s">
        <v>1068</v>
      </c>
      <c r="J57" t="s">
        <v>1061</v>
      </c>
      <c r="K57">
        <v>5</v>
      </c>
    </row>
    <row r="58" spans="1:11" x14ac:dyDescent="0.35">
      <c r="A58" t="s">
        <v>80</v>
      </c>
      <c r="B58" t="s">
        <v>14</v>
      </c>
      <c r="C58">
        <v>59</v>
      </c>
      <c r="D58" t="s">
        <v>10</v>
      </c>
      <c r="E58" s="28">
        <v>44948</v>
      </c>
      <c r="F58">
        <v>136</v>
      </c>
      <c r="G58">
        <v>4.5999999999999996</v>
      </c>
      <c r="H58">
        <v>2023</v>
      </c>
      <c r="I58" t="s">
        <v>1058</v>
      </c>
      <c r="J58" t="s">
        <v>1063</v>
      </c>
      <c r="K58">
        <v>5</v>
      </c>
    </row>
    <row r="59" spans="1:11" x14ac:dyDescent="0.35">
      <c r="A59" t="s">
        <v>81</v>
      </c>
      <c r="B59" t="s">
        <v>16</v>
      </c>
      <c r="C59">
        <v>83</v>
      </c>
      <c r="D59" t="s">
        <v>11</v>
      </c>
      <c r="E59" s="28">
        <v>44948</v>
      </c>
      <c r="F59">
        <v>28</v>
      </c>
      <c r="G59">
        <v>4.5</v>
      </c>
      <c r="H59">
        <v>2023</v>
      </c>
      <c r="I59" t="s">
        <v>1058</v>
      </c>
      <c r="J59" t="s">
        <v>1059</v>
      </c>
      <c r="K59">
        <v>5</v>
      </c>
    </row>
    <row r="60" spans="1:11" x14ac:dyDescent="0.35">
      <c r="A60" t="s">
        <v>82</v>
      </c>
      <c r="B60" t="s">
        <v>5</v>
      </c>
      <c r="C60">
        <v>58</v>
      </c>
      <c r="D60" t="s">
        <v>9</v>
      </c>
      <c r="E60" s="28">
        <v>44949</v>
      </c>
      <c r="F60">
        <v>135</v>
      </c>
      <c r="G60">
        <v>3.3</v>
      </c>
      <c r="H60">
        <v>2023</v>
      </c>
      <c r="I60" t="s">
        <v>1060</v>
      </c>
      <c r="J60" t="s">
        <v>1063</v>
      </c>
      <c r="K60">
        <v>3</v>
      </c>
    </row>
    <row r="61" spans="1:11" x14ac:dyDescent="0.35">
      <c r="A61" t="s">
        <v>83</v>
      </c>
      <c r="B61" t="s">
        <v>19</v>
      </c>
      <c r="C61">
        <v>118</v>
      </c>
      <c r="D61" t="s">
        <v>9</v>
      </c>
      <c r="E61" s="28">
        <v>44949</v>
      </c>
      <c r="F61">
        <v>126</v>
      </c>
      <c r="G61">
        <v>2.2999999999999998</v>
      </c>
      <c r="H61">
        <v>2023</v>
      </c>
      <c r="I61" t="s">
        <v>1060</v>
      </c>
      <c r="J61" t="s">
        <v>1059</v>
      </c>
      <c r="K61">
        <v>2</v>
      </c>
    </row>
    <row r="62" spans="1:11" x14ac:dyDescent="0.35">
      <c r="A62" t="s">
        <v>84</v>
      </c>
      <c r="B62" t="s">
        <v>8</v>
      </c>
      <c r="C62">
        <v>63</v>
      </c>
      <c r="D62" t="s">
        <v>10</v>
      </c>
      <c r="E62" s="28">
        <v>44949</v>
      </c>
      <c r="F62">
        <v>160</v>
      </c>
      <c r="G62">
        <v>4.3</v>
      </c>
      <c r="H62">
        <v>2023</v>
      </c>
      <c r="I62" t="s">
        <v>1060</v>
      </c>
      <c r="J62" t="s">
        <v>1059</v>
      </c>
      <c r="K62">
        <v>4</v>
      </c>
    </row>
    <row r="63" spans="1:11" x14ac:dyDescent="0.35">
      <c r="A63" t="s">
        <v>85</v>
      </c>
      <c r="B63" t="s">
        <v>5</v>
      </c>
      <c r="C63">
        <v>95</v>
      </c>
      <c r="D63" t="s">
        <v>9</v>
      </c>
      <c r="E63" s="28">
        <v>44950</v>
      </c>
      <c r="F63">
        <v>48</v>
      </c>
      <c r="G63">
        <v>4.5999999999999996</v>
      </c>
      <c r="H63">
        <v>2023</v>
      </c>
      <c r="I63" t="s">
        <v>1062</v>
      </c>
      <c r="J63" t="s">
        <v>1059</v>
      </c>
      <c r="K63">
        <v>5</v>
      </c>
    </row>
    <row r="64" spans="1:11" x14ac:dyDescent="0.35">
      <c r="A64" t="s">
        <v>86</v>
      </c>
      <c r="B64" t="s">
        <v>14</v>
      </c>
      <c r="C64">
        <v>74</v>
      </c>
      <c r="D64" t="s">
        <v>11</v>
      </c>
      <c r="E64" s="28">
        <v>44950</v>
      </c>
      <c r="F64">
        <v>66</v>
      </c>
      <c r="G64">
        <v>4</v>
      </c>
      <c r="H64">
        <v>2023</v>
      </c>
      <c r="I64" t="s">
        <v>1062</v>
      </c>
      <c r="J64" t="s">
        <v>1059</v>
      </c>
      <c r="K64">
        <v>4</v>
      </c>
    </row>
    <row r="65" spans="1:11" x14ac:dyDescent="0.35">
      <c r="A65" t="s">
        <v>87</v>
      </c>
      <c r="B65" t="s">
        <v>18</v>
      </c>
      <c r="C65">
        <v>130</v>
      </c>
      <c r="D65" t="s">
        <v>13</v>
      </c>
      <c r="E65" s="28">
        <v>44950</v>
      </c>
      <c r="F65">
        <v>126</v>
      </c>
      <c r="G65">
        <v>2.5</v>
      </c>
      <c r="H65">
        <v>2023</v>
      </c>
      <c r="I65" t="s">
        <v>1062</v>
      </c>
      <c r="J65" t="s">
        <v>1061</v>
      </c>
      <c r="K65">
        <v>3</v>
      </c>
    </row>
    <row r="66" spans="1:11" x14ac:dyDescent="0.35">
      <c r="A66" t="s">
        <v>88</v>
      </c>
      <c r="B66" t="s">
        <v>19</v>
      </c>
      <c r="C66">
        <v>110</v>
      </c>
      <c r="D66" t="s">
        <v>6</v>
      </c>
      <c r="E66" s="28">
        <v>44950</v>
      </c>
      <c r="F66">
        <v>96</v>
      </c>
      <c r="G66">
        <v>5</v>
      </c>
      <c r="H66">
        <v>2023</v>
      </c>
      <c r="I66" t="s">
        <v>1062</v>
      </c>
      <c r="J66" t="s">
        <v>1059</v>
      </c>
      <c r="K66">
        <v>5</v>
      </c>
    </row>
    <row r="67" spans="1:11" x14ac:dyDescent="0.35">
      <c r="A67" t="s">
        <v>89</v>
      </c>
      <c r="B67" t="s">
        <v>14</v>
      </c>
      <c r="C67">
        <v>71</v>
      </c>
      <c r="D67" t="s">
        <v>10</v>
      </c>
      <c r="E67" s="28">
        <v>44951</v>
      </c>
      <c r="F67">
        <v>90</v>
      </c>
      <c r="G67">
        <v>3.8</v>
      </c>
      <c r="H67">
        <v>2023</v>
      </c>
      <c r="I67" t="s">
        <v>1064</v>
      </c>
      <c r="J67" t="s">
        <v>1059</v>
      </c>
      <c r="K67">
        <v>4</v>
      </c>
    </row>
    <row r="68" spans="1:11" x14ac:dyDescent="0.35">
      <c r="A68" t="s">
        <v>90</v>
      </c>
      <c r="B68" t="s">
        <v>17</v>
      </c>
      <c r="C68">
        <v>147</v>
      </c>
      <c r="D68" t="s">
        <v>13</v>
      </c>
      <c r="E68" s="28">
        <v>44951</v>
      </c>
      <c r="F68">
        <v>105</v>
      </c>
      <c r="G68">
        <v>4.4000000000000004</v>
      </c>
      <c r="H68">
        <v>2023</v>
      </c>
      <c r="I68" t="s">
        <v>1064</v>
      </c>
      <c r="J68" t="s">
        <v>1061</v>
      </c>
      <c r="K68">
        <v>4</v>
      </c>
    </row>
    <row r="69" spans="1:11" x14ac:dyDescent="0.35">
      <c r="A69" t="s">
        <v>91</v>
      </c>
      <c r="B69" t="s">
        <v>12</v>
      </c>
      <c r="C69">
        <v>69</v>
      </c>
      <c r="D69" t="s">
        <v>9</v>
      </c>
      <c r="E69" s="28">
        <v>44952</v>
      </c>
      <c r="F69">
        <v>40</v>
      </c>
      <c r="G69">
        <v>3.8</v>
      </c>
      <c r="H69">
        <v>2023</v>
      </c>
      <c r="I69" t="s">
        <v>1065</v>
      </c>
      <c r="J69" t="s">
        <v>1059</v>
      </c>
      <c r="K69">
        <v>4</v>
      </c>
    </row>
    <row r="70" spans="1:11" x14ac:dyDescent="0.35">
      <c r="A70" t="s">
        <v>92</v>
      </c>
      <c r="B70" t="s">
        <v>19</v>
      </c>
      <c r="C70">
        <v>50</v>
      </c>
      <c r="D70" t="s">
        <v>10</v>
      </c>
      <c r="E70" s="28">
        <v>44952</v>
      </c>
      <c r="F70">
        <v>60</v>
      </c>
      <c r="G70">
        <v>2</v>
      </c>
      <c r="H70">
        <v>2023</v>
      </c>
      <c r="I70" t="s">
        <v>1065</v>
      </c>
      <c r="J70" t="s">
        <v>1063</v>
      </c>
      <c r="K70">
        <v>2</v>
      </c>
    </row>
    <row r="71" spans="1:11" x14ac:dyDescent="0.35">
      <c r="A71" t="s">
        <v>93</v>
      </c>
      <c r="B71" t="s">
        <v>18</v>
      </c>
      <c r="C71">
        <v>124</v>
      </c>
      <c r="D71" t="s">
        <v>13</v>
      </c>
      <c r="E71" s="28">
        <v>44953</v>
      </c>
      <c r="F71">
        <v>215</v>
      </c>
      <c r="G71">
        <v>4.0999999999999996</v>
      </c>
      <c r="H71">
        <v>2023</v>
      </c>
      <c r="I71" t="s">
        <v>1067</v>
      </c>
      <c r="J71" t="s">
        <v>1061</v>
      </c>
      <c r="K71">
        <v>4</v>
      </c>
    </row>
    <row r="72" spans="1:11" x14ac:dyDescent="0.35">
      <c r="A72" t="s">
        <v>94</v>
      </c>
      <c r="B72" t="s">
        <v>23</v>
      </c>
      <c r="C72">
        <v>81</v>
      </c>
      <c r="D72" t="s">
        <v>11</v>
      </c>
      <c r="E72" s="28">
        <v>44953</v>
      </c>
      <c r="F72">
        <v>156</v>
      </c>
      <c r="G72">
        <v>2.6</v>
      </c>
      <c r="H72">
        <v>2023</v>
      </c>
      <c r="I72" t="s">
        <v>1067</v>
      </c>
      <c r="J72" t="s">
        <v>1059</v>
      </c>
      <c r="K72">
        <v>3</v>
      </c>
    </row>
    <row r="73" spans="1:11" x14ac:dyDescent="0.35">
      <c r="A73" t="s">
        <v>95</v>
      </c>
      <c r="B73" t="s">
        <v>7</v>
      </c>
      <c r="C73">
        <v>141</v>
      </c>
      <c r="D73" t="s">
        <v>6</v>
      </c>
      <c r="E73" s="28">
        <v>44953</v>
      </c>
      <c r="F73">
        <v>54</v>
      </c>
      <c r="G73">
        <v>0</v>
      </c>
      <c r="H73">
        <v>2023</v>
      </c>
      <c r="I73" t="s">
        <v>1067</v>
      </c>
      <c r="J73" t="s">
        <v>1061</v>
      </c>
      <c r="K73">
        <v>0</v>
      </c>
    </row>
    <row r="74" spans="1:11" x14ac:dyDescent="0.35">
      <c r="A74" t="s">
        <v>96</v>
      </c>
      <c r="B74" t="s">
        <v>7</v>
      </c>
      <c r="C74">
        <v>168</v>
      </c>
      <c r="D74" t="s">
        <v>6</v>
      </c>
      <c r="E74" s="28">
        <v>44954</v>
      </c>
      <c r="F74">
        <v>160</v>
      </c>
      <c r="G74">
        <v>3.9</v>
      </c>
      <c r="H74">
        <v>2023</v>
      </c>
      <c r="I74" t="s">
        <v>1068</v>
      </c>
      <c r="J74" t="s">
        <v>1061</v>
      </c>
      <c r="K74">
        <v>4</v>
      </c>
    </row>
    <row r="75" spans="1:11" x14ac:dyDescent="0.35">
      <c r="A75" t="s">
        <v>97</v>
      </c>
      <c r="B75" t="s">
        <v>17</v>
      </c>
      <c r="C75">
        <v>101</v>
      </c>
      <c r="D75" t="s">
        <v>11</v>
      </c>
      <c r="E75" s="28">
        <v>44954</v>
      </c>
      <c r="F75">
        <v>80</v>
      </c>
      <c r="G75">
        <v>4.8</v>
      </c>
      <c r="H75">
        <v>2023</v>
      </c>
      <c r="I75" t="s">
        <v>1068</v>
      </c>
      <c r="J75" t="s">
        <v>1059</v>
      </c>
      <c r="K75">
        <v>5</v>
      </c>
    </row>
    <row r="76" spans="1:11" x14ac:dyDescent="0.35">
      <c r="A76" t="s">
        <v>98</v>
      </c>
      <c r="B76" t="s">
        <v>14</v>
      </c>
      <c r="C76">
        <v>67</v>
      </c>
      <c r="D76" t="s">
        <v>11</v>
      </c>
      <c r="E76" s="28">
        <v>44954</v>
      </c>
      <c r="F76">
        <v>168</v>
      </c>
      <c r="G76">
        <v>2.6</v>
      </c>
      <c r="H76">
        <v>2023</v>
      </c>
      <c r="I76" t="s">
        <v>1068</v>
      </c>
      <c r="J76" t="s">
        <v>1059</v>
      </c>
      <c r="K76">
        <v>3</v>
      </c>
    </row>
    <row r="77" spans="1:11" x14ac:dyDescent="0.35">
      <c r="A77" t="s">
        <v>99</v>
      </c>
      <c r="B77" t="s">
        <v>5</v>
      </c>
      <c r="C77">
        <v>114</v>
      </c>
      <c r="D77" t="s">
        <v>6</v>
      </c>
      <c r="E77" s="28">
        <v>44956</v>
      </c>
      <c r="F77">
        <v>42</v>
      </c>
      <c r="G77">
        <v>2.6</v>
      </c>
      <c r="H77">
        <v>2023</v>
      </c>
      <c r="I77" t="s">
        <v>1060</v>
      </c>
      <c r="J77" t="s">
        <v>1059</v>
      </c>
      <c r="K77">
        <v>3</v>
      </c>
    </row>
    <row r="78" spans="1:11" x14ac:dyDescent="0.35">
      <c r="A78" t="s">
        <v>100</v>
      </c>
      <c r="B78" t="s">
        <v>23</v>
      </c>
      <c r="C78">
        <v>42</v>
      </c>
      <c r="D78" t="s">
        <v>11</v>
      </c>
      <c r="E78" s="28">
        <v>44956</v>
      </c>
      <c r="F78">
        <v>205</v>
      </c>
      <c r="G78">
        <v>3.6</v>
      </c>
      <c r="H78">
        <v>2023</v>
      </c>
      <c r="I78" t="s">
        <v>1060</v>
      </c>
      <c r="J78" t="s">
        <v>1063</v>
      </c>
      <c r="K78">
        <v>4</v>
      </c>
    </row>
    <row r="79" spans="1:11" x14ac:dyDescent="0.35">
      <c r="A79" t="s">
        <v>101</v>
      </c>
      <c r="B79" t="s">
        <v>8</v>
      </c>
      <c r="C79">
        <v>69</v>
      </c>
      <c r="D79" t="s">
        <v>6</v>
      </c>
      <c r="E79" s="28">
        <v>44956</v>
      </c>
      <c r="F79">
        <v>108</v>
      </c>
      <c r="G79">
        <v>3.3</v>
      </c>
      <c r="H79">
        <v>2023</v>
      </c>
      <c r="I79" t="s">
        <v>1060</v>
      </c>
      <c r="J79" t="s">
        <v>1059</v>
      </c>
      <c r="K79">
        <v>3</v>
      </c>
    </row>
    <row r="80" spans="1:11" x14ac:dyDescent="0.35">
      <c r="A80" t="s">
        <v>102</v>
      </c>
      <c r="B80" t="s">
        <v>18</v>
      </c>
      <c r="C80">
        <v>145</v>
      </c>
      <c r="D80" t="s">
        <v>9</v>
      </c>
      <c r="E80" s="28">
        <v>44956</v>
      </c>
      <c r="F80">
        <v>78</v>
      </c>
      <c r="G80">
        <v>1.9</v>
      </c>
      <c r="H80">
        <v>2023</v>
      </c>
      <c r="I80" t="s">
        <v>1060</v>
      </c>
      <c r="J80" t="s">
        <v>1061</v>
      </c>
      <c r="K80">
        <v>2</v>
      </c>
    </row>
    <row r="81" spans="1:11" x14ac:dyDescent="0.35">
      <c r="A81" t="s">
        <v>103</v>
      </c>
      <c r="B81" t="s">
        <v>12</v>
      </c>
      <c r="C81">
        <v>43</v>
      </c>
      <c r="D81" t="s">
        <v>6</v>
      </c>
      <c r="E81" s="28">
        <v>44956</v>
      </c>
      <c r="F81">
        <v>23</v>
      </c>
      <c r="G81">
        <v>4.9000000000000004</v>
      </c>
      <c r="H81">
        <v>2023</v>
      </c>
      <c r="I81" t="s">
        <v>1060</v>
      </c>
      <c r="J81" t="s">
        <v>1063</v>
      </c>
      <c r="K81">
        <v>5</v>
      </c>
    </row>
    <row r="82" spans="1:11" x14ac:dyDescent="0.35">
      <c r="A82" t="s">
        <v>104</v>
      </c>
      <c r="B82" t="s">
        <v>8</v>
      </c>
      <c r="C82">
        <v>62</v>
      </c>
      <c r="D82" t="s">
        <v>10</v>
      </c>
      <c r="E82" s="28">
        <v>44957</v>
      </c>
      <c r="F82">
        <v>99</v>
      </c>
      <c r="G82">
        <v>3.6</v>
      </c>
      <c r="H82">
        <v>2023</v>
      </c>
      <c r="I82" t="s">
        <v>1062</v>
      </c>
      <c r="J82" t="s">
        <v>1059</v>
      </c>
      <c r="K82">
        <v>4</v>
      </c>
    </row>
    <row r="83" spans="1:11" x14ac:dyDescent="0.35">
      <c r="A83" t="s">
        <v>105</v>
      </c>
      <c r="B83" t="s">
        <v>22</v>
      </c>
      <c r="C83">
        <v>79</v>
      </c>
      <c r="D83" t="s">
        <v>6</v>
      </c>
      <c r="E83" s="28">
        <v>44958</v>
      </c>
      <c r="F83">
        <v>148</v>
      </c>
      <c r="G83">
        <v>4.5</v>
      </c>
      <c r="H83">
        <v>2023</v>
      </c>
      <c r="I83" t="s">
        <v>1064</v>
      </c>
      <c r="J83" t="s">
        <v>1059</v>
      </c>
      <c r="K83">
        <v>5</v>
      </c>
    </row>
    <row r="84" spans="1:11" x14ac:dyDescent="0.35">
      <c r="A84" t="s">
        <v>106</v>
      </c>
      <c r="B84" t="s">
        <v>18</v>
      </c>
      <c r="C84">
        <v>45</v>
      </c>
      <c r="D84" t="s">
        <v>13</v>
      </c>
      <c r="E84" s="28">
        <v>44958</v>
      </c>
      <c r="F84">
        <v>34</v>
      </c>
      <c r="G84">
        <v>3.7</v>
      </c>
      <c r="H84">
        <v>2023</v>
      </c>
      <c r="I84" t="s">
        <v>1064</v>
      </c>
      <c r="J84" t="s">
        <v>1063</v>
      </c>
      <c r="K84">
        <v>4</v>
      </c>
    </row>
    <row r="85" spans="1:11" x14ac:dyDescent="0.35">
      <c r="A85" t="s">
        <v>107</v>
      </c>
      <c r="B85" t="s">
        <v>8</v>
      </c>
      <c r="C85">
        <v>137</v>
      </c>
      <c r="D85" t="s">
        <v>6</v>
      </c>
      <c r="E85" s="28">
        <v>44958</v>
      </c>
      <c r="F85">
        <v>86</v>
      </c>
      <c r="G85">
        <v>4.8</v>
      </c>
      <c r="H85">
        <v>2023</v>
      </c>
      <c r="I85" t="s">
        <v>1064</v>
      </c>
      <c r="J85" t="s">
        <v>1061</v>
      </c>
      <c r="K85">
        <v>5</v>
      </c>
    </row>
    <row r="86" spans="1:11" x14ac:dyDescent="0.35">
      <c r="A86" t="s">
        <v>108</v>
      </c>
      <c r="B86" t="s">
        <v>5</v>
      </c>
      <c r="C86">
        <v>109</v>
      </c>
      <c r="D86" t="s">
        <v>10</v>
      </c>
      <c r="E86" s="28">
        <v>44958</v>
      </c>
      <c r="F86">
        <v>105</v>
      </c>
      <c r="G86">
        <v>3.3</v>
      </c>
      <c r="H86">
        <v>2023</v>
      </c>
      <c r="I86" t="s">
        <v>1064</v>
      </c>
      <c r="J86" t="s">
        <v>1059</v>
      </c>
      <c r="K86">
        <v>3</v>
      </c>
    </row>
    <row r="87" spans="1:11" x14ac:dyDescent="0.35">
      <c r="A87" t="s">
        <v>109</v>
      </c>
      <c r="B87" t="s">
        <v>12</v>
      </c>
      <c r="C87">
        <v>78</v>
      </c>
      <c r="D87" t="s">
        <v>10</v>
      </c>
      <c r="E87" s="28">
        <v>44958</v>
      </c>
      <c r="F87">
        <v>62</v>
      </c>
      <c r="G87">
        <v>3.1</v>
      </c>
      <c r="H87">
        <v>2023</v>
      </c>
      <c r="I87" t="s">
        <v>1064</v>
      </c>
      <c r="J87" t="s">
        <v>1059</v>
      </c>
      <c r="K87">
        <v>3</v>
      </c>
    </row>
    <row r="88" spans="1:11" x14ac:dyDescent="0.35">
      <c r="A88" t="s">
        <v>110</v>
      </c>
      <c r="B88" t="s">
        <v>8</v>
      </c>
      <c r="C88">
        <v>137</v>
      </c>
      <c r="D88" t="s">
        <v>13</v>
      </c>
      <c r="E88" s="28">
        <v>44958</v>
      </c>
      <c r="F88">
        <v>90</v>
      </c>
      <c r="G88">
        <v>4.0999999999999996</v>
      </c>
      <c r="H88">
        <v>2023</v>
      </c>
      <c r="I88" t="s">
        <v>1064</v>
      </c>
      <c r="J88" t="s">
        <v>1061</v>
      </c>
      <c r="K88">
        <v>4</v>
      </c>
    </row>
    <row r="89" spans="1:11" x14ac:dyDescent="0.35">
      <c r="A89" t="s">
        <v>111</v>
      </c>
      <c r="B89" t="s">
        <v>21</v>
      </c>
      <c r="C89">
        <v>99</v>
      </c>
      <c r="D89" t="s">
        <v>10</v>
      </c>
      <c r="E89" s="28">
        <v>44959</v>
      </c>
      <c r="F89">
        <v>112</v>
      </c>
      <c r="G89">
        <v>4.9000000000000004</v>
      </c>
      <c r="H89">
        <v>2023</v>
      </c>
      <c r="I89" t="s">
        <v>1065</v>
      </c>
      <c r="J89" t="s">
        <v>1059</v>
      </c>
      <c r="K89">
        <v>5</v>
      </c>
    </row>
    <row r="90" spans="1:11" x14ac:dyDescent="0.35">
      <c r="A90" t="s">
        <v>112</v>
      </c>
      <c r="B90" t="s">
        <v>19</v>
      </c>
      <c r="C90">
        <v>100</v>
      </c>
      <c r="D90" t="s">
        <v>10</v>
      </c>
      <c r="E90" s="28">
        <v>44959</v>
      </c>
      <c r="F90">
        <v>135</v>
      </c>
      <c r="G90">
        <v>4</v>
      </c>
      <c r="H90">
        <v>2023</v>
      </c>
      <c r="I90" t="s">
        <v>1065</v>
      </c>
      <c r="J90" t="s">
        <v>1059</v>
      </c>
      <c r="K90">
        <v>4</v>
      </c>
    </row>
    <row r="91" spans="1:11" x14ac:dyDescent="0.35">
      <c r="A91" t="s">
        <v>113</v>
      </c>
      <c r="B91" t="s">
        <v>12</v>
      </c>
      <c r="C91">
        <v>47</v>
      </c>
      <c r="D91" t="s">
        <v>9</v>
      </c>
      <c r="E91" s="28">
        <v>44959</v>
      </c>
      <c r="F91">
        <v>34</v>
      </c>
      <c r="G91">
        <v>2.1</v>
      </c>
      <c r="H91">
        <v>2023</v>
      </c>
      <c r="I91" t="s">
        <v>1065</v>
      </c>
      <c r="J91" t="s">
        <v>1063</v>
      </c>
      <c r="K91">
        <v>2</v>
      </c>
    </row>
    <row r="92" spans="1:11" x14ac:dyDescent="0.35">
      <c r="A92" t="s">
        <v>114</v>
      </c>
      <c r="B92" t="s">
        <v>5</v>
      </c>
      <c r="C92">
        <v>87</v>
      </c>
      <c r="D92" t="s">
        <v>11</v>
      </c>
      <c r="E92" s="28">
        <v>44959</v>
      </c>
      <c r="F92">
        <v>155</v>
      </c>
      <c r="G92">
        <v>4.5</v>
      </c>
      <c r="H92">
        <v>2023</v>
      </c>
      <c r="I92" t="s">
        <v>1065</v>
      </c>
      <c r="J92" t="s">
        <v>1059</v>
      </c>
      <c r="K92">
        <v>5</v>
      </c>
    </row>
    <row r="93" spans="1:11" x14ac:dyDescent="0.35">
      <c r="A93" t="s">
        <v>115</v>
      </c>
      <c r="B93" t="s">
        <v>21</v>
      </c>
      <c r="C93">
        <v>143</v>
      </c>
      <c r="D93" t="s">
        <v>11</v>
      </c>
      <c r="E93" s="28">
        <v>44961</v>
      </c>
      <c r="F93">
        <v>124</v>
      </c>
      <c r="G93">
        <v>4.9000000000000004</v>
      </c>
      <c r="H93">
        <v>2023</v>
      </c>
      <c r="I93" t="s">
        <v>1068</v>
      </c>
      <c r="J93" t="s">
        <v>1061</v>
      </c>
      <c r="K93">
        <v>5</v>
      </c>
    </row>
    <row r="94" spans="1:11" x14ac:dyDescent="0.35">
      <c r="A94" t="s">
        <v>116</v>
      </c>
      <c r="B94" t="s">
        <v>19</v>
      </c>
      <c r="C94">
        <v>84</v>
      </c>
      <c r="D94" t="s">
        <v>10</v>
      </c>
      <c r="E94" s="28">
        <v>44961</v>
      </c>
      <c r="F94">
        <v>195</v>
      </c>
      <c r="G94">
        <v>4.0999999999999996</v>
      </c>
      <c r="H94">
        <v>2023</v>
      </c>
      <c r="I94" t="s">
        <v>1068</v>
      </c>
      <c r="J94" t="s">
        <v>1059</v>
      </c>
      <c r="K94">
        <v>4</v>
      </c>
    </row>
    <row r="95" spans="1:11" x14ac:dyDescent="0.35">
      <c r="A95" t="s">
        <v>117</v>
      </c>
      <c r="B95" t="s">
        <v>17</v>
      </c>
      <c r="C95">
        <v>55</v>
      </c>
      <c r="D95" t="s">
        <v>11</v>
      </c>
      <c r="E95" s="28">
        <v>44962</v>
      </c>
      <c r="F95">
        <v>78</v>
      </c>
      <c r="G95">
        <v>4.5</v>
      </c>
      <c r="H95">
        <v>2023</v>
      </c>
      <c r="I95" t="s">
        <v>1058</v>
      </c>
      <c r="J95" t="s">
        <v>1063</v>
      </c>
      <c r="K95">
        <v>5</v>
      </c>
    </row>
    <row r="96" spans="1:11" x14ac:dyDescent="0.35">
      <c r="A96" t="s">
        <v>118</v>
      </c>
      <c r="B96" t="s">
        <v>15</v>
      </c>
      <c r="C96">
        <v>135</v>
      </c>
      <c r="D96" t="s">
        <v>13</v>
      </c>
      <c r="E96" s="28">
        <v>44964</v>
      </c>
      <c r="F96">
        <v>35</v>
      </c>
      <c r="G96">
        <v>4.8</v>
      </c>
      <c r="H96">
        <v>2023</v>
      </c>
      <c r="I96" t="s">
        <v>1062</v>
      </c>
      <c r="J96" t="s">
        <v>1061</v>
      </c>
      <c r="K96">
        <v>5</v>
      </c>
    </row>
    <row r="97" spans="1:11" x14ac:dyDescent="0.35">
      <c r="A97" t="s">
        <v>119</v>
      </c>
      <c r="B97" t="s">
        <v>16</v>
      </c>
      <c r="C97">
        <v>152</v>
      </c>
      <c r="D97" t="s">
        <v>9</v>
      </c>
      <c r="E97" s="28">
        <v>44964</v>
      </c>
      <c r="F97">
        <v>123</v>
      </c>
      <c r="G97">
        <v>4.5999999999999996</v>
      </c>
      <c r="H97">
        <v>2023</v>
      </c>
      <c r="I97" t="s">
        <v>1062</v>
      </c>
      <c r="J97" t="s">
        <v>1061</v>
      </c>
      <c r="K97">
        <v>5</v>
      </c>
    </row>
    <row r="98" spans="1:11" x14ac:dyDescent="0.35">
      <c r="A98" t="s">
        <v>120</v>
      </c>
      <c r="B98" t="s">
        <v>23</v>
      </c>
      <c r="C98">
        <v>132</v>
      </c>
      <c r="D98" t="s">
        <v>9</v>
      </c>
      <c r="E98" s="28">
        <v>44964</v>
      </c>
      <c r="F98">
        <v>43</v>
      </c>
      <c r="G98">
        <v>4.5999999999999996</v>
      </c>
      <c r="H98">
        <v>2023</v>
      </c>
      <c r="I98" t="s">
        <v>1062</v>
      </c>
      <c r="J98" t="s">
        <v>1061</v>
      </c>
      <c r="K98">
        <v>5</v>
      </c>
    </row>
    <row r="99" spans="1:11" x14ac:dyDescent="0.35">
      <c r="A99" t="s">
        <v>121</v>
      </c>
      <c r="B99" t="s">
        <v>7</v>
      </c>
      <c r="C99">
        <v>60</v>
      </c>
      <c r="D99" t="s">
        <v>10</v>
      </c>
      <c r="E99" s="28">
        <v>44965</v>
      </c>
      <c r="F99">
        <v>69</v>
      </c>
      <c r="G99">
        <v>4.3</v>
      </c>
      <c r="H99">
        <v>2023</v>
      </c>
      <c r="I99" t="s">
        <v>1064</v>
      </c>
      <c r="J99" t="s">
        <v>1063</v>
      </c>
      <c r="K99">
        <v>4</v>
      </c>
    </row>
    <row r="100" spans="1:11" x14ac:dyDescent="0.35">
      <c r="A100" t="s">
        <v>122</v>
      </c>
      <c r="B100" t="s">
        <v>16</v>
      </c>
      <c r="C100">
        <v>95</v>
      </c>
      <c r="D100" t="s">
        <v>9</v>
      </c>
      <c r="E100" s="28">
        <v>44965</v>
      </c>
      <c r="F100">
        <v>130</v>
      </c>
      <c r="G100">
        <v>5</v>
      </c>
      <c r="H100">
        <v>2023</v>
      </c>
      <c r="I100" t="s">
        <v>1064</v>
      </c>
      <c r="J100" t="s">
        <v>1059</v>
      </c>
      <c r="K100">
        <v>5</v>
      </c>
    </row>
    <row r="101" spans="1:11" x14ac:dyDescent="0.35">
      <c r="A101" t="s">
        <v>123</v>
      </c>
      <c r="B101" t="s">
        <v>20</v>
      </c>
      <c r="C101">
        <v>96</v>
      </c>
      <c r="D101" t="s">
        <v>6</v>
      </c>
      <c r="E101" s="28">
        <v>44965</v>
      </c>
      <c r="F101">
        <v>120</v>
      </c>
      <c r="G101">
        <v>4</v>
      </c>
      <c r="H101">
        <v>2023</v>
      </c>
      <c r="I101" t="s">
        <v>1064</v>
      </c>
      <c r="J101" t="s">
        <v>1059</v>
      </c>
      <c r="K101">
        <v>4</v>
      </c>
    </row>
    <row r="102" spans="1:11" x14ac:dyDescent="0.35">
      <c r="A102" t="s">
        <v>124</v>
      </c>
      <c r="B102" t="s">
        <v>17</v>
      </c>
      <c r="C102">
        <v>45</v>
      </c>
      <c r="D102" t="s">
        <v>10</v>
      </c>
      <c r="E102" s="28">
        <v>44966</v>
      </c>
      <c r="F102">
        <v>84</v>
      </c>
      <c r="G102">
        <v>4.5999999999999996</v>
      </c>
      <c r="H102">
        <v>2023</v>
      </c>
      <c r="I102" t="s">
        <v>1065</v>
      </c>
      <c r="J102" t="s">
        <v>1063</v>
      </c>
      <c r="K102">
        <v>5</v>
      </c>
    </row>
    <row r="103" spans="1:11" x14ac:dyDescent="0.35">
      <c r="A103" t="s">
        <v>125</v>
      </c>
      <c r="B103" t="s">
        <v>20</v>
      </c>
      <c r="C103">
        <v>132</v>
      </c>
      <c r="D103" t="s">
        <v>6</v>
      </c>
      <c r="E103" s="28">
        <v>44967</v>
      </c>
      <c r="F103">
        <v>112</v>
      </c>
      <c r="G103">
        <v>4.5</v>
      </c>
      <c r="H103">
        <v>2023</v>
      </c>
      <c r="I103" t="s">
        <v>1067</v>
      </c>
      <c r="J103" t="s">
        <v>1061</v>
      </c>
      <c r="K103">
        <v>5</v>
      </c>
    </row>
    <row r="104" spans="1:11" x14ac:dyDescent="0.35">
      <c r="A104" t="s">
        <v>126</v>
      </c>
      <c r="B104" t="s">
        <v>14</v>
      </c>
      <c r="C104">
        <v>95</v>
      </c>
      <c r="D104" t="s">
        <v>10</v>
      </c>
      <c r="E104" s="28">
        <v>44967</v>
      </c>
      <c r="F104">
        <v>66</v>
      </c>
      <c r="G104">
        <v>4.5999999999999996</v>
      </c>
      <c r="H104">
        <v>2023</v>
      </c>
      <c r="I104" t="s">
        <v>1067</v>
      </c>
      <c r="J104" t="s">
        <v>1059</v>
      </c>
      <c r="K104">
        <v>5</v>
      </c>
    </row>
    <row r="105" spans="1:11" x14ac:dyDescent="0.35">
      <c r="A105" t="s">
        <v>127</v>
      </c>
      <c r="B105" t="s">
        <v>16</v>
      </c>
      <c r="C105">
        <v>131</v>
      </c>
      <c r="D105" t="s">
        <v>11</v>
      </c>
      <c r="E105" s="28">
        <v>44967</v>
      </c>
      <c r="F105">
        <v>172</v>
      </c>
      <c r="G105">
        <v>2.6</v>
      </c>
      <c r="H105">
        <v>2023</v>
      </c>
      <c r="I105" t="s">
        <v>1067</v>
      </c>
      <c r="J105" t="s">
        <v>1061</v>
      </c>
      <c r="K105">
        <v>3</v>
      </c>
    </row>
    <row r="106" spans="1:11" x14ac:dyDescent="0.35">
      <c r="A106" t="s">
        <v>128</v>
      </c>
      <c r="B106" t="s">
        <v>22</v>
      </c>
      <c r="C106">
        <v>67</v>
      </c>
      <c r="D106" t="s">
        <v>13</v>
      </c>
      <c r="E106" s="28">
        <v>44968</v>
      </c>
      <c r="F106">
        <v>24</v>
      </c>
      <c r="G106">
        <v>4.3</v>
      </c>
      <c r="H106">
        <v>2023</v>
      </c>
      <c r="I106" t="s">
        <v>1068</v>
      </c>
      <c r="J106" t="s">
        <v>1059</v>
      </c>
      <c r="K106">
        <v>4</v>
      </c>
    </row>
    <row r="107" spans="1:11" x14ac:dyDescent="0.35">
      <c r="A107" t="s">
        <v>129</v>
      </c>
      <c r="B107" t="s">
        <v>21</v>
      </c>
      <c r="C107">
        <v>111</v>
      </c>
      <c r="D107" t="s">
        <v>11</v>
      </c>
      <c r="E107" s="28">
        <v>44969</v>
      </c>
      <c r="F107">
        <v>43</v>
      </c>
      <c r="G107">
        <v>3.9</v>
      </c>
      <c r="H107">
        <v>2023</v>
      </c>
      <c r="I107" t="s">
        <v>1058</v>
      </c>
      <c r="J107" t="s">
        <v>1059</v>
      </c>
      <c r="K107">
        <v>4</v>
      </c>
    </row>
    <row r="108" spans="1:11" x14ac:dyDescent="0.35">
      <c r="A108" t="s">
        <v>130</v>
      </c>
      <c r="B108" t="s">
        <v>23</v>
      </c>
      <c r="C108">
        <v>78</v>
      </c>
      <c r="D108" t="s">
        <v>9</v>
      </c>
      <c r="E108" s="28">
        <v>44969</v>
      </c>
      <c r="F108">
        <v>23</v>
      </c>
      <c r="G108">
        <v>5</v>
      </c>
      <c r="H108">
        <v>2023</v>
      </c>
      <c r="I108" t="s">
        <v>1058</v>
      </c>
      <c r="J108" t="s">
        <v>1059</v>
      </c>
      <c r="K108">
        <v>5</v>
      </c>
    </row>
    <row r="109" spans="1:11" x14ac:dyDescent="0.35">
      <c r="A109" t="s">
        <v>131</v>
      </c>
      <c r="B109" t="s">
        <v>24</v>
      </c>
      <c r="C109">
        <v>28</v>
      </c>
      <c r="D109" t="s">
        <v>6</v>
      </c>
      <c r="E109" s="28">
        <v>44969</v>
      </c>
      <c r="F109">
        <v>74</v>
      </c>
      <c r="G109">
        <v>3.5</v>
      </c>
      <c r="H109">
        <v>2023</v>
      </c>
      <c r="I109" t="s">
        <v>1058</v>
      </c>
      <c r="J109" t="s">
        <v>1066</v>
      </c>
      <c r="K109">
        <v>4</v>
      </c>
    </row>
    <row r="110" spans="1:11" x14ac:dyDescent="0.35">
      <c r="A110" t="s">
        <v>132</v>
      </c>
      <c r="B110" t="s">
        <v>12</v>
      </c>
      <c r="C110">
        <v>127</v>
      </c>
      <c r="D110" t="s">
        <v>13</v>
      </c>
      <c r="E110" s="28">
        <v>44970</v>
      </c>
      <c r="F110">
        <v>165</v>
      </c>
      <c r="G110">
        <v>4.7</v>
      </c>
      <c r="H110">
        <v>2023</v>
      </c>
      <c r="I110" t="s">
        <v>1060</v>
      </c>
      <c r="J110" t="s">
        <v>1061</v>
      </c>
      <c r="K110">
        <v>5</v>
      </c>
    </row>
    <row r="111" spans="1:11" x14ac:dyDescent="0.35">
      <c r="A111" t="s">
        <v>133</v>
      </c>
      <c r="B111" t="s">
        <v>19</v>
      </c>
      <c r="C111">
        <v>137</v>
      </c>
      <c r="D111" t="s">
        <v>11</v>
      </c>
      <c r="E111" s="28">
        <v>44970</v>
      </c>
      <c r="F111">
        <v>34</v>
      </c>
      <c r="G111">
        <v>2.9</v>
      </c>
      <c r="H111">
        <v>2023</v>
      </c>
      <c r="I111" t="s">
        <v>1060</v>
      </c>
      <c r="J111" t="s">
        <v>1061</v>
      </c>
      <c r="K111">
        <v>3</v>
      </c>
    </row>
    <row r="112" spans="1:11" x14ac:dyDescent="0.35">
      <c r="A112" t="s">
        <v>134</v>
      </c>
      <c r="B112" t="s">
        <v>12</v>
      </c>
      <c r="C112">
        <v>76</v>
      </c>
      <c r="D112" t="s">
        <v>6</v>
      </c>
      <c r="E112" s="28">
        <v>44970</v>
      </c>
      <c r="F112">
        <v>64</v>
      </c>
      <c r="G112">
        <v>3.4</v>
      </c>
      <c r="H112">
        <v>2023</v>
      </c>
      <c r="I112" t="s">
        <v>1060</v>
      </c>
      <c r="J112" t="s">
        <v>1059</v>
      </c>
      <c r="K112">
        <v>3</v>
      </c>
    </row>
    <row r="113" spans="1:11" x14ac:dyDescent="0.35">
      <c r="A113" t="s">
        <v>135</v>
      </c>
      <c r="B113" t="s">
        <v>23</v>
      </c>
      <c r="C113">
        <v>80</v>
      </c>
      <c r="D113" t="s">
        <v>13</v>
      </c>
      <c r="E113" s="28">
        <v>44971</v>
      </c>
      <c r="F113">
        <v>155</v>
      </c>
      <c r="G113">
        <v>3.2</v>
      </c>
      <c r="H113">
        <v>2023</v>
      </c>
      <c r="I113" t="s">
        <v>1062</v>
      </c>
      <c r="J113" t="s">
        <v>1059</v>
      </c>
      <c r="K113">
        <v>3</v>
      </c>
    </row>
    <row r="114" spans="1:11" x14ac:dyDescent="0.35">
      <c r="A114" t="s">
        <v>136</v>
      </c>
      <c r="B114" t="s">
        <v>12</v>
      </c>
      <c r="C114">
        <v>95</v>
      </c>
      <c r="D114" t="s">
        <v>9</v>
      </c>
      <c r="E114" s="28">
        <v>44972</v>
      </c>
      <c r="F114">
        <v>120</v>
      </c>
      <c r="G114">
        <v>4.8</v>
      </c>
      <c r="H114">
        <v>2023</v>
      </c>
      <c r="I114" t="s">
        <v>1064</v>
      </c>
      <c r="J114" t="s">
        <v>1059</v>
      </c>
      <c r="K114">
        <v>5</v>
      </c>
    </row>
    <row r="115" spans="1:11" x14ac:dyDescent="0.35">
      <c r="A115" t="s">
        <v>137</v>
      </c>
      <c r="B115" t="s">
        <v>7</v>
      </c>
      <c r="C115">
        <v>30</v>
      </c>
      <c r="D115" t="s">
        <v>6</v>
      </c>
      <c r="E115" s="28">
        <v>44972</v>
      </c>
      <c r="F115">
        <v>105</v>
      </c>
      <c r="G115">
        <v>3.6</v>
      </c>
      <c r="H115">
        <v>2023</v>
      </c>
      <c r="I115" t="s">
        <v>1064</v>
      </c>
      <c r="J115" t="s">
        <v>1066</v>
      </c>
      <c r="K115">
        <v>4</v>
      </c>
    </row>
    <row r="116" spans="1:11" x14ac:dyDescent="0.35">
      <c r="A116" t="s">
        <v>138</v>
      </c>
      <c r="B116" t="s">
        <v>8</v>
      </c>
      <c r="C116">
        <v>19</v>
      </c>
      <c r="D116" t="s">
        <v>11</v>
      </c>
      <c r="E116" s="28">
        <v>44972</v>
      </c>
      <c r="F116">
        <v>28</v>
      </c>
      <c r="G116">
        <v>4.9000000000000004</v>
      </c>
      <c r="H116">
        <v>2023</v>
      </c>
      <c r="I116" t="s">
        <v>1064</v>
      </c>
      <c r="J116" t="s">
        <v>1066</v>
      </c>
      <c r="K116">
        <v>5</v>
      </c>
    </row>
    <row r="117" spans="1:11" x14ac:dyDescent="0.35">
      <c r="A117" t="s">
        <v>139</v>
      </c>
      <c r="B117" t="s">
        <v>18</v>
      </c>
      <c r="C117">
        <v>38</v>
      </c>
      <c r="D117" t="s">
        <v>13</v>
      </c>
      <c r="E117" s="28">
        <v>44972</v>
      </c>
      <c r="F117">
        <v>100</v>
      </c>
      <c r="G117">
        <v>4.8</v>
      </c>
      <c r="H117">
        <v>2023</v>
      </c>
      <c r="I117" t="s">
        <v>1064</v>
      </c>
      <c r="J117" t="s">
        <v>1063</v>
      </c>
      <c r="K117">
        <v>5</v>
      </c>
    </row>
    <row r="118" spans="1:11" x14ac:dyDescent="0.35">
      <c r="A118" t="s">
        <v>140</v>
      </c>
      <c r="B118" t="s">
        <v>14</v>
      </c>
      <c r="C118">
        <v>55</v>
      </c>
      <c r="D118" t="s">
        <v>11</v>
      </c>
      <c r="E118" s="28">
        <v>44972</v>
      </c>
      <c r="F118">
        <v>23</v>
      </c>
      <c r="G118">
        <v>3.6</v>
      </c>
      <c r="H118">
        <v>2023</v>
      </c>
      <c r="I118" t="s">
        <v>1064</v>
      </c>
      <c r="J118" t="s">
        <v>1063</v>
      </c>
      <c r="K118">
        <v>4</v>
      </c>
    </row>
    <row r="119" spans="1:11" x14ac:dyDescent="0.35">
      <c r="A119" t="s">
        <v>141</v>
      </c>
      <c r="B119" t="s">
        <v>22</v>
      </c>
      <c r="C119">
        <v>27</v>
      </c>
      <c r="D119" t="s">
        <v>6</v>
      </c>
      <c r="E119" s="28">
        <v>44973</v>
      </c>
      <c r="F119">
        <v>70</v>
      </c>
      <c r="G119">
        <v>3.9</v>
      </c>
      <c r="H119">
        <v>2023</v>
      </c>
      <c r="I119" t="s">
        <v>1065</v>
      </c>
      <c r="J119" t="s">
        <v>1066</v>
      </c>
      <c r="K119">
        <v>4</v>
      </c>
    </row>
    <row r="120" spans="1:11" x14ac:dyDescent="0.35">
      <c r="A120" t="s">
        <v>142</v>
      </c>
      <c r="B120" t="s">
        <v>22</v>
      </c>
      <c r="C120">
        <v>32</v>
      </c>
      <c r="D120" t="s">
        <v>6</v>
      </c>
      <c r="E120" s="28">
        <v>44973</v>
      </c>
      <c r="F120">
        <v>37</v>
      </c>
      <c r="G120">
        <v>1.9</v>
      </c>
      <c r="H120">
        <v>2023</v>
      </c>
      <c r="I120" t="s">
        <v>1065</v>
      </c>
      <c r="J120" t="s">
        <v>1063</v>
      </c>
      <c r="K120">
        <v>2</v>
      </c>
    </row>
    <row r="121" spans="1:11" x14ac:dyDescent="0.35">
      <c r="A121" t="s">
        <v>143</v>
      </c>
      <c r="B121" t="s">
        <v>24</v>
      </c>
      <c r="C121">
        <v>116</v>
      </c>
      <c r="D121" t="s">
        <v>10</v>
      </c>
      <c r="E121" s="28">
        <v>44973</v>
      </c>
      <c r="F121">
        <v>140</v>
      </c>
      <c r="G121">
        <v>3.6</v>
      </c>
      <c r="H121">
        <v>2023</v>
      </c>
      <c r="I121" t="s">
        <v>1065</v>
      </c>
      <c r="J121" t="s">
        <v>1059</v>
      </c>
      <c r="K121">
        <v>4</v>
      </c>
    </row>
    <row r="122" spans="1:11" x14ac:dyDescent="0.35">
      <c r="A122" t="s">
        <v>144</v>
      </c>
      <c r="B122" t="s">
        <v>20</v>
      </c>
      <c r="C122">
        <v>99</v>
      </c>
      <c r="D122" t="s">
        <v>9</v>
      </c>
      <c r="E122" s="28">
        <v>44973</v>
      </c>
      <c r="F122">
        <v>78</v>
      </c>
      <c r="G122">
        <v>4.0999999999999996</v>
      </c>
      <c r="H122">
        <v>2023</v>
      </c>
      <c r="I122" t="s">
        <v>1065</v>
      </c>
      <c r="J122" t="s">
        <v>1059</v>
      </c>
      <c r="K122">
        <v>4</v>
      </c>
    </row>
    <row r="123" spans="1:11" x14ac:dyDescent="0.35">
      <c r="A123" t="s">
        <v>145</v>
      </c>
      <c r="B123" t="s">
        <v>12</v>
      </c>
      <c r="C123">
        <v>75</v>
      </c>
      <c r="D123" t="s">
        <v>6</v>
      </c>
      <c r="E123" s="28">
        <v>44974</v>
      </c>
      <c r="F123">
        <v>21</v>
      </c>
      <c r="G123">
        <v>4.2</v>
      </c>
      <c r="H123">
        <v>2023</v>
      </c>
      <c r="I123" t="s">
        <v>1067</v>
      </c>
      <c r="J123" t="s">
        <v>1059</v>
      </c>
      <c r="K123">
        <v>4</v>
      </c>
    </row>
    <row r="124" spans="1:11" x14ac:dyDescent="0.35">
      <c r="A124" t="s">
        <v>146</v>
      </c>
      <c r="B124" t="s">
        <v>23</v>
      </c>
      <c r="C124">
        <v>57</v>
      </c>
      <c r="D124" t="s">
        <v>10</v>
      </c>
      <c r="E124" s="28">
        <v>44974</v>
      </c>
      <c r="F124">
        <v>88</v>
      </c>
      <c r="G124">
        <v>4.3</v>
      </c>
      <c r="H124">
        <v>2023</v>
      </c>
      <c r="I124" t="s">
        <v>1067</v>
      </c>
      <c r="J124" t="s">
        <v>1063</v>
      </c>
      <c r="K124">
        <v>4</v>
      </c>
    </row>
    <row r="125" spans="1:11" x14ac:dyDescent="0.35">
      <c r="A125" t="s">
        <v>147</v>
      </c>
      <c r="B125" t="s">
        <v>15</v>
      </c>
      <c r="C125">
        <v>155</v>
      </c>
      <c r="D125" t="s">
        <v>10</v>
      </c>
      <c r="E125" s="28">
        <v>44975</v>
      </c>
      <c r="F125">
        <v>180</v>
      </c>
      <c r="G125">
        <v>2.2000000000000002</v>
      </c>
      <c r="H125">
        <v>2023</v>
      </c>
      <c r="I125" t="s">
        <v>1068</v>
      </c>
      <c r="J125" t="s">
        <v>1061</v>
      </c>
      <c r="K125">
        <v>2</v>
      </c>
    </row>
    <row r="126" spans="1:11" x14ac:dyDescent="0.35">
      <c r="A126" t="s">
        <v>148</v>
      </c>
      <c r="B126" t="s">
        <v>20</v>
      </c>
      <c r="C126">
        <v>68</v>
      </c>
      <c r="D126" t="s">
        <v>9</v>
      </c>
      <c r="E126" s="28">
        <v>44975</v>
      </c>
      <c r="F126">
        <v>22</v>
      </c>
      <c r="G126">
        <v>3.3</v>
      </c>
      <c r="H126">
        <v>2023</v>
      </c>
      <c r="I126" t="s">
        <v>1068</v>
      </c>
      <c r="J126" t="s">
        <v>1059</v>
      </c>
      <c r="K126">
        <v>3</v>
      </c>
    </row>
    <row r="127" spans="1:11" x14ac:dyDescent="0.35">
      <c r="A127" t="s">
        <v>149</v>
      </c>
      <c r="B127" t="s">
        <v>18</v>
      </c>
      <c r="C127">
        <v>95</v>
      </c>
      <c r="D127" t="s">
        <v>9</v>
      </c>
      <c r="E127" s="28">
        <v>44975</v>
      </c>
      <c r="F127">
        <v>52</v>
      </c>
      <c r="G127">
        <v>4.8</v>
      </c>
      <c r="H127">
        <v>2023</v>
      </c>
      <c r="I127" t="s">
        <v>1068</v>
      </c>
      <c r="J127" t="s">
        <v>1059</v>
      </c>
      <c r="K127">
        <v>5</v>
      </c>
    </row>
    <row r="128" spans="1:11" x14ac:dyDescent="0.35">
      <c r="A128" t="s">
        <v>150</v>
      </c>
      <c r="B128" t="s">
        <v>19</v>
      </c>
      <c r="C128">
        <v>65</v>
      </c>
      <c r="D128" t="s">
        <v>10</v>
      </c>
      <c r="E128" s="28">
        <v>44976</v>
      </c>
      <c r="F128">
        <v>80</v>
      </c>
      <c r="G128">
        <v>4</v>
      </c>
      <c r="H128">
        <v>2023</v>
      </c>
      <c r="I128" t="s">
        <v>1058</v>
      </c>
      <c r="J128" t="s">
        <v>1059</v>
      </c>
      <c r="K128">
        <v>4</v>
      </c>
    </row>
    <row r="129" spans="1:11" x14ac:dyDescent="0.35">
      <c r="A129" t="s">
        <v>151</v>
      </c>
      <c r="B129" t="s">
        <v>8</v>
      </c>
      <c r="C129">
        <v>114</v>
      </c>
      <c r="D129" t="s">
        <v>11</v>
      </c>
      <c r="E129" s="28">
        <v>44976</v>
      </c>
      <c r="F129">
        <v>54</v>
      </c>
      <c r="G129">
        <v>1.1000000000000001</v>
      </c>
      <c r="H129">
        <v>2023</v>
      </c>
      <c r="I129" t="s">
        <v>1058</v>
      </c>
      <c r="J129" t="s">
        <v>1059</v>
      </c>
      <c r="K129">
        <v>1</v>
      </c>
    </row>
    <row r="130" spans="1:11" x14ac:dyDescent="0.35">
      <c r="A130" t="s">
        <v>152</v>
      </c>
      <c r="B130" t="s">
        <v>12</v>
      </c>
      <c r="C130">
        <v>155</v>
      </c>
      <c r="D130" t="s">
        <v>11</v>
      </c>
      <c r="E130" s="28">
        <v>44977</v>
      </c>
      <c r="F130">
        <v>80</v>
      </c>
      <c r="G130">
        <v>3.9</v>
      </c>
      <c r="H130">
        <v>2023</v>
      </c>
      <c r="I130" t="s">
        <v>1060</v>
      </c>
      <c r="J130" t="s">
        <v>1061</v>
      </c>
      <c r="K130">
        <v>4</v>
      </c>
    </row>
    <row r="131" spans="1:11" x14ac:dyDescent="0.35">
      <c r="A131" t="s">
        <v>153</v>
      </c>
      <c r="B131" t="s">
        <v>19</v>
      </c>
      <c r="C131">
        <v>114</v>
      </c>
      <c r="D131" t="s">
        <v>10</v>
      </c>
      <c r="E131" s="28">
        <v>44978</v>
      </c>
      <c r="F131">
        <v>120</v>
      </c>
      <c r="G131">
        <v>1.8</v>
      </c>
      <c r="H131">
        <v>2023</v>
      </c>
      <c r="I131" t="s">
        <v>1062</v>
      </c>
      <c r="J131" t="s">
        <v>1059</v>
      </c>
      <c r="K131">
        <v>2</v>
      </c>
    </row>
    <row r="132" spans="1:11" x14ac:dyDescent="0.35">
      <c r="A132" t="s">
        <v>154</v>
      </c>
      <c r="B132" t="s">
        <v>15</v>
      </c>
      <c r="C132">
        <v>130</v>
      </c>
      <c r="D132" t="s">
        <v>13</v>
      </c>
      <c r="E132" s="28">
        <v>44978</v>
      </c>
      <c r="F132">
        <v>150</v>
      </c>
      <c r="G132">
        <v>1</v>
      </c>
      <c r="H132">
        <v>2023</v>
      </c>
      <c r="I132" t="s">
        <v>1062</v>
      </c>
      <c r="J132" t="s">
        <v>1061</v>
      </c>
      <c r="K132">
        <v>1</v>
      </c>
    </row>
    <row r="133" spans="1:11" x14ac:dyDescent="0.35">
      <c r="A133" t="s">
        <v>155</v>
      </c>
      <c r="B133" t="s">
        <v>12</v>
      </c>
      <c r="C133">
        <v>89</v>
      </c>
      <c r="D133" t="s">
        <v>10</v>
      </c>
      <c r="E133" s="28">
        <v>44978</v>
      </c>
      <c r="F133">
        <v>90</v>
      </c>
      <c r="G133">
        <v>4.3</v>
      </c>
      <c r="H133">
        <v>2023</v>
      </c>
      <c r="I133" t="s">
        <v>1062</v>
      </c>
      <c r="J133" t="s">
        <v>1059</v>
      </c>
      <c r="K133">
        <v>4</v>
      </c>
    </row>
    <row r="134" spans="1:11" x14ac:dyDescent="0.35">
      <c r="A134" t="s">
        <v>156</v>
      </c>
      <c r="B134" t="s">
        <v>17</v>
      </c>
      <c r="C134">
        <v>61</v>
      </c>
      <c r="D134" t="s">
        <v>6</v>
      </c>
      <c r="E134" s="28">
        <v>44979</v>
      </c>
      <c r="F134">
        <v>140</v>
      </c>
      <c r="G134">
        <v>3.4</v>
      </c>
      <c r="H134">
        <v>2023</v>
      </c>
      <c r="I134" t="s">
        <v>1064</v>
      </c>
      <c r="J134" t="s">
        <v>1059</v>
      </c>
      <c r="K134">
        <v>3</v>
      </c>
    </row>
    <row r="135" spans="1:11" x14ac:dyDescent="0.35">
      <c r="A135" t="s">
        <v>157</v>
      </c>
      <c r="B135" t="s">
        <v>18</v>
      </c>
      <c r="C135">
        <v>154</v>
      </c>
      <c r="D135" t="s">
        <v>11</v>
      </c>
      <c r="E135" s="28">
        <v>44979</v>
      </c>
      <c r="F135">
        <v>22</v>
      </c>
      <c r="G135">
        <v>3.4</v>
      </c>
      <c r="H135">
        <v>2023</v>
      </c>
      <c r="I135" t="s">
        <v>1064</v>
      </c>
      <c r="J135" t="s">
        <v>1061</v>
      </c>
      <c r="K135">
        <v>3</v>
      </c>
    </row>
    <row r="136" spans="1:11" x14ac:dyDescent="0.35">
      <c r="A136" t="s">
        <v>158</v>
      </c>
      <c r="B136" t="s">
        <v>19</v>
      </c>
      <c r="C136">
        <v>115</v>
      </c>
      <c r="D136" t="s">
        <v>13</v>
      </c>
      <c r="E136" s="28">
        <v>44980</v>
      </c>
      <c r="F136">
        <v>150</v>
      </c>
      <c r="G136">
        <v>4.0999999999999996</v>
      </c>
      <c r="H136">
        <v>2023</v>
      </c>
      <c r="I136" t="s">
        <v>1065</v>
      </c>
      <c r="J136" t="s">
        <v>1059</v>
      </c>
      <c r="K136">
        <v>4</v>
      </c>
    </row>
    <row r="137" spans="1:11" x14ac:dyDescent="0.35">
      <c r="A137" t="s">
        <v>159</v>
      </c>
      <c r="B137" t="s">
        <v>5</v>
      </c>
      <c r="C137">
        <v>138</v>
      </c>
      <c r="D137" t="s">
        <v>9</v>
      </c>
      <c r="E137" s="28">
        <v>44981</v>
      </c>
      <c r="F137">
        <v>35</v>
      </c>
      <c r="G137">
        <v>4.8</v>
      </c>
      <c r="H137">
        <v>2023</v>
      </c>
      <c r="I137" t="s">
        <v>1067</v>
      </c>
      <c r="J137" t="s">
        <v>1061</v>
      </c>
      <c r="K137">
        <v>5</v>
      </c>
    </row>
    <row r="138" spans="1:11" x14ac:dyDescent="0.35">
      <c r="A138" t="s">
        <v>160</v>
      </c>
      <c r="B138" t="s">
        <v>21</v>
      </c>
      <c r="C138">
        <v>153</v>
      </c>
      <c r="D138" t="s">
        <v>10</v>
      </c>
      <c r="E138" s="28">
        <v>44981</v>
      </c>
      <c r="F138">
        <v>200</v>
      </c>
      <c r="G138">
        <v>2</v>
      </c>
      <c r="H138">
        <v>2023</v>
      </c>
      <c r="I138" t="s">
        <v>1067</v>
      </c>
      <c r="J138" t="s">
        <v>1061</v>
      </c>
      <c r="K138">
        <v>2</v>
      </c>
    </row>
    <row r="139" spans="1:11" x14ac:dyDescent="0.35">
      <c r="A139" t="s">
        <v>161</v>
      </c>
      <c r="B139" t="s">
        <v>19</v>
      </c>
      <c r="C139">
        <v>61</v>
      </c>
      <c r="D139" t="s">
        <v>6</v>
      </c>
      <c r="E139" s="28">
        <v>44982</v>
      </c>
      <c r="F139">
        <v>150</v>
      </c>
      <c r="G139">
        <v>4.5999999999999996</v>
      </c>
      <c r="H139">
        <v>2023</v>
      </c>
      <c r="I139" t="s">
        <v>1068</v>
      </c>
      <c r="J139" t="s">
        <v>1059</v>
      </c>
      <c r="K139">
        <v>5</v>
      </c>
    </row>
    <row r="140" spans="1:11" x14ac:dyDescent="0.35">
      <c r="A140" t="s">
        <v>162</v>
      </c>
      <c r="B140" t="s">
        <v>22</v>
      </c>
      <c r="C140">
        <v>62</v>
      </c>
      <c r="D140" t="s">
        <v>10</v>
      </c>
      <c r="E140" s="28">
        <v>44982</v>
      </c>
      <c r="F140">
        <v>21</v>
      </c>
      <c r="G140">
        <v>2.6</v>
      </c>
      <c r="H140">
        <v>2023</v>
      </c>
      <c r="I140" t="s">
        <v>1068</v>
      </c>
      <c r="J140" t="s">
        <v>1059</v>
      </c>
      <c r="K140">
        <v>3</v>
      </c>
    </row>
    <row r="141" spans="1:11" x14ac:dyDescent="0.35">
      <c r="A141" t="s">
        <v>163</v>
      </c>
      <c r="B141" t="s">
        <v>17</v>
      </c>
      <c r="C141">
        <v>151</v>
      </c>
      <c r="D141" t="s">
        <v>13</v>
      </c>
      <c r="E141" s="28">
        <v>44983</v>
      </c>
      <c r="F141">
        <v>46</v>
      </c>
      <c r="G141">
        <v>4.9000000000000004</v>
      </c>
      <c r="H141">
        <v>2023</v>
      </c>
      <c r="I141" t="s">
        <v>1058</v>
      </c>
      <c r="J141" t="s">
        <v>1061</v>
      </c>
      <c r="K141">
        <v>5</v>
      </c>
    </row>
    <row r="142" spans="1:11" x14ac:dyDescent="0.35">
      <c r="A142" t="s">
        <v>164</v>
      </c>
      <c r="B142" t="s">
        <v>16</v>
      </c>
      <c r="C142">
        <v>102</v>
      </c>
      <c r="D142" t="s">
        <v>11</v>
      </c>
      <c r="E142" s="28">
        <v>44983</v>
      </c>
      <c r="F142">
        <v>165</v>
      </c>
      <c r="G142">
        <v>2.7</v>
      </c>
      <c r="H142">
        <v>2023</v>
      </c>
      <c r="I142" t="s">
        <v>1058</v>
      </c>
      <c r="J142" t="s">
        <v>1059</v>
      </c>
      <c r="K142">
        <v>3</v>
      </c>
    </row>
    <row r="143" spans="1:11" x14ac:dyDescent="0.35">
      <c r="A143" t="s">
        <v>165</v>
      </c>
      <c r="B143" t="s">
        <v>7</v>
      </c>
      <c r="C143">
        <v>64</v>
      </c>
      <c r="D143" t="s">
        <v>10</v>
      </c>
      <c r="E143" s="28">
        <v>44983</v>
      </c>
      <c r="F143">
        <v>84</v>
      </c>
      <c r="G143">
        <v>4.0999999999999996</v>
      </c>
      <c r="H143">
        <v>2023</v>
      </c>
      <c r="I143" t="s">
        <v>1058</v>
      </c>
      <c r="J143" t="s">
        <v>1059</v>
      </c>
      <c r="K143">
        <v>4</v>
      </c>
    </row>
    <row r="144" spans="1:11" x14ac:dyDescent="0.35">
      <c r="A144" t="s">
        <v>166</v>
      </c>
      <c r="B144" t="s">
        <v>12</v>
      </c>
      <c r="C144">
        <v>6</v>
      </c>
      <c r="D144" t="s">
        <v>11</v>
      </c>
      <c r="E144" s="28">
        <v>44984</v>
      </c>
      <c r="F144">
        <v>102</v>
      </c>
      <c r="G144">
        <v>4.4000000000000004</v>
      </c>
      <c r="H144">
        <v>2023</v>
      </c>
      <c r="I144" t="s">
        <v>1060</v>
      </c>
      <c r="J144" t="s">
        <v>1069</v>
      </c>
      <c r="K144">
        <v>4</v>
      </c>
    </row>
    <row r="145" spans="1:11" x14ac:dyDescent="0.35">
      <c r="A145" t="s">
        <v>167</v>
      </c>
      <c r="B145" t="s">
        <v>7</v>
      </c>
      <c r="C145">
        <v>129</v>
      </c>
      <c r="D145" t="s">
        <v>10</v>
      </c>
      <c r="E145" s="28">
        <v>44984</v>
      </c>
      <c r="F145">
        <v>180</v>
      </c>
      <c r="G145">
        <v>4.8</v>
      </c>
      <c r="H145">
        <v>2023</v>
      </c>
      <c r="I145" t="s">
        <v>1060</v>
      </c>
      <c r="J145" t="s">
        <v>1061</v>
      </c>
      <c r="K145">
        <v>5</v>
      </c>
    </row>
    <row r="146" spans="1:11" x14ac:dyDescent="0.35">
      <c r="A146" t="s">
        <v>168</v>
      </c>
      <c r="B146" t="s">
        <v>22</v>
      </c>
      <c r="C146">
        <v>42</v>
      </c>
      <c r="D146" t="s">
        <v>13</v>
      </c>
      <c r="E146" s="28">
        <v>44985</v>
      </c>
      <c r="F146">
        <v>111</v>
      </c>
      <c r="G146">
        <v>3</v>
      </c>
      <c r="H146">
        <v>2023</v>
      </c>
      <c r="I146" t="s">
        <v>1062</v>
      </c>
      <c r="J146" t="s">
        <v>1063</v>
      </c>
      <c r="K146">
        <v>3</v>
      </c>
    </row>
    <row r="147" spans="1:11" x14ac:dyDescent="0.35">
      <c r="A147" t="s">
        <v>169</v>
      </c>
      <c r="B147" t="s">
        <v>22</v>
      </c>
      <c r="C147">
        <v>71</v>
      </c>
      <c r="D147" t="s">
        <v>6</v>
      </c>
      <c r="E147" s="28">
        <v>44985</v>
      </c>
      <c r="F147">
        <v>104</v>
      </c>
      <c r="G147">
        <v>3.1</v>
      </c>
      <c r="H147">
        <v>2023</v>
      </c>
      <c r="I147" t="s">
        <v>1062</v>
      </c>
      <c r="J147" t="s">
        <v>1059</v>
      </c>
      <c r="K147">
        <v>3</v>
      </c>
    </row>
    <row r="148" spans="1:11" x14ac:dyDescent="0.35">
      <c r="A148" t="s">
        <v>170</v>
      </c>
      <c r="B148" t="s">
        <v>23</v>
      </c>
      <c r="C148">
        <v>53</v>
      </c>
      <c r="D148" t="s">
        <v>11</v>
      </c>
      <c r="E148" s="28">
        <v>44985</v>
      </c>
      <c r="F148">
        <v>80</v>
      </c>
      <c r="G148">
        <v>2.6</v>
      </c>
      <c r="H148">
        <v>2023</v>
      </c>
      <c r="I148" t="s">
        <v>1062</v>
      </c>
      <c r="J148" t="s">
        <v>1063</v>
      </c>
      <c r="K148">
        <v>3</v>
      </c>
    </row>
    <row r="149" spans="1:11" x14ac:dyDescent="0.35">
      <c r="A149" t="s">
        <v>171</v>
      </c>
      <c r="B149" t="s">
        <v>8</v>
      </c>
      <c r="C149">
        <v>155</v>
      </c>
      <c r="D149" t="s">
        <v>6</v>
      </c>
      <c r="E149" s="28">
        <v>44986</v>
      </c>
      <c r="F149">
        <v>132</v>
      </c>
      <c r="G149">
        <v>4.5999999999999996</v>
      </c>
      <c r="H149">
        <v>2023</v>
      </c>
      <c r="I149" t="s">
        <v>1064</v>
      </c>
      <c r="J149" t="s">
        <v>1061</v>
      </c>
      <c r="K149">
        <v>5</v>
      </c>
    </row>
    <row r="150" spans="1:11" x14ac:dyDescent="0.35">
      <c r="A150" t="s">
        <v>172</v>
      </c>
      <c r="B150" t="s">
        <v>8</v>
      </c>
      <c r="C150">
        <v>90</v>
      </c>
      <c r="D150" t="s">
        <v>13</v>
      </c>
      <c r="E150" s="28">
        <v>44986</v>
      </c>
      <c r="F150">
        <v>170</v>
      </c>
      <c r="G150">
        <v>3.7</v>
      </c>
      <c r="H150">
        <v>2023</v>
      </c>
      <c r="I150" t="s">
        <v>1064</v>
      </c>
      <c r="J150" t="s">
        <v>1059</v>
      </c>
      <c r="K150">
        <v>4</v>
      </c>
    </row>
    <row r="151" spans="1:11" x14ac:dyDescent="0.35">
      <c r="A151" t="s">
        <v>173</v>
      </c>
      <c r="B151" t="s">
        <v>7</v>
      </c>
      <c r="C151">
        <v>166</v>
      </c>
      <c r="D151" t="s">
        <v>9</v>
      </c>
      <c r="E151" s="28">
        <v>44986</v>
      </c>
      <c r="F151">
        <v>36</v>
      </c>
      <c r="G151">
        <v>3.8</v>
      </c>
      <c r="H151">
        <v>2023</v>
      </c>
      <c r="I151" t="s">
        <v>1064</v>
      </c>
      <c r="J151" t="s">
        <v>1061</v>
      </c>
      <c r="K151">
        <v>4</v>
      </c>
    </row>
    <row r="152" spans="1:11" x14ac:dyDescent="0.35">
      <c r="A152" t="s">
        <v>174</v>
      </c>
      <c r="B152" t="s">
        <v>24</v>
      </c>
      <c r="C152">
        <v>89</v>
      </c>
      <c r="D152" t="s">
        <v>6</v>
      </c>
      <c r="E152" s="28">
        <v>44986</v>
      </c>
      <c r="F152">
        <v>126</v>
      </c>
      <c r="G152">
        <v>3.6</v>
      </c>
      <c r="H152">
        <v>2023</v>
      </c>
      <c r="I152" t="s">
        <v>1064</v>
      </c>
      <c r="J152" t="s">
        <v>1059</v>
      </c>
      <c r="K152">
        <v>4</v>
      </c>
    </row>
    <row r="153" spans="1:11" x14ac:dyDescent="0.35">
      <c r="A153" t="s">
        <v>175</v>
      </c>
      <c r="B153" t="s">
        <v>19</v>
      </c>
      <c r="C153">
        <v>152</v>
      </c>
      <c r="D153" t="s">
        <v>11</v>
      </c>
      <c r="E153" s="28">
        <v>44986</v>
      </c>
      <c r="F153">
        <v>215</v>
      </c>
      <c r="G153">
        <v>4.4000000000000004</v>
      </c>
      <c r="H153">
        <v>2023</v>
      </c>
      <c r="I153" t="s">
        <v>1064</v>
      </c>
      <c r="J153" t="s">
        <v>1061</v>
      </c>
      <c r="K153">
        <v>4</v>
      </c>
    </row>
    <row r="154" spans="1:11" x14ac:dyDescent="0.35">
      <c r="A154" t="s">
        <v>176</v>
      </c>
      <c r="B154" t="s">
        <v>24</v>
      </c>
      <c r="C154">
        <v>137</v>
      </c>
      <c r="D154" t="s">
        <v>13</v>
      </c>
      <c r="E154" s="28">
        <v>44986</v>
      </c>
      <c r="F154">
        <v>114</v>
      </c>
      <c r="G154">
        <v>3.2</v>
      </c>
      <c r="H154">
        <v>2023</v>
      </c>
      <c r="I154" t="s">
        <v>1064</v>
      </c>
      <c r="J154" t="s">
        <v>1061</v>
      </c>
      <c r="K154">
        <v>3</v>
      </c>
    </row>
    <row r="155" spans="1:11" x14ac:dyDescent="0.35">
      <c r="A155" t="s">
        <v>177</v>
      </c>
      <c r="B155" t="s">
        <v>24</v>
      </c>
      <c r="C155">
        <v>43</v>
      </c>
      <c r="D155" t="s">
        <v>13</v>
      </c>
      <c r="E155" s="28">
        <v>44986</v>
      </c>
      <c r="F155">
        <v>99</v>
      </c>
      <c r="G155">
        <v>4.7</v>
      </c>
      <c r="H155">
        <v>2023</v>
      </c>
      <c r="I155" t="s">
        <v>1064</v>
      </c>
      <c r="J155" t="s">
        <v>1063</v>
      </c>
      <c r="K155">
        <v>5</v>
      </c>
    </row>
    <row r="156" spans="1:11" x14ac:dyDescent="0.35">
      <c r="A156" t="s">
        <v>178</v>
      </c>
      <c r="B156" t="s">
        <v>18</v>
      </c>
      <c r="C156">
        <v>114</v>
      </c>
      <c r="D156" t="s">
        <v>13</v>
      </c>
      <c r="E156" s="28">
        <v>44987</v>
      </c>
      <c r="F156">
        <v>23</v>
      </c>
      <c r="G156">
        <v>4.8</v>
      </c>
      <c r="H156">
        <v>2023</v>
      </c>
      <c r="I156" t="s">
        <v>1065</v>
      </c>
      <c r="J156" t="s">
        <v>1059</v>
      </c>
      <c r="K156">
        <v>5</v>
      </c>
    </row>
    <row r="157" spans="1:11" x14ac:dyDescent="0.35">
      <c r="A157" t="s">
        <v>179</v>
      </c>
      <c r="B157" t="s">
        <v>21</v>
      </c>
      <c r="C157">
        <v>103</v>
      </c>
      <c r="D157" t="s">
        <v>6</v>
      </c>
      <c r="E157" s="28">
        <v>44987</v>
      </c>
      <c r="F157">
        <v>75</v>
      </c>
      <c r="G157">
        <v>2.7</v>
      </c>
      <c r="H157">
        <v>2023</v>
      </c>
      <c r="I157" t="s">
        <v>1065</v>
      </c>
      <c r="J157" t="s">
        <v>1059</v>
      </c>
      <c r="K157">
        <v>3</v>
      </c>
    </row>
    <row r="158" spans="1:11" x14ac:dyDescent="0.35">
      <c r="A158" t="s">
        <v>180</v>
      </c>
      <c r="B158" t="s">
        <v>24</v>
      </c>
      <c r="C158">
        <v>98</v>
      </c>
      <c r="D158" t="s">
        <v>11</v>
      </c>
      <c r="E158" s="28">
        <v>44987</v>
      </c>
      <c r="F158">
        <v>100</v>
      </c>
      <c r="G158">
        <v>3.8</v>
      </c>
      <c r="H158">
        <v>2023</v>
      </c>
      <c r="I158" t="s">
        <v>1065</v>
      </c>
      <c r="J158" t="s">
        <v>1059</v>
      </c>
      <c r="K158">
        <v>4</v>
      </c>
    </row>
    <row r="159" spans="1:11" x14ac:dyDescent="0.35">
      <c r="A159" t="s">
        <v>181</v>
      </c>
      <c r="B159" t="s">
        <v>7</v>
      </c>
      <c r="C159">
        <v>106</v>
      </c>
      <c r="D159" t="s">
        <v>9</v>
      </c>
      <c r="E159" s="28">
        <v>44987</v>
      </c>
      <c r="F159">
        <v>108</v>
      </c>
      <c r="G159">
        <v>4.3</v>
      </c>
      <c r="H159">
        <v>2023</v>
      </c>
      <c r="I159" t="s">
        <v>1065</v>
      </c>
      <c r="J159" t="s">
        <v>1059</v>
      </c>
      <c r="K159">
        <v>4</v>
      </c>
    </row>
    <row r="160" spans="1:11" x14ac:dyDescent="0.35">
      <c r="A160" t="s">
        <v>182</v>
      </c>
      <c r="B160" t="s">
        <v>12</v>
      </c>
      <c r="C160">
        <v>96</v>
      </c>
      <c r="D160" t="s">
        <v>9</v>
      </c>
      <c r="E160" s="28">
        <v>44987</v>
      </c>
      <c r="F160">
        <v>108</v>
      </c>
      <c r="G160">
        <v>5</v>
      </c>
      <c r="H160">
        <v>2023</v>
      </c>
      <c r="I160" t="s">
        <v>1065</v>
      </c>
      <c r="J160" t="s">
        <v>1059</v>
      </c>
      <c r="K160">
        <v>5</v>
      </c>
    </row>
    <row r="161" spans="1:11" x14ac:dyDescent="0.35">
      <c r="A161" t="s">
        <v>183</v>
      </c>
      <c r="B161" t="s">
        <v>21</v>
      </c>
      <c r="C161">
        <v>70</v>
      </c>
      <c r="D161" t="s">
        <v>9</v>
      </c>
      <c r="E161" s="28">
        <v>44987</v>
      </c>
      <c r="F161">
        <v>28</v>
      </c>
      <c r="G161">
        <v>4.8</v>
      </c>
      <c r="H161">
        <v>2023</v>
      </c>
      <c r="I161" t="s">
        <v>1065</v>
      </c>
      <c r="J161" t="s">
        <v>1059</v>
      </c>
      <c r="K161">
        <v>5</v>
      </c>
    </row>
    <row r="162" spans="1:11" x14ac:dyDescent="0.35">
      <c r="A162" t="s">
        <v>184</v>
      </c>
      <c r="B162" t="s">
        <v>22</v>
      </c>
      <c r="C162">
        <v>86</v>
      </c>
      <c r="D162" t="s">
        <v>10</v>
      </c>
      <c r="E162" s="28">
        <v>44988</v>
      </c>
      <c r="F162">
        <v>70</v>
      </c>
      <c r="G162">
        <v>4.9000000000000004</v>
      </c>
      <c r="H162">
        <v>2023</v>
      </c>
      <c r="I162" t="s">
        <v>1067</v>
      </c>
      <c r="J162" t="s">
        <v>1059</v>
      </c>
      <c r="K162">
        <v>5</v>
      </c>
    </row>
    <row r="163" spans="1:11" x14ac:dyDescent="0.35">
      <c r="A163" t="s">
        <v>185</v>
      </c>
      <c r="B163" t="s">
        <v>23</v>
      </c>
      <c r="C163">
        <v>64</v>
      </c>
      <c r="D163" t="s">
        <v>10</v>
      </c>
      <c r="E163" s="28">
        <v>44988</v>
      </c>
      <c r="F163">
        <v>172</v>
      </c>
      <c r="G163">
        <v>4.0999999999999996</v>
      </c>
      <c r="H163">
        <v>2023</v>
      </c>
      <c r="I163" t="s">
        <v>1067</v>
      </c>
      <c r="J163" t="s">
        <v>1059</v>
      </c>
      <c r="K163">
        <v>4</v>
      </c>
    </row>
    <row r="164" spans="1:11" x14ac:dyDescent="0.35">
      <c r="A164" t="s">
        <v>186</v>
      </c>
      <c r="B164" t="s">
        <v>12</v>
      </c>
      <c r="C164">
        <v>113</v>
      </c>
      <c r="D164" t="s">
        <v>11</v>
      </c>
      <c r="E164" s="28">
        <v>44988</v>
      </c>
      <c r="F164">
        <v>123</v>
      </c>
      <c r="G164">
        <v>4.4000000000000004</v>
      </c>
      <c r="H164">
        <v>2023</v>
      </c>
      <c r="I164" t="s">
        <v>1067</v>
      </c>
      <c r="J164" t="s">
        <v>1059</v>
      </c>
      <c r="K164">
        <v>4</v>
      </c>
    </row>
    <row r="165" spans="1:11" x14ac:dyDescent="0.35">
      <c r="A165" t="s">
        <v>187</v>
      </c>
      <c r="B165" t="s">
        <v>12</v>
      </c>
      <c r="C165">
        <v>21</v>
      </c>
      <c r="D165" t="s">
        <v>9</v>
      </c>
      <c r="E165" s="28">
        <v>44988</v>
      </c>
      <c r="F165">
        <v>93</v>
      </c>
      <c r="G165">
        <v>3.4</v>
      </c>
      <c r="H165">
        <v>2023</v>
      </c>
      <c r="I165" t="s">
        <v>1067</v>
      </c>
      <c r="J165" t="s">
        <v>1066</v>
      </c>
      <c r="K165">
        <v>3</v>
      </c>
    </row>
    <row r="166" spans="1:11" x14ac:dyDescent="0.35">
      <c r="A166" t="s">
        <v>188</v>
      </c>
      <c r="B166" t="s">
        <v>16</v>
      </c>
      <c r="C166">
        <v>107</v>
      </c>
      <c r="D166" t="s">
        <v>10</v>
      </c>
      <c r="E166" s="28">
        <v>44988</v>
      </c>
      <c r="F166">
        <v>66</v>
      </c>
      <c r="G166">
        <v>4</v>
      </c>
      <c r="H166">
        <v>2023</v>
      </c>
      <c r="I166" t="s">
        <v>1067</v>
      </c>
      <c r="J166" t="s">
        <v>1059</v>
      </c>
      <c r="K166">
        <v>4</v>
      </c>
    </row>
    <row r="167" spans="1:11" x14ac:dyDescent="0.35">
      <c r="A167" t="s">
        <v>189</v>
      </c>
      <c r="B167" t="s">
        <v>16</v>
      </c>
      <c r="C167">
        <v>131</v>
      </c>
      <c r="D167" t="s">
        <v>9</v>
      </c>
      <c r="E167" s="28">
        <v>44988</v>
      </c>
      <c r="F167">
        <v>39</v>
      </c>
      <c r="G167">
        <v>2.4</v>
      </c>
      <c r="H167">
        <v>2023</v>
      </c>
      <c r="I167" t="s">
        <v>1067</v>
      </c>
      <c r="J167" t="s">
        <v>1061</v>
      </c>
      <c r="K167">
        <v>2</v>
      </c>
    </row>
    <row r="168" spans="1:11" x14ac:dyDescent="0.35">
      <c r="A168" t="s">
        <v>190</v>
      </c>
      <c r="B168" t="s">
        <v>20</v>
      </c>
      <c r="C168">
        <v>11</v>
      </c>
      <c r="D168" t="s">
        <v>6</v>
      </c>
      <c r="E168" s="28">
        <v>44988</v>
      </c>
      <c r="F168">
        <v>25</v>
      </c>
      <c r="G168">
        <v>2.1</v>
      </c>
      <c r="H168">
        <v>2023</v>
      </c>
      <c r="I168" t="s">
        <v>1067</v>
      </c>
      <c r="J168" t="s">
        <v>1066</v>
      </c>
      <c r="K168">
        <v>2</v>
      </c>
    </row>
    <row r="169" spans="1:11" x14ac:dyDescent="0.35">
      <c r="A169" t="s">
        <v>191</v>
      </c>
      <c r="B169" t="s">
        <v>17</v>
      </c>
      <c r="C169">
        <v>86</v>
      </c>
      <c r="D169" t="s">
        <v>11</v>
      </c>
      <c r="E169" s="28">
        <v>44988</v>
      </c>
      <c r="F169">
        <v>68</v>
      </c>
      <c r="G169">
        <v>3</v>
      </c>
      <c r="H169">
        <v>2023</v>
      </c>
      <c r="I169" t="s">
        <v>1067</v>
      </c>
      <c r="J169" t="s">
        <v>1059</v>
      </c>
      <c r="K169">
        <v>3</v>
      </c>
    </row>
    <row r="170" spans="1:11" x14ac:dyDescent="0.35">
      <c r="A170" t="s">
        <v>192</v>
      </c>
      <c r="B170" t="s">
        <v>23</v>
      </c>
      <c r="C170">
        <v>28</v>
      </c>
      <c r="D170" t="s">
        <v>6</v>
      </c>
      <c r="E170" s="28">
        <v>44988</v>
      </c>
      <c r="F170">
        <v>84</v>
      </c>
      <c r="G170">
        <v>3.2</v>
      </c>
      <c r="H170">
        <v>2023</v>
      </c>
      <c r="I170" t="s">
        <v>1067</v>
      </c>
      <c r="J170" t="s">
        <v>1066</v>
      </c>
      <c r="K170">
        <v>3</v>
      </c>
    </row>
    <row r="171" spans="1:11" x14ac:dyDescent="0.35">
      <c r="A171" t="s">
        <v>193</v>
      </c>
      <c r="B171" t="s">
        <v>8</v>
      </c>
      <c r="C171">
        <v>139</v>
      </c>
      <c r="D171" t="s">
        <v>9</v>
      </c>
      <c r="E171" s="28">
        <v>44989</v>
      </c>
      <c r="F171">
        <v>88</v>
      </c>
      <c r="G171">
        <v>3.4</v>
      </c>
      <c r="H171">
        <v>2023</v>
      </c>
      <c r="I171" t="s">
        <v>1068</v>
      </c>
      <c r="J171" t="s">
        <v>1061</v>
      </c>
      <c r="K171">
        <v>3</v>
      </c>
    </row>
    <row r="172" spans="1:11" x14ac:dyDescent="0.35">
      <c r="A172" t="s">
        <v>194</v>
      </c>
      <c r="B172" t="s">
        <v>7</v>
      </c>
      <c r="C172">
        <v>82</v>
      </c>
      <c r="D172" t="s">
        <v>11</v>
      </c>
      <c r="E172" s="28">
        <v>44989</v>
      </c>
      <c r="F172">
        <v>93</v>
      </c>
      <c r="G172">
        <v>2.7</v>
      </c>
      <c r="H172">
        <v>2023</v>
      </c>
      <c r="I172" t="s">
        <v>1068</v>
      </c>
      <c r="J172" t="s">
        <v>1059</v>
      </c>
      <c r="K172">
        <v>3</v>
      </c>
    </row>
    <row r="173" spans="1:11" x14ac:dyDescent="0.35">
      <c r="A173" t="s">
        <v>195</v>
      </c>
      <c r="B173" t="s">
        <v>12</v>
      </c>
      <c r="C173">
        <v>101</v>
      </c>
      <c r="D173" t="s">
        <v>6</v>
      </c>
      <c r="E173" s="28">
        <v>44989</v>
      </c>
      <c r="F173">
        <v>128</v>
      </c>
      <c r="G173">
        <v>5</v>
      </c>
      <c r="H173">
        <v>2023</v>
      </c>
      <c r="I173" t="s">
        <v>1068</v>
      </c>
      <c r="J173" t="s">
        <v>1059</v>
      </c>
      <c r="K173">
        <v>5</v>
      </c>
    </row>
    <row r="174" spans="1:11" x14ac:dyDescent="0.35">
      <c r="A174" t="s">
        <v>196</v>
      </c>
      <c r="B174" t="s">
        <v>23</v>
      </c>
      <c r="C174">
        <v>75</v>
      </c>
      <c r="D174" t="s">
        <v>13</v>
      </c>
      <c r="E174" s="28">
        <v>44989</v>
      </c>
      <c r="F174">
        <v>40</v>
      </c>
      <c r="G174">
        <v>3.4</v>
      </c>
      <c r="H174">
        <v>2023</v>
      </c>
      <c r="I174" t="s">
        <v>1068</v>
      </c>
      <c r="J174" t="s">
        <v>1059</v>
      </c>
      <c r="K174">
        <v>3</v>
      </c>
    </row>
    <row r="175" spans="1:11" x14ac:dyDescent="0.35">
      <c r="A175" t="s">
        <v>197</v>
      </c>
      <c r="B175" t="s">
        <v>18</v>
      </c>
      <c r="C175">
        <v>40</v>
      </c>
      <c r="D175" t="s">
        <v>6</v>
      </c>
      <c r="E175" s="28">
        <v>44990</v>
      </c>
      <c r="F175">
        <v>92</v>
      </c>
      <c r="G175">
        <v>4.7</v>
      </c>
      <c r="H175">
        <v>2023</v>
      </c>
      <c r="I175" t="s">
        <v>1058</v>
      </c>
      <c r="J175" t="s">
        <v>1063</v>
      </c>
      <c r="K175">
        <v>5</v>
      </c>
    </row>
    <row r="176" spans="1:11" x14ac:dyDescent="0.35">
      <c r="A176" t="s">
        <v>198</v>
      </c>
      <c r="B176" t="s">
        <v>24</v>
      </c>
      <c r="C176">
        <v>86</v>
      </c>
      <c r="D176" t="s">
        <v>9</v>
      </c>
      <c r="E176" s="28">
        <v>44990</v>
      </c>
      <c r="F176">
        <v>27</v>
      </c>
      <c r="G176">
        <v>4.5</v>
      </c>
      <c r="H176">
        <v>2023</v>
      </c>
      <c r="I176" t="s">
        <v>1058</v>
      </c>
      <c r="J176" t="s">
        <v>1059</v>
      </c>
      <c r="K176">
        <v>5</v>
      </c>
    </row>
    <row r="177" spans="1:11" x14ac:dyDescent="0.35">
      <c r="A177" t="s">
        <v>199</v>
      </c>
      <c r="B177" t="s">
        <v>15</v>
      </c>
      <c r="C177">
        <v>131</v>
      </c>
      <c r="D177" t="s">
        <v>10</v>
      </c>
      <c r="E177" s="28">
        <v>44990</v>
      </c>
      <c r="F177">
        <v>140</v>
      </c>
      <c r="G177">
        <v>4.0999999999999996</v>
      </c>
      <c r="H177">
        <v>2023</v>
      </c>
      <c r="I177" t="s">
        <v>1058</v>
      </c>
      <c r="J177" t="s">
        <v>1061</v>
      </c>
      <c r="K177">
        <v>4</v>
      </c>
    </row>
    <row r="178" spans="1:11" x14ac:dyDescent="0.35">
      <c r="A178" t="s">
        <v>200</v>
      </c>
      <c r="B178" t="s">
        <v>16</v>
      </c>
      <c r="C178">
        <v>67</v>
      </c>
      <c r="D178" t="s">
        <v>11</v>
      </c>
      <c r="E178" s="28">
        <v>44990</v>
      </c>
      <c r="F178">
        <v>40</v>
      </c>
      <c r="G178">
        <v>5</v>
      </c>
      <c r="H178">
        <v>2023</v>
      </c>
      <c r="I178" t="s">
        <v>1058</v>
      </c>
      <c r="J178" t="s">
        <v>1059</v>
      </c>
      <c r="K178">
        <v>5</v>
      </c>
    </row>
    <row r="179" spans="1:11" x14ac:dyDescent="0.35">
      <c r="A179" t="s">
        <v>201</v>
      </c>
      <c r="B179" t="s">
        <v>5</v>
      </c>
      <c r="C179">
        <v>71</v>
      </c>
      <c r="D179" t="s">
        <v>6</v>
      </c>
      <c r="E179" s="28">
        <v>44990</v>
      </c>
      <c r="F179">
        <v>102</v>
      </c>
      <c r="G179">
        <v>4.7</v>
      </c>
      <c r="H179">
        <v>2023</v>
      </c>
      <c r="I179" t="s">
        <v>1058</v>
      </c>
      <c r="J179" t="s">
        <v>1059</v>
      </c>
      <c r="K179">
        <v>5</v>
      </c>
    </row>
    <row r="180" spans="1:11" x14ac:dyDescent="0.35">
      <c r="A180" t="s">
        <v>202</v>
      </c>
      <c r="B180" t="s">
        <v>15</v>
      </c>
      <c r="C180">
        <v>113</v>
      </c>
      <c r="D180" t="s">
        <v>10</v>
      </c>
      <c r="E180" s="28">
        <v>44990</v>
      </c>
      <c r="F180">
        <v>42</v>
      </c>
      <c r="G180">
        <v>4.2</v>
      </c>
      <c r="H180">
        <v>2023</v>
      </c>
      <c r="I180" t="s">
        <v>1058</v>
      </c>
      <c r="J180" t="s">
        <v>1059</v>
      </c>
      <c r="K180">
        <v>4</v>
      </c>
    </row>
    <row r="181" spans="1:11" x14ac:dyDescent="0.35">
      <c r="A181" t="s">
        <v>203</v>
      </c>
      <c r="B181" t="s">
        <v>7</v>
      </c>
      <c r="C181">
        <v>53</v>
      </c>
      <c r="D181" t="s">
        <v>9</v>
      </c>
      <c r="E181" s="28">
        <v>44991</v>
      </c>
      <c r="F181">
        <v>210</v>
      </c>
      <c r="G181">
        <v>3.9</v>
      </c>
      <c r="H181">
        <v>2023</v>
      </c>
      <c r="I181" t="s">
        <v>1060</v>
      </c>
      <c r="J181" t="s">
        <v>1063</v>
      </c>
      <c r="K181">
        <v>4</v>
      </c>
    </row>
    <row r="182" spans="1:11" x14ac:dyDescent="0.35">
      <c r="A182" t="s">
        <v>204</v>
      </c>
      <c r="B182" t="s">
        <v>15</v>
      </c>
      <c r="C182">
        <v>153</v>
      </c>
      <c r="D182" t="s">
        <v>11</v>
      </c>
      <c r="E182" s="28">
        <v>44991</v>
      </c>
      <c r="F182">
        <v>34</v>
      </c>
      <c r="G182">
        <v>3</v>
      </c>
      <c r="H182">
        <v>2023</v>
      </c>
      <c r="I182" t="s">
        <v>1060</v>
      </c>
      <c r="J182" t="s">
        <v>1061</v>
      </c>
      <c r="K182">
        <v>3</v>
      </c>
    </row>
    <row r="183" spans="1:11" x14ac:dyDescent="0.35">
      <c r="A183" t="s">
        <v>205</v>
      </c>
      <c r="B183" t="s">
        <v>16</v>
      </c>
      <c r="C183">
        <v>73</v>
      </c>
      <c r="D183" t="s">
        <v>13</v>
      </c>
      <c r="E183" s="28">
        <v>44991</v>
      </c>
      <c r="F183">
        <v>215</v>
      </c>
      <c r="G183">
        <v>3.6</v>
      </c>
      <c r="H183">
        <v>2023</v>
      </c>
      <c r="I183" t="s">
        <v>1060</v>
      </c>
      <c r="J183" t="s">
        <v>1059</v>
      </c>
      <c r="K183">
        <v>4</v>
      </c>
    </row>
    <row r="184" spans="1:11" x14ac:dyDescent="0.35">
      <c r="A184" t="s">
        <v>206</v>
      </c>
      <c r="B184" t="s">
        <v>22</v>
      </c>
      <c r="C184">
        <v>62</v>
      </c>
      <c r="D184" t="s">
        <v>13</v>
      </c>
      <c r="E184" s="28">
        <v>44991</v>
      </c>
      <c r="F184">
        <v>32</v>
      </c>
      <c r="G184">
        <v>0.7</v>
      </c>
      <c r="H184">
        <v>2023</v>
      </c>
      <c r="I184" t="s">
        <v>1060</v>
      </c>
      <c r="J184" t="s">
        <v>1059</v>
      </c>
      <c r="K184">
        <v>1</v>
      </c>
    </row>
    <row r="185" spans="1:11" x14ac:dyDescent="0.35">
      <c r="A185" t="s">
        <v>207</v>
      </c>
      <c r="B185" t="s">
        <v>8</v>
      </c>
      <c r="C185">
        <v>115</v>
      </c>
      <c r="D185" t="s">
        <v>9</v>
      </c>
      <c r="E185" s="28">
        <v>44992</v>
      </c>
      <c r="F185">
        <v>48</v>
      </c>
      <c r="G185">
        <v>4.7</v>
      </c>
      <c r="H185">
        <v>2023</v>
      </c>
      <c r="I185" t="s">
        <v>1062</v>
      </c>
      <c r="J185" t="s">
        <v>1059</v>
      </c>
      <c r="K185">
        <v>5</v>
      </c>
    </row>
    <row r="186" spans="1:11" x14ac:dyDescent="0.35">
      <c r="A186" t="s">
        <v>208</v>
      </c>
      <c r="B186" t="s">
        <v>15</v>
      </c>
      <c r="C186">
        <v>69</v>
      </c>
      <c r="D186" t="s">
        <v>9</v>
      </c>
      <c r="E186" s="28">
        <v>44992</v>
      </c>
      <c r="F186">
        <v>132</v>
      </c>
      <c r="G186">
        <v>4.5</v>
      </c>
      <c r="H186">
        <v>2023</v>
      </c>
      <c r="I186" t="s">
        <v>1062</v>
      </c>
      <c r="J186" t="s">
        <v>1059</v>
      </c>
      <c r="K186">
        <v>5</v>
      </c>
    </row>
    <row r="187" spans="1:11" x14ac:dyDescent="0.35">
      <c r="A187" t="s">
        <v>209</v>
      </c>
      <c r="B187" t="s">
        <v>24</v>
      </c>
      <c r="C187">
        <v>103</v>
      </c>
      <c r="D187" t="s">
        <v>10</v>
      </c>
      <c r="E187" s="28">
        <v>44992</v>
      </c>
      <c r="F187">
        <v>172</v>
      </c>
      <c r="G187">
        <v>4.3</v>
      </c>
      <c r="H187">
        <v>2023</v>
      </c>
      <c r="I187" t="s">
        <v>1062</v>
      </c>
      <c r="J187" t="s">
        <v>1059</v>
      </c>
      <c r="K187">
        <v>4</v>
      </c>
    </row>
    <row r="188" spans="1:11" x14ac:dyDescent="0.35">
      <c r="A188" t="s">
        <v>210</v>
      </c>
      <c r="B188" t="s">
        <v>24</v>
      </c>
      <c r="C188">
        <v>75</v>
      </c>
      <c r="D188" t="s">
        <v>10</v>
      </c>
      <c r="E188" s="28">
        <v>44992</v>
      </c>
      <c r="F188">
        <v>111</v>
      </c>
      <c r="G188">
        <v>3.4</v>
      </c>
      <c r="H188">
        <v>2023</v>
      </c>
      <c r="I188" t="s">
        <v>1062</v>
      </c>
      <c r="J188" t="s">
        <v>1059</v>
      </c>
      <c r="K188">
        <v>3</v>
      </c>
    </row>
    <row r="189" spans="1:11" x14ac:dyDescent="0.35">
      <c r="A189" t="s">
        <v>211</v>
      </c>
      <c r="B189" t="s">
        <v>14</v>
      </c>
      <c r="C189">
        <v>92</v>
      </c>
      <c r="D189" t="s">
        <v>10</v>
      </c>
      <c r="E189" s="28">
        <v>44992</v>
      </c>
      <c r="F189">
        <v>58</v>
      </c>
      <c r="G189">
        <v>3.6</v>
      </c>
      <c r="H189">
        <v>2023</v>
      </c>
      <c r="I189" t="s">
        <v>1062</v>
      </c>
      <c r="J189" t="s">
        <v>1059</v>
      </c>
      <c r="K189">
        <v>4</v>
      </c>
    </row>
    <row r="190" spans="1:11" x14ac:dyDescent="0.35">
      <c r="A190" t="s">
        <v>212</v>
      </c>
      <c r="B190" t="s">
        <v>14</v>
      </c>
      <c r="C190">
        <v>41</v>
      </c>
      <c r="D190" t="s">
        <v>13</v>
      </c>
      <c r="E190" s="28">
        <v>44992</v>
      </c>
      <c r="F190">
        <v>68</v>
      </c>
      <c r="G190">
        <v>4</v>
      </c>
      <c r="H190">
        <v>2023</v>
      </c>
      <c r="I190" t="s">
        <v>1062</v>
      </c>
      <c r="J190" t="s">
        <v>1063</v>
      </c>
      <c r="K190">
        <v>4</v>
      </c>
    </row>
    <row r="191" spans="1:11" x14ac:dyDescent="0.35">
      <c r="A191" t="s">
        <v>213</v>
      </c>
      <c r="B191" t="s">
        <v>24</v>
      </c>
      <c r="C191">
        <v>134</v>
      </c>
      <c r="D191" t="s">
        <v>11</v>
      </c>
      <c r="E191" s="28">
        <v>44992</v>
      </c>
      <c r="F191">
        <v>160</v>
      </c>
      <c r="G191">
        <v>4.5</v>
      </c>
      <c r="H191">
        <v>2023</v>
      </c>
      <c r="I191" t="s">
        <v>1062</v>
      </c>
      <c r="J191" t="s">
        <v>1061</v>
      </c>
      <c r="K191">
        <v>5</v>
      </c>
    </row>
    <row r="192" spans="1:11" x14ac:dyDescent="0.35">
      <c r="A192" t="s">
        <v>214</v>
      </c>
      <c r="B192" t="s">
        <v>17</v>
      </c>
      <c r="C192">
        <v>80</v>
      </c>
      <c r="D192" t="s">
        <v>6</v>
      </c>
      <c r="E192" s="28">
        <v>44992</v>
      </c>
      <c r="F192">
        <v>45</v>
      </c>
      <c r="G192">
        <v>3</v>
      </c>
      <c r="H192">
        <v>2023</v>
      </c>
      <c r="I192" t="s">
        <v>1062</v>
      </c>
      <c r="J192" t="s">
        <v>1059</v>
      </c>
      <c r="K192">
        <v>3</v>
      </c>
    </row>
    <row r="193" spans="1:11" x14ac:dyDescent="0.35">
      <c r="A193" t="s">
        <v>215</v>
      </c>
      <c r="B193" t="s">
        <v>5</v>
      </c>
      <c r="C193">
        <v>103</v>
      </c>
      <c r="D193" t="s">
        <v>9</v>
      </c>
      <c r="E193" s="28">
        <v>44993</v>
      </c>
      <c r="F193">
        <v>117</v>
      </c>
      <c r="G193">
        <v>3</v>
      </c>
      <c r="H193">
        <v>2023</v>
      </c>
      <c r="I193" t="s">
        <v>1064</v>
      </c>
      <c r="J193" t="s">
        <v>1059</v>
      </c>
      <c r="K193">
        <v>3</v>
      </c>
    </row>
    <row r="194" spans="1:11" x14ac:dyDescent="0.35">
      <c r="A194" t="s">
        <v>216</v>
      </c>
      <c r="B194" t="s">
        <v>7</v>
      </c>
      <c r="C194">
        <v>20</v>
      </c>
      <c r="D194" t="s">
        <v>10</v>
      </c>
      <c r="E194" s="28">
        <v>44994</v>
      </c>
      <c r="F194">
        <v>22</v>
      </c>
      <c r="G194">
        <v>1.6</v>
      </c>
      <c r="H194">
        <v>2023</v>
      </c>
      <c r="I194" t="s">
        <v>1065</v>
      </c>
      <c r="J194" t="s">
        <v>1066</v>
      </c>
      <c r="K194">
        <v>2</v>
      </c>
    </row>
    <row r="195" spans="1:11" x14ac:dyDescent="0.35">
      <c r="A195" t="s">
        <v>217</v>
      </c>
      <c r="B195" t="s">
        <v>5</v>
      </c>
      <c r="C195">
        <v>75</v>
      </c>
      <c r="D195" t="s">
        <v>6</v>
      </c>
      <c r="E195" s="28">
        <v>44994</v>
      </c>
      <c r="F195">
        <v>195</v>
      </c>
      <c r="G195">
        <v>3</v>
      </c>
      <c r="H195">
        <v>2023</v>
      </c>
      <c r="I195" t="s">
        <v>1065</v>
      </c>
      <c r="J195" t="s">
        <v>1059</v>
      </c>
      <c r="K195">
        <v>3</v>
      </c>
    </row>
    <row r="196" spans="1:11" x14ac:dyDescent="0.35">
      <c r="A196" t="s">
        <v>218</v>
      </c>
      <c r="B196" t="s">
        <v>14</v>
      </c>
      <c r="C196">
        <v>80</v>
      </c>
      <c r="D196" t="s">
        <v>11</v>
      </c>
      <c r="E196" s="28">
        <v>44994</v>
      </c>
      <c r="F196">
        <v>168</v>
      </c>
      <c r="G196">
        <v>3.7</v>
      </c>
      <c r="H196">
        <v>2023</v>
      </c>
      <c r="I196" t="s">
        <v>1065</v>
      </c>
      <c r="J196" t="s">
        <v>1059</v>
      </c>
      <c r="K196">
        <v>4</v>
      </c>
    </row>
    <row r="197" spans="1:11" x14ac:dyDescent="0.35">
      <c r="A197" t="s">
        <v>219</v>
      </c>
      <c r="B197" t="s">
        <v>15</v>
      </c>
      <c r="C197">
        <v>85</v>
      </c>
      <c r="D197" t="s">
        <v>13</v>
      </c>
      <c r="E197" s="28">
        <v>44995</v>
      </c>
      <c r="F197">
        <v>46</v>
      </c>
      <c r="G197">
        <v>4.9000000000000004</v>
      </c>
      <c r="H197">
        <v>2023</v>
      </c>
      <c r="I197" t="s">
        <v>1067</v>
      </c>
      <c r="J197" t="s">
        <v>1059</v>
      </c>
      <c r="K197">
        <v>5</v>
      </c>
    </row>
    <row r="198" spans="1:11" x14ac:dyDescent="0.35">
      <c r="A198" t="s">
        <v>220</v>
      </c>
      <c r="B198" t="s">
        <v>12</v>
      </c>
      <c r="C198">
        <v>155</v>
      </c>
      <c r="D198" t="s">
        <v>10</v>
      </c>
      <c r="E198" s="28">
        <v>44995</v>
      </c>
      <c r="F198">
        <v>164</v>
      </c>
      <c r="G198">
        <v>3.4</v>
      </c>
      <c r="H198">
        <v>2023</v>
      </c>
      <c r="I198" t="s">
        <v>1067</v>
      </c>
      <c r="J198" t="s">
        <v>1061</v>
      </c>
      <c r="K198">
        <v>3</v>
      </c>
    </row>
    <row r="199" spans="1:11" x14ac:dyDescent="0.35">
      <c r="A199" t="s">
        <v>221</v>
      </c>
      <c r="B199" t="s">
        <v>15</v>
      </c>
      <c r="C199">
        <v>63</v>
      </c>
      <c r="D199" t="s">
        <v>13</v>
      </c>
      <c r="E199" s="28">
        <v>44995</v>
      </c>
      <c r="F199">
        <v>48</v>
      </c>
      <c r="G199">
        <v>5</v>
      </c>
      <c r="H199">
        <v>2023</v>
      </c>
      <c r="I199" t="s">
        <v>1067</v>
      </c>
      <c r="J199" t="s">
        <v>1059</v>
      </c>
      <c r="K199">
        <v>5</v>
      </c>
    </row>
    <row r="200" spans="1:11" x14ac:dyDescent="0.35">
      <c r="A200" t="s">
        <v>222</v>
      </c>
      <c r="B200" t="s">
        <v>23</v>
      </c>
      <c r="C200">
        <v>105</v>
      </c>
      <c r="D200" t="s">
        <v>9</v>
      </c>
      <c r="E200" s="28">
        <v>44995</v>
      </c>
      <c r="F200">
        <v>96</v>
      </c>
      <c r="G200">
        <v>5</v>
      </c>
      <c r="H200">
        <v>2023</v>
      </c>
      <c r="I200" t="s">
        <v>1067</v>
      </c>
      <c r="J200" t="s">
        <v>1059</v>
      </c>
      <c r="K200">
        <v>5</v>
      </c>
    </row>
    <row r="201" spans="1:11" x14ac:dyDescent="0.35">
      <c r="A201" t="s">
        <v>223</v>
      </c>
      <c r="B201" t="s">
        <v>15</v>
      </c>
      <c r="C201">
        <v>71</v>
      </c>
      <c r="D201" t="s">
        <v>13</v>
      </c>
      <c r="E201" s="28">
        <v>44995</v>
      </c>
      <c r="F201">
        <v>105</v>
      </c>
      <c r="G201">
        <v>4</v>
      </c>
      <c r="H201">
        <v>2023</v>
      </c>
      <c r="I201" t="s">
        <v>1067</v>
      </c>
      <c r="J201" t="s">
        <v>1059</v>
      </c>
      <c r="K201">
        <v>4</v>
      </c>
    </row>
    <row r="202" spans="1:11" x14ac:dyDescent="0.35">
      <c r="A202" t="s">
        <v>224</v>
      </c>
      <c r="B202" t="s">
        <v>12</v>
      </c>
      <c r="C202">
        <v>100</v>
      </c>
      <c r="D202" t="s">
        <v>13</v>
      </c>
      <c r="E202" s="28">
        <v>44996</v>
      </c>
      <c r="F202">
        <v>44</v>
      </c>
      <c r="G202">
        <v>3.6</v>
      </c>
      <c r="H202">
        <v>2023</v>
      </c>
      <c r="I202" t="s">
        <v>1068</v>
      </c>
      <c r="J202" t="s">
        <v>1059</v>
      </c>
      <c r="K202">
        <v>4</v>
      </c>
    </row>
    <row r="203" spans="1:11" x14ac:dyDescent="0.35">
      <c r="A203" t="s">
        <v>225</v>
      </c>
      <c r="B203" t="s">
        <v>20</v>
      </c>
      <c r="C203">
        <v>93</v>
      </c>
      <c r="D203" t="s">
        <v>11</v>
      </c>
      <c r="E203" s="28">
        <v>44996</v>
      </c>
      <c r="F203">
        <v>132</v>
      </c>
      <c r="G203">
        <v>3.7</v>
      </c>
      <c r="H203">
        <v>2023</v>
      </c>
      <c r="I203" t="s">
        <v>1068</v>
      </c>
      <c r="J203" t="s">
        <v>1059</v>
      </c>
      <c r="K203">
        <v>4</v>
      </c>
    </row>
    <row r="204" spans="1:11" x14ac:dyDescent="0.35">
      <c r="A204" t="s">
        <v>226</v>
      </c>
      <c r="B204" t="s">
        <v>23</v>
      </c>
      <c r="C204">
        <v>84</v>
      </c>
      <c r="D204" t="s">
        <v>10</v>
      </c>
      <c r="E204" s="28">
        <v>44996</v>
      </c>
      <c r="F204">
        <v>54</v>
      </c>
      <c r="G204">
        <v>4.2</v>
      </c>
      <c r="H204">
        <v>2023</v>
      </c>
      <c r="I204" t="s">
        <v>1068</v>
      </c>
      <c r="J204" t="s">
        <v>1059</v>
      </c>
      <c r="K204">
        <v>4</v>
      </c>
    </row>
    <row r="205" spans="1:11" x14ac:dyDescent="0.35">
      <c r="A205" t="s">
        <v>227</v>
      </c>
      <c r="B205" t="s">
        <v>17</v>
      </c>
      <c r="C205">
        <v>56</v>
      </c>
      <c r="D205" t="s">
        <v>6</v>
      </c>
      <c r="E205" s="28">
        <v>44996</v>
      </c>
      <c r="F205">
        <v>129</v>
      </c>
      <c r="G205">
        <v>2.1</v>
      </c>
      <c r="H205">
        <v>2023</v>
      </c>
      <c r="I205" t="s">
        <v>1068</v>
      </c>
      <c r="J205" t="s">
        <v>1063</v>
      </c>
      <c r="K205">
        <v>2</v>
      </c>
    </row>
    <row r="206" spans="1:11" x14ac:dyDescent="0.35">
      <c r="A206" t="s">
        <v>228</v>
      </c>
      <c r="B206" t="s">
        <v>17</v>
      </c>
      <c r="C206">
        <v>63</v>
      </c>
      <c r="D206" t="s">
        <v>13</v>
      </c>
      <c r="E206" s="28">
        <v>44996</v>
      </c>
      <c r="F206">
        <v>42</v>
      </c>
      <c r="G206">
        <v>4</v>
      </c>
      <c r="H206">
        <v>2023</v>
      </c>
      <c r="I206" t="s">
        <v>1068</v>
      </c>
      <c r="J206" t="s">
        <v>1059</v>
      </c>
      <c r="K206">
        <v>4</v>
      </c>
    </row>
    <row r="207" spans="1:11" x14ac:dyDescent="0.35">
      <c r="A207" t="s">
        <v>229</v>
      </c>
      <c r="B207" t="s">
        <v>22</v>
      </c>
      <c r="C207">
        <v>83</v>
      </c>
      <c r="D207" t="s">
        <v>13</v>
      </c>
      <c r="E207" s="28">
        <v>44996</v>
      </c>
      <c r="F207">
        <v>42</v>
      </c>
      <c r="G207">
        <v>4.2</v>
      </c>
      <c r="H207">
        <v>2023</v>
      </c>
      <c r="I207" t="s">
        <v>1068</v>
      </c>
      <c r="J207" t="s">
        <v>1059</v>
      </c>
      <c r="K207">
        <v>4</v>
      </c>
    </row>
    <row r="208" spans="1:11" x14ac:dyDescent="0.35">
      <c r="A208" t="s">
        <v>230</v>
      </c>
      <c r="B208" t="s">
        <v>14</v>
      </c>
      <c r="C208">
        <v>134</v>
      </c>
      <c r="D208" t="s">
        <v>10</v>
      </c>
      <c r="E208" s="28">
        <v>44996</v>
      </c>
      <c r="F208">
        <v>180</v>
      </c>
      <c r="G208">
        <v>3.1</v>
      </c>
      <c r="H208">
        <v>2023</v>
      </c>
      <c r="I208" t="s">
        <v>1068</v>
      </c>
      <c r="J208" t="s">
        <v>1061</v>
      </c>
      <c r="K208">
        <v>3</v>
      </c>
    </row>
    <row r="209" spans="1:11" x14ac:dyDescent="0.35">
      <c r="A209" t="s">
        <v>231</v>
      </c>
      <c r="B209" t="s">
        <v>8</v>
      </c>
      <c r="C209">
        <v>73</v>
      </c>
      <c r="D209" t="s">
        <v>13</v>
      </c>
      <c r="E209" s="28">
        <v>44997</v>
      </c>
      <c r="F209">
        <v>34</v>
      </c>
      <c r="G209">
        <v>4.8</v>
      </c>
      <c r="H209">
        <v>2023</v>
      </c>
      <c r="I209" t="s">
        <v>1058</v>
      </c>
      <c r="J209" t="s">
        <v>1059</v>
      </c>
      <c r="K209">
        <v>5</v>
      </c>
    </row>
    <row r="210" spans="1:11" x14ac:dyDescent="0.35">
      <c r="A210" t="s">
        <v>232</v>
      </c>
      <c r="B210" t="s">
        <v>5</v>
      </c>
      <c r="C210">
        <v>6</v>
      </c>
      <c r="D210" t="s">
        <v>6</v>
      </c>
      <c r="E210" s="28">
        <v>44997</v>
      </c>
      <c r="F210">
        <v>29</v>
      </c>
      <c r="G210">
        <v>4.7</v>
      </c>
      <c r="H210">
        <v>2023</v>
      </c>
      <c r="I210" t="s">
        <v>1058</v>
      </c>
      <c r="J210" t="s">
        <v>1069</v>
      </c>
      <c r="K210">
        <v>5</v>
      </c>
    </row>
    <row r="211" spans="1:11" x14ac:dyDescent="0.35">
      <c r="A211" t="s">
        <v>233</v>
      </c>
      <c r="B211" t="s">
        <v>16</v>
      </c>
      <c r="C211">
        <v>46</v>
      </c>
      <c r="D211" t="s">
        <v>9</v>
      </c>
      <c r="E211" s="28">
        <v>44997</v>
      </c>
      <c r="F211">
        <v>165</v>
      </c>
      <c r="G211">
        <v>3.3</v>
      </c>
      <c r="H211">
        <v>2023</v>
      </c>
      <c r="I211" t="s">
        <v>1058</v>
      </c>
      <c r="J211" t="s">
        <v>1063</v>
      </c>
      <c r="K211">
        <v>3</v>
      </c>
    </row>
    <row r="212" spans="1:11" x14ac:dyDescent="0.35">
      <c r="A212" t="s">
        <v>234</v>
      </c>
      <c r="B212" t="s">
        <v>5</v>
      </c>
      <c r="C212">
        <v>121</v>
      </c>
      <c r="D212" t="s">
        <v>13</v>
      </c>
      <c r="E212" s="28">
        <v>44998</v>
      </c>
      <c r="F212">
        <v>32</v>
      </c>
      <c r="G212">
        <v>3.7</v>
      </c>
      <c r="H212">
        <v>2023</v>
      </c>
      <c r="I212" t="s">
        <v>1060</v>
      </c>
      <c r="J212" t="s">
        <v>1061</v>
      </c>
      <c r="K212">
        <v>4</v>
      </c>
    </row>
    <row r="213" spans="1:11" x14ac:dyDescent="0.35">
      <c r="A213" t="s">
        <v>235</v>
      </c>
      <c r="B213" t="s">
        <v>17</v>
      </c>
      <c r="C213">
        <v>61</v>
      </c>
      <c r="D213" t="s">
        <v>11</v>
      </c>
      <c r="E213" s="28">
        <v>44998</v>
      </c>
      <c r="F213">
        <v>160</v>
      </c>
      <c r="G213">
        <v>4.9000000000000004</v>
      </c>
      <c r="H213">
        <v>2023</v>
      </c>
      <c r="I213" t="s">
        <v>1060</v>
      </c>
      <c r="J213" t="s">
        <v>1059</v>
      </c>
      <c r="K213">
        <v>5</v>
      </c>
    </row>
    <row r="214" spans="1:11" x14ac:dyDescent="0.35">
      <c r="A214" t="s">
        <v>236</v>
      </c>
      <c r="B214" t="s">
        <v>14</v>
      </c>
      <c r="C214">
        <v>144</v>
      </c>
      <c r="D214" t="s">
        <v>10</v>
      </c>
      <c r="E214" s="28">
        <v>44998</v>
      </c>
      <c r="F214">
        <v>140</v>
      </c>
      <c r="G214">
        <v>3.5</v>
      </c>
      <c r="H214">
        <v>2023</v>
      </c>
      <c r="I214" t="s">
        <v>1060</v>
      </c>
      <c r="J214" t="s">
        <v>1061</v>
      </c>
      <c r="K214">
        <v>4</v>
      </c>
    </row>
    <row r="215" spans="1:11" x14ac:dyDescent="0.35">
      <c r="A215" t="s">
        <v>237</v>
      </c>
      <c r="B215" t="s">
        <v>16</v>
      </c>
      <c r="C215">
        <v>145</v>
      </c>
      <c r="D215" t="s">
        <v>10</v>
      </c>
      <c r="E215" s="28">
        <v>44998</v>
      </c>
      <c r="F215">
        <v>136</v>
      </c>
      <c r="G215">
        <v>4.4000000000000004</v>
      </c>
      <c r="H215">
        <v>2023</v>
      </c>
      <c r="I215" t="s">
        <v>1060</v>
      </c>
      <c r="J215" t="s">
        <v>1061</v>
      </c>
      <c r="K215">
        <v>4</v>
      </c>
    </row>
    <row r="216" spans="1:11" x14ac:dyDescent="0.35">
      <c r="A216" t="s">
        <v>238</v>
      </c>
      <c r="B216" t="s">
        <v>23</v>
      </c>
      <c r="C216">
        <v>85</v>
      </c>
      <c r="D216" t="s">
        <v>6</v>
      </c>
      <c r="E216" s="28">
        <v>44998</v>
      </c>
      <c r="F216">
        <v>66</v>
      </c>
      <c r="G216">
        <v>2.8</v>
      </c>
      <c r="H216">
        <v>2023</v>
      </c>
      <c r="I216" t="s">
        <v>1060</v>
      </c>
      <c r="J216" t="s">
        <v>1059</v>
      </c>
      <c r="K216">
        <v>3</v>
      </c>
    </row>
    <row r="217" spans="1:11" x14ac:dyDescent="0.35">
      <c r="A217" t="s">
        <v>239</v>
      </c>
      <c r="B217" t="s">
        <v>16</v>
      </c>
      <c r="C217">
        <v>13</v>
      </c>
      <c r="D217" t="s">
        <v>11</v>
      </c>
      <c r="E217" s="28">
        <v>44999</v>
      </c>
      <c r="F217">
        <v>63</v>
      </c>
      <c r="G217">
        <v>4.0999999999999996</v>
      </c>
      <c r="H217">
        <v>2023</v>
      </c>
      <c r="I217" t="s">
        <v>1062</v>
      </c>
      <c r="J217" t="s">
        <v>1066</v>
      </c>
      <c r="K217">
        <v>4</v>
      </c>
    </row>
    <row r="218" spans="1:11" x14ac:dyDescent="0.35">
      <c r="A218" t="s">
        <v>240</v>
      </c>
      <c r="B218" t="s">
        <v>20</v>
      </c>
      <c r="C218">
        <v>142</v>
      </c>
      <c r="D218" t="s">
        <v>13</v>
      </c>
      <c r="E218" s="28">
        <v>44999</v>
      </c>
      <c r="F218">
        <v>44</v>
      </c>
      <c r="G218">
        <v>3.5</v>
      </c>
      <c r="H218">
        <v>2023</v>
      </c>
      <c r="I218" t="s">
        <v>1062</v>
      </c>
      <c r="J218" t="s">
        <v>1061</v>
      </c>
      <c r="K218">
        <v>4</v>
      </c>
    </row>
    <row r="219" spans="1:11" x14ac:dyDescent="0.35">
      <c r="A219" t="s">
        <v>241</v>
      </c>
      <c r="B219" t="s">
        <v>14</v>
      </c>
      <c r="C219">
        <v>28</v>
      </c>
      <c r="D219" t="s">
        <v>9</v>
      </c>
      <c r="E219" s="28">
        <v>44999</v>
      </c>
      <c r="F219">
        <v>78</v>
      </c>
      <c r="G219">
        <v>3.8</v>
      </c>
      <c r="H219">
        <v>2023</v>
      </c>
      <c r="I219" t="s">
        <v>1062</v>
      </c>
      <c r="J219" t="s">
        <v>1066</v>
      </c>
      <c r="K219">
        <v>4</v>
      </c>
    </row>
    <row r="220" spans="1:11" x14ac:dyDescent="0.35">
      <c r="A220" t="s">
        <v>242</v>
      </c>
      <c r="B220" t="s">
        <v>14</v>
      </c>
      <c r="C220">
        <v>119</v>
      </c>
      <c r="D220" t="s">
        <v>13</v>
      </c>
      <c r="E220" s="28">
        <v>44999</v>
      </c>
      <c r="F220">
        <v>20</v>
      </c>
      <c r="G220">
        <v>3.9</v>
      </c>
      <c r="H220">
        <v>2023</v>
      </c>
      <c r="I220" t="s">
        <v>1062</v>
      </c>
      <c r="J220" t="s">
        <v>1059</v>
      </c>
      <c r="K220">
        <v>4</v>
      </c>
    </row>
    <row r="221" spans="1:11" x14ac:dyDescent="0.35">
      <c r="A221" t="s">
        <v>243</v>
      </c>
      <c r="B221" t="s">
        <v>5</v>
      </c>
      <c r="C221">
        <v>65</v>
      </c>
      <c r="D221" t="s">
        <v>6</v>
      </c>
      <c r="E221" s="28">
        <v>44999</v>
      </c>
      <c r="F221">
        <v>84</v>
      </c>
      <c r="G221">
        <v>2.5</v>
      </c>
      <c r="H221">
        <v>2023</v>
      </c>
      <c r="I221" t="s">
        <v>1062</v>
      </c>
      <c r="J221" t="s">
        <v>1059</v>
      </c>
      <c r="K221">
        <v>3</v>
      </c>
    </row>
    <row r="222" spans="1:11" x14ac:dyDescent="0.35">
      <c r="A222" t="s">
        <v>244</v>
      </c>
      <c r="B222" t="s">
        <v>24</v>
      </c>
      <c r="C222">
        <v>68</v>
      </c>
      <c r="D222" t="s">
        <v>6</v>
      </c>
      <c r="E222" s="28">
        <v>44999</v>
      </c>
      <c r="F222">
        <v>32</v>
      </c>
      <c r="G222">
        <v>4.9000000000000004</v>
      </c>
      <c r="H222">
        <v>2023</v>
      </c>
      <c r="I222" t="s">
        <v>1062</v>
      </c>
      <c r="J222" t="s">
        <v>1059</v>
      </c>
      <c r="K222">
        <v>5</v>
      </c>
    </row>
    <row r="223" spans="1:11" x14ac:dyDescent="0.35">
      <c r="A223" t="s">
        <v>245</v>
      </c>
      <c r="B223" t="s">
        <v>22</v>
      </c>
      <c r="C223">
        <v>72</v>
      </c>
      <c r="D223" t="s">
        <v>9</v>
      </c>
      <c r="E223" s="28">
        <v>44999</v>
      </c>
      <c r="F223">
        <v>132</v>
      </c>
      <c r="G223">
        <v>3.4</v>
      </c>
      <c r="H223">
        <v>2023</v>
      </c>
      <c r="I223" t="s">
        <v>1062</v>
      </c>
      <c r="J223" t="s">
        <v>1059</v>
      </c>
      <c r="K223">
        <v>3</v>
      </c>
    </row>
    <row r="224" spans="1:11" x14ac:dyDescent="0.35">
      <c r="A224" t="s">
        <v>246</v>
      </c>
      <c r="B224" t="s">
        <v>22</v>
      </c>
      <c r="C224">
        <v>63</v>
      </c>
      <c r="D224" t="s">
        <v>10</v>
      </c>
      <c r="E224" s="28">
        <v>44999</v>
      </c>
      <c r="F224">
        <v>105</v>
      </c>
      <c r="G224">
        <v>3.3</v>
      </c>
      <c r="H224">
        <v>2023</v>
      </c>
      <c r="I224" t="s">
        <v>1062</v>
      </c>
      <c r="J224" t="s">
        <v>1059</v>
      </c>
      <c r="K224">
        <v>3</v>
      </c>
    </row>
    <row r="225" spans="1:11" x14ac:dyDescent="0.35">
      <c r="A225" t="s">
        <v>247</v>
      </c>
      <c r="B225" t="s">
        <v>12</v>
      </c>
      <c r="C225">
        <v>139</v>
      </c>
      <c r="D225" t="s">
        <v>13</v>
      </c>
      <c r="E225" s="28">
        <v>45000</v>
      </c>
      <c r="F225">
        <v>48</v>
      </c>
      <c r="G225">
        <v>4.7</v>
      </c>
      <c r="H225">
        <v>2023</v>
      </c>
      <c r="I225" t="s">
        <v>1064</v>
      </c>
      <c r="J225" t="s">
        <v>1061</v>
      </c>
      <c r="K225">
        <v>5</v>
      </c>
    </row>
    <row r="226" spans="1:11" x14ac:dyDescent="0.35">
      <c r="A226" t="s">
        <v>248</v>
      </c>
      <c r="B226" t="s">
        <v>14</v>
      </c>
      <c r="C226">
        <v>59</v>
      </c>
      <c r="D226" t="s">
        <v>13</v>
      </c>
      <c r="E226" s="28">
        <v>45000</v>
      </c>
      <c r="F226">
        <v>64</v>
      </c>
      <c r="G226">
        <v>4</v>
      </c>
      <c r="H226">
        <v>2023</v>
      </c>
      <c r="I226" t="s">
        <v>1064</v>
      </c>
      <c r="J226" t="s">
        <v>1063</v>
      </c>
      <c r="K226">
        <v>4</v>
      </c>
    </row>
    <row r="227" spans="1:11" x14ac:dyDescent="0.35">
      <c r="A227" t="s">
        <v>249</v>
      </c>
      <c r="B227" t="s">
        <v>7</v>
      </c>
      <c r="C227">
        <v>138</v>
      </c>
      <c r="D227" t="s">
        <v>10</v>
      </c>
      <c r="E227" s="28">
        <v>45000</v>
      </c>
      <c r="F227">
        <v>44</v>
      </c>
      <c r="G227">
        <v>3.8</v>
      </c>
      <c r="H227">
        <v>2023</v>
      </c>
      <c r="I227" t="s">
        <v>1064</v>
      </c>
      <c r="J227" t="s">
        <v>1061</v>
      </c>
      <c r="K227">
        <v>4</v>
      </c>
    </row>
    <row r="228" spans="1:11" x14ac:dyDescent="0.35">
      <c r="A228" t="s">
        <v>250</v>
      </c>
      <c r="B228" t="s">
        <v>12</v>
      </c>
      <c r="C228">
        <v>47</v>
      </c>
      <c r="D228" t="s">
        <v>9</v>
      </c>
      <c r="E228" s="28">
        <v>45000</v>
      </c>
      <c r="F228">
        <v>120</v>
      </c>
      <c r="G228">
        <v>3.1</v>
      </c>
      <c r="H228">
        <v>2023</v>
      </c>
      <c r="I228" t="s">
        <v>1064</v>
      </c>
      <c r="J228" t="s">
        <v>1063</v>
      </c>
      <c r="K228">
        <v>3</v>
      </c>
    </row>
    <row r="229" spans="1:11" x14ac:dyDescent="0.35">
      <c r="A229" t="s">
        <v>251</v>
      </c>
      <c r="B229" t="s">
        <v>7</v>
      </c>
      <c r="C229">
        <v>74</v>
      </c>
      <c r="D229" t="s">
        <v>9</v>
      </c>
      <c r="E229" s="28">
        <v>45000</v>
      </c>
      <c r="F229">
        <v>144</v>
      </c>
      <c r="G229">
        <v>4.8</v>
      </c>
      <c r="H229">
        <v>2023</v>
      </c>
      <c r="I229" t="s">
        <v>1064</v>
      </c>
      <c r="J229" t="s">
        <v>1059</v>
      </c>
      <c r="K229">
        <v>5</v>
      </c>
    </row>
    <row r="230" spans="1:11" x14ac:dyDescent="0.35">
      <c r="A230" t="s">
        <v>252</v>
      </c>
      <c r="B230" t="s">
        <v>22</v>
      </c>
      <c r="C230">
        <v>65</v>
      </c>
      <c r="D230" t="s">
        <v>9</v>
      </c>
      <c r="E230" s="28">
        <v>45000</v>
      </c>
      <c r="F230">
        <v>87</v>
      </c>
      <c r="G230">
        <v>2.7</v>
      </c>
      <c r="H230">
        <v>2023</v>
      </c>
      <c r="I230" t="s">
        <v>1064</v>
      </c>
      <c r="J230" t="s">
        <v>1059</v>
      </c>
      <c r="K230">
        <v>3</v>
      </c>
    </row>
    <row r="231" spans="1:11" x14ac:dyDescent="0.35">
      <c r="A231" t="s">
        <v>253</v>
      </c>
      <c r="B231" t="s">
        <v>8</v>
      </c>
      <c r="C231">
        <v>123</v>
      </c>
      <c r="D231" t="s">
        <v>6</v>
      </c>
      <c r="E231" s="28">
        <v>45000</v>
      </c>
      <c r="F231">
        <v>36</v>
      </c>
      <c r="G231">
        <v>3.6</v>
      </c>
      <c r="H231">
        <v>2023</v>
      </c>
      <c r="I231" t="s">
        <v>1064</v>
      </c>
      <c r="J231" t="s">
        <v>1061</v>
      </c>
      <c r="K231">
        <v>4</v>
      </c>
    </row>
    <row r="232" spans="1:11" x14ac:dyDescent="0.35">
      <c r="A232" t="s">
        <v>254</v>
      </c>
      <c r="B232" t="s">
        <v>22</v>
      </c>
      <c r="C232">
        <v>90</v>
      </c>
      <c r="D232" t="s">
        <v>13</v>
      </c>
      <c r="E232" s="28">
        <v>45001</v>
      </c>
      <c r="F232">
        <v>72</v>
      </c>
      <c r="G232">
        <v>4.7</v>
      </c>
      <c r="H232">
        <v>2023</v>
      </c>
      <c r="I232" t="s">
        <v>1065</v>
      </c>
      <c r="J232" t="s">
        <v>1059</v>
      </c>
      <c r="K232">
        <v>5</v>
      </c>
    </row>
    <row r="233" spans="1:11" x14ac:dyDescent="0.35">
      <c r="A233" t="s">
        <v>255</v>
      </c>
      <c r="B233" t="s">
        <v>17</v>
      </c>
      <c r="C233">
        <v>127</v>
      </c>
      <c r="D233" t="s">
        <v>10</v>
      </c>
      <c r="E233" s="28">
        <v>45001</v>
      </c>
      <c r="F233">
        <v>150</v>
      </c>
      <c r="G233">
        <v>4.4000000000000004</v>
      </c>
      <c r="H233">
        <v>2023</v>
      </c>
      <c r="I233" t="s">
        <v>1065</v>
      </c>
      <c r="J233" t="s">
        <v>1061</v>
      </c>
      <c r="K233">
        <v>4</v>
      </c>
    </row>
    <row r="234" spans="1:11" x14ac:dyDescent="0.35">
      <c r="A234" t="s">
        <v>256</v>
      </c>
      <c r="B234" t="s">
        <v>21</v>
      </c>
      <c r="C234">
        <v>60</v>
      </c>
      <c r="D234" t="s">
        <v>9</v>
      </c>
      <c r="E234" s="28">
        <v>45001</v>
      </c>
      <c r="F234">
        <v>68</v>
      </c>
      <c r="G234">
        <v>4.3</v>
      </c>
      <c r="H234">
        <v>2023</v>
      </c>
      <c r="I234" t="s">
        <v>1065</v>
      </c>
      <c r="J234" t="s">
        <v>1063</v>
      </c>
      <c r="K234">
        <v>4</v>
      </c>
    </row>
    <row r="235" spans="1:11" x14ac:dyDescent="0.35">
      <c r="A235" t="s">
        <v>257</v>
      </c>
      <c r="B235" t="s">
        <v>12</v>
      </c>
      <c r="C235">
        <v>94</v>
      </c>
      <c r="D235" t="s">
        <v>10</v>
      </c>
      <c r="E235" s="28">
        <v>45001</v>
      </c>
      <c r="F235">
        <v>99</v>
      </c>
      <c r="G235">
        <v>4.9000000000000004</v>
      </c>
      <c r="H235">
        <v>2023</v>
      </c>
      <c r="I235" t="s">
        <v>1065</v>
      </c>
      <c r="J235" t="s">
        <v>1059</v>
      </c>
      <c r="K235">
        <v>5</v>
      </c>
    </row>
    <row r="236" spans="1:11" x14ac:dyDescent="0.35">
      <c r="A236" t="s">
        <v>258</v>
      </c>
      <c r="B236" t="s">
        <v>8</v>
      </c>
      <c r="C236">
        <v>54</v>
      </c>
      <c r="D236" t="s">
        <v>9</v>
      </c>
      <c r="E236" s="28">
        <v>45001</v>
      </c>
      <c r="F236">
        <v>26</v>
      </c>
      <c r="G236">
        <v>4.8</v>
      </c>
      <c r="H236">
        <v>2023</v>
      </c>
      <c r="I236" t="s">
        <v>1065</v>
      </c>
      <c r="J236" t="s">
        <v>1063</v>
      </c>
      <c r="K236">
        <v>5</v>
      </c>
    </row>
    <row r="237" spans="1:11" x14ac:dyDescent="0.35">
      <c r="A237" t="s">
        <v>259</v>
      </c>
      <c r="B237" t="s">
        <v>22</v>
      </c>
      <c r="C237">
        <v>104</v>
      </c>
      <c r="D237" t="s">
        <v>9</v>
      </c>
      <c r="E237" s="28">
        <v>45001</v>
      </c>
      <c r="F237">
        <v>88</v>
      </c>
      <c r="G237">
        <v>3.2</v>
      </c>
      <c r="H237">
        <v>2023</v>
      </c>
      <c r="I237" t="s">
        <v>1065</v>
      </c>
      <c r="J237" t="s">
        <v>1059</v>
      </c>
      <c r="K237">
        <v>3</v>
      </c>
    </row>
    <row r="238" spans="1:11" x14ac:dyDescent="0.35">
      <c r="A238" t="s">
        <v>260</v>
      </c>
      <c r="B238" t="s">
        <v>15</v>
      </c>
      <c r="C238">
        <v>100</v>
      </c>
      <c r="D238" t="s">
        <v>9</v>
      </c>
      <c r="E238" s="28">
        <v>45001</v>
      </c>
      <c r="F238">
        <v>124</v>
      </c>
      <c r="G238">
        <v>3.4</v>
      </c>
      <c r="H238">
        <v>2023</v>
      </c>
      <c r="I238" t="s">
        <v>1065</v>
      </c>
      <c r="J238" t="s">
        <v>1059</v>
      </c>
      <c r="K238">
        <v>3</v>
      </c>
    </row>
    <row r="239" spans="1:11" x14ac:dyDescent="0.35">
      <c r="A239" t="s">
        <v>261</v>
      </c>
      <c r="B239" t="s">
        <v>7</v>
      </c>
      <c r="C239">
        <v>84</v>
      </c>
      <c r="D239" t="s">
        <v>9</v>
      </c>
      <c r="E239" s="28">
        <v>45001</v>
      </c>
      <c r="F239">
        <v>72</v>
      </c>
      <c r="G239">
        <v>3.5</v>
      </c>
      <c r="H239">
        <v>2023</v>
      </c>
      <c r="I239" t="s">
        <v>1065</v>
      </c>
      <c r="J239" t="s">
        <v>1059</v>
      </c>
      <c r="K239">
        <v>4</v>
      </c>
    </row>
    <row r="240" spans="1:11" x14ac:dyDescent="0.35">
      <c r="A240" t="s">
        <v>262</v>
      </c>
      <c r="B240" t="s">
        <v>20</v>
      </c>
      <c r="C240">
        <v>92</v>
      </c>
      <c r="D240" t="s">
        <v>11</v>
      </c>
      <c r="E240" s="28">
        <v>45002</v>
      </c>
      <c r="F240">
        <v>125</v>
      </c>
      <c r="G240">
        <v>4.9000000000000004</v>
      </c>
      <c r="H240">
        <v>2023</v>
      </c>
      <c r="I240" t="s">
        <v>1067</v>
      </c>
      <c r="J240" t="s">
        <v>1059</v>
      </c>
      <c r="K240">
        <v>5</v>
      </c>
    </row>
    <row r="241" spans="1:11" x14ac:dyDescent="0.35">
      <c r="A241" t="s">
        <v>263</v>
      </c>
      <c r="B241" t="s">
        <v>18</v>
      </c>
      <c r="C241">
        <v>64</v>
      </c>
      <c r="D241" t="s">
        <v>10</v>
      </c>
      <c r="E241" s="28">
        <v>45002</v>
      </c>
      <c r="F241">
        <v>22</v>
      </c>
      <c r="G241">
        <v>4.0999999999999996</v>
      </c>
      <c r="H241">
        <v>2023</v>
      </c>
      <c r="I241" t="s">
        <v>1067</v>
      </c>
      <c r="J241" t="s">
        <v>1059</v>
      </c>
      <c r="K241">
        <v>4</v>
      </c>
    </row>
    <row r="242" spans="1:11" x14ac:dyDescent="0.35">
      <c r="A242" t="s">
        <v>264</v>
      </c>
      <c r="B242" t="s">
        <v>23</v>
      </c>
      <c r="C242">
        <v>89</v>
      </c>
      <c r="D242" t="s">
        <v>13</v>
      </c>
      <c r="E242" s="28">
        <v>45003</v>
      </c>
      <c r="F242">
        <v>70</v>
      </c>
      <c r="G242">
        <v>4.9000000000000004</v>
      </c>
      <c r="H242">
        <v>2023</v>
      </c>
      <c r="I242" t="s">
        <v>1068</v>
      </c>
      <c r="J242" t="s">
        <v>1059</v>
      </c>
      <c r="K242">
        <v>5</v>
      </c>
    </row>
    <row r="243" spans="1:11" x14ac:dyDescent="0.35">
      <c r="A243" t="s">
        <v>265</v>
      </c>
      <c r="B243" t="s">
        <v>19</v>
      </c>
      <c r="C243">
        <v>40</v>
      </c>
      <c r="D243" t="s">
        <v>9</v>
      </c>
      <c r="E243" s="28">
        <v>45003</v>
      </c>
      <c r="F243">
        <v>24</v>
      </c>
      <c r="G243">
        <v>4.3</v>
      </c>
      <c r="H243">
        <v>2023</v>
      </c>
      <c r="I243" t="s">
        <v>1068</v>
      </c>
      <c r="J243" t="s">
        <v>1063</v>
      </c>
      <c r="K243">
        <v>4</v>
      </c>
    </row>
    <row r="244" spans="1:11" x14ac:dyDescent="0.35">
      <c r="A244" t="s">
        <v>266</v>
      </c>
      <c r="B244" t="s">
        <v>14</v>
      </c>
      <c r="C244">
        <v>75</v>
      </c>
      <c r="D244" t="s">
        <v>6</v>
      </c>
      <c r="E244" s="28">
        <v>45003</v>
      </c>
      <c r="F244">
        <v>32</v>
      </c>
      <c r="G244">
        <v>4.0999999999999996</v>
      </c>
      <c r="H244">
        <v>2023</v>
      </c>
      <c r="I244" t="s">
        <v>1068</v>
      </c>
      <c r="J244" t="s">
        <v>1059</v>
      </c>
      <c r="K244">
        <v>4</v>
      </c>
    </row>
    <row r="245" spans="1:11" x14ac:dyDescent="0.35">
      <c r="A245" t="s">
        <v>267</v>
      </c>
      <c r="B245" t="s">
        <v>17</v>
      </c>
      <c r="C245">
        <v>106</v>
      </c>
      <c r="D245" t="s">
        <v>11</v>
      </c>
      <c r="E245" s="28">
        <v>45003</v>
      </c>
      <c r="F245">
        <v>112</v>
      </c>
      <c r="G245">
        <v>4.4000000000000004</v>
      </c>
      <c r="H245">
        <v>2023</v>
      </c>
      <c r="I245" t="s">
        <v>1068</v>
      </c>
      <c r="J245" t="s">
        <v>1059</v>
      </c>
      <c r="K245">
        <v>4</v>
      </c>
    </row>
    <row r="246" spans="1:11" x14ac:dyDescent="0.35">
      <c r="A246" t="s">
        <v>268</v>
      </c>
      <c r="B246" t="s">
        <v>18</v>
      </c>
      <c r="C246">
        <v>58</v>
      </c>
      <c r="D246" t="s">
        <v>9</v>
      </c>
      <c r="E246" s="28">
        <v>45004</v>
      </c>
      <c r="F246">
        <v>43</v>
      </c>
      <c r="G246">
        <v>4.5</v>
      </c>
      <c r="H246">
        <v>2023</v>
      </c>
      <c r="I246" t="s">
        <v>1058</v>
      </c>
      <c r="J246" t="s">
        <v>1063</v>
      </c>
      <c r="K246">
        <v>5</v>
      </c>
    </row>
    <row r="247" spans="1:11" x14ac:dyDescent="0.35">
      <c r="A247" t="s">
        <v>269</v>
      </c>
      <c r="B247" t="s">
        <v>7</v>
      </c>
      <c r="C247">
        <v>84</v>
      </c>
      <c r="D247" t="s">
        <v>11</v>
      </c>
      <c r="E247" s="28">
        <v>45004</v>
      </c>
      <c r="F247">
        <v>22</v>
      </c>
      <c r="G247">
        <v>3.5</v>
      </c>
      <c r="H247">
        <v>2023</v>
      </c>
      <c r="I247" t="s">
        <v>1058</v>
      </c>
      <c r="J247" t="s">
        <v>1059</v>
      </c>
      <c r="K247">
        <v>4</v>
      </c>
    </row>
    <row r="248" spans="1:11" x14ac:dyDescent="0.35">
      <c r="A248" t="s">
        <v>270</v>
      </c>
      <c r="B248" t="s">
        <v>22</v>
      </c>
      <c r="C248">
        <v>140</v>
      </c>
      <c r="D248" t="s">
        <v>11</v>
      </c>
      <c r="E248" s="28">
        <v>45004</v>
      </c>
      <c r="F248">
        <v>93</v>
      </c>
      <c r="G248">
        <v>4.4000000000000004</v>
      </c>
      <c r="H248">
        <v>2023</v>
      </c>
      <c r="I248" t="s">
        <v>1058</v>
      </c>
      <c r="J248" t="s">
        <v>1061</v>
      </c>
      <c r="K248">
        <v>4</v>
      </c>
    </row>
    <row r="249" spans="1:11" x14ac:dyDescent="0.35">
      <c r="A249" t="s">
        <v>271</v>
      </c>
      <c r="B249" t="s">
        <v>18</v>
      </c>
      <c r="C249">
        <v>67</v>
      </c>
      <c r="D249" t="s">
        <v>11</v>
      </c>
      <c r="E249" s="28">
        <v>45004</v>
      </c>
      <c r="F249">
        <v>45</v>
      </c>
      <c r="G249">
        <v>3.5</v>
      </c>
      <c r="H249">
        <v>2023</v>
      </c>
      <c r="I249" t="s">
        <v>1058</v>
      </c>
      <c r="J249" t="s">
        <v>1059</v>
      </c>
      <c r="K249">
        <v>4</v>
      </c>
    </row>
    <row r="250" spans="1:11" x14ac:dyDescent="0.35">
      <c r="A250" t="s">
        <v>272</v>
      </c>
      <c r="B250" t="s">
        <v>12</v>
      </c>
      <c r="C250">
        <v>126</v>
      </c>
      <c r="D250" t="s">
        <v>11</v>
      </c>
      <c r="E250" s="28">
        <v>45005</v>
      </c>
      <c r="F250">
        <v>96</v>
      </c>
      <c r="G250">
        <v>3.8</v>
      </c>
      <c r="H250">
        <v>2023</v>
      </c>
      <c r="I250" t="s">
        <v>1060</v>
      </c>
      <c r="J250" t="s">
        <v>1061</v>
      </c>
      <c r="K250">
        <v>4</v>
      </c>
    </row>
    <row r="251" spans="1:11" x14ac:dyDescent="0.35">
      <c r="A251" t="s">
        <v>273</v>
      </c>
      <c r="B251" t="s">
        <v>12</v>
      </c>
      <c r="C251">
        <v>89</v>
      </c>
      <c r="D251" t="s">
        <v>9</v>
      </c>
      <c r="E251" s="28">
        <v>45005</v>
      </c>
      <c r="F251">
        <v>96</v>
      </c>
      <c r="G251">
        <v>3.3</v>
      </c>
      <c r="H251">
        <v>2023</v>
      </c>
      <c r="I251" t="s">
        <v>1060</v>
      </c>
      <c r="J251" t="s">
        <v>1059</v>
      </c>
      <c r="K251">
        <v>3</v>
      </c>
    </row>
    <row r="252" spans="1:11" x14ac:dyDescent="0.35">
      <c r="A252" t="s">
        <v>274</v>
      </c>
      <c r="B252" t="s">
        <v>23</v>
      </c>
      <c r="C252">
        <v>56</v>
      </c>
      <c r="D252" t="s">
        <v>10</v>
      </c>
      <c r="E252" s="28">
        <v>45005</v>
      </c>
      <c r="F252">
        <v>31</v>
      </c>
      <c r="G252">
        <v>4.4000000000000004</v>
      </c>
      <c r="H252">
        <v>2023</v>
      </c>
      <c r="I252" t="s">
        <v>1060</v>
      </c>
      <c r="J252" t="s">
        <v>1063</v>
      </c>
      <c r="K252">
        <v>4</v>
      </c>
    </row>
    <row r="253" spans="1:11" x14ac:dyDescent="0.35">
      <c r="A253" t="s">
        <v>275</v>
      </c>
      <c r="B253" t="s">
        <v>8</v>
      </c>
      <c r="C253">
        <v>48</v>
      </c>
      <c r="D253" t="s">
        <v>9</v>
      </c>
      <c r="E253" s="28">
        <v>45005</v>
      </c>
      <c r="F253">
        <v>200</v>
      </c>
      <c r="G253">
        <v>3.9</v>
      </c>
      <c r="H253">
        <v>2023</v>
      </c>
      <c r="I253" t="s">
        <v>1060</v>
      </c>
      <c r="J253" t="s">
        <v>1063</v>
      </c>
      <c r="K253">
        <v>4</v>
      </c>
    </row>
    <row r="254" spans="1:11" x14ac:dyDescent="0.35">
      <c r="A254" t="s">
        <v>276</v>
      </c>
      <c r="B254" t="s">
        <v>12</v>
      </c>
      <c r="C254">
        <v>55</v>
      </c>
      <c r="D254" t="s">
        <v>10</v>
      </c>
      <c r="E254" s="28">
        <v>45005</v>
      </c>
      <c r="F254">
        <v>99</v>
      </c>
      <c r="G254">
        <v>2.7</v>
      </c>
      <c r="H254">
        <v>2023</v>
      </c>
      <c r="I254" t="s">
        <v>1060</v>
      </c>
      <c r="J254" t="s">
        <v>1063</v>
      </c>
      <c r="K254">
        <v>3</v>
      </c>
    </row>
    <row r="255" spans="1:11" x14ac:dyDescent="0.35">
      <c r="A255" t="s">
        <v>277</v>
      </c>
      <c r="B255" t="s">
        <v>21</v>
      </c>
      <c r="C255">
        <v>88</v>
      </c>
      <c r="D255" t="s">
        <v>6</v>
      </c>
      <c r="E255" s="28">
        <v>45005</v>
      </c>
      <c r="F255">
        <v>144</v>
      </c>
      <c r="G255">
        <v>2.9</v>
      </c>
      <c r="H255">
        <v>2023</v>
      </c>
      <c r="I255" t="s">
        <v>1060</v>
      </c>
      <c r="J255" t="s">
        <v>1059</v>
      </c>
      <c r="K255">
        <v>3</v>
      </c>
    </row>
    <row r="256" spans="1:11" x14ac:dyDescent="0.35">
      <c r="A256" t="s">
        <v>278</v>
      </c>
      <c r="B256" t="s">
        <v>23</v>
      </c>
      <c r="C256">
        <v>102</v>
      </c>
      <c r="D256" t="s">
        <v>11</v>
      </c>
      <c r="E256" s="28">
        <v>45006</v>
      </c>
      <c r="F256">
        <v>81</v>
      </c>
      <c r="G256">
        <v>4</v>
      </c>
      <c r="H256">
        <v>2023</v>
      </c>
      <c r="I256" t="s">
        <v>1062</v>
      </c>
      <c r="J256" t="s">
        <v>1059</v>
      </c>
      <c r="K256">
        <v>4</v>
      </c>
    </row>
    <row r="257" spans="1:11" x14ac:dyDescent="0.35">
      <c r="A257" t="s">
        <v>279</v>
      </c>
      <c r="B257" t="s">
        <v>21</v>
      </c>
      <c r="C257">
        <v>155</v>
      </c>
      <c r="D257" t="s">
        <v>6</v>
      </c>
      <c r="E257" s="28">
        <v>45006</v>
      </c>
      <c r="F257">
        <v>70</v>
      </c>
      <c r="G257">
        <v>4.4000000000000004</v>
      </c>
      <c r="H257">
        <v>2023</v>
      </c>
      <c r="I257" t="s">
        <v>1062</v>
      </c>
      <c r="J257" t="s">
        <v>1061</v>
      </c>
      <c r="K257">
        <v>4</v>
      </c>
    </row>
    <row r="258" spans="1:11" x14ac:dyDescent="0.35">
      <c r="A258" t="s">
        <v>280</v>
      </c>
      <c r="B258" t="s">
        <v>12</v>
      </c>
      <c r="C258">
        <v>63</v>
      </c>
      <c r="D258" t="s">
        <v>6</v>
      </c>
      <c r="E258" s="28">
        <v>45006</v>
      </c>
      <c r="F258">
        <v>148</v>
      </c>
      <c r="G258">
        <v>5</v>
      </c>
      <c r="H258">
        <v>2023</v>
      </c>
      <c r="I258" t="s">
        <v>1062</v>
      </c>
      <c r="J258" t="s">
        <v>1059</v>
      </c>
      <c r="K258">
        <v>5</v>
      </c>
    </row>
    <row r="259" spans="1:11" x14ac:dyDescent="0.35">
      <c r="A259" t="s">
        <v>281</v>
      </c>
      <c r="B259" t="s">
        <v>15</v>
      </c>
      <c r="C259">
        <v>59</v>
      </c>
      <c r="D259" t="s">
        <v>11</v>
      </c>
      <c r="E259" s="28">
        <v>45006</v>
      </c>
      <c r="F259">
        <v>215</v>
      </c>
      <c r="G259">
        <v>4.0999999999999996</v>
      </c>
      <c r="H259">
        <v>2023</v>
      </c>
      <c r="I259" t="s">
        <v>1062</v>
      </c>
      <c r="J259" t="s">
        <v>1063</v>
      </c>
      <c r="K259">
        <v>4</v>
      </c>
    </row>
    <row r="260" spans="1:11" x14ac:dyDescent="0.35">
      <c r="A260" t="s">
        <v>282</v>
      </c>
      <c r="B260" t="s">
        <v>15</v>
      </c>
      <c r="C260">
        <v>144</v>
      </c>
      <c r="D260" t="s">
        <v>9</v>
      </c>
      <c r="E260" s="28">
        <v>45006</v>
      </c>
      <c r="F260">
        <v>124</v>
      </c>
      <c r="G260">
        <v>4.4000000000000004</v>
      </c>
      <c r="H260">
        <v>2023</v>
      </c>
      <c r="I260" t="s">
        <v>1062</v>
      </c>
      <c r="J260" t="s">
        <v>1061</v>
      </c>
      <c r="K260">
        <v>4</v>
      </c>
    </row>
    <row r="261" spans="1:11" x14ac:dyDescent="0.35">
      <c r="A261" t="s">
        <v>283</v>
      </c>
      <c r="B261" t="s">
        <v>7</v>
      </c>
      <c r="C261">
        <v>113</v>
      </c>
      <c r="D261" t="s">
        <v>13</v>
      </c>
      <c r="E261" s="28">
        <v>45006</v>
      </c>
      <c r="F261">
        <v>168</v>
      </c>
      <c r="G261">
        <v>4.0999999999999996</v>
      </c>
      <c r="H261">
        <v>2023</v>
      </c>
      <c r="I261" t="s">
        <v>1062</v>
      </c>
      <c r="J261" t="s">
        <v>1059</v>
      </c>
      <c r="K261">
        <v>4</v>
      </c>
    </row>
    <row r="262" spans="1:11" x14ac:dyDescent="0.35">
      <c r="A262" t="s">
        <v>284</v>
      </c>
      <c r="B262" t="s">
        <v>16</v>
      </c>
      <c r="C262">
        <v>154</v>
      </c>
      <c r="D262" t="s">
        <v>10</v>
      </c>
      <c r="E262" s="28">
        <v>45006</v>
      </c>
      <c r="F262">
        <v>90</v>
      </c>
      <c r="G262">
        <v>4.5</v>
      </c>
      <c r="H262">
        <v>2023</v>
      </c>
      <c r="I262" t="s">
        <v>1062</v>
      </c>
      <c r="J262" t="s">
        <v>1061</v>
      </c>
      <c r="K262">
        <v>5</v>
      </c>
    </row>
    <row r="263" spans="1:11" x14ac:dyDescent="0.35">
      <c r="A263" t="s">
        <v>285</v>
      </c>
      <c r="B263" t="s">
        <v>16</v>
      </c>
      <c r="C263">
        <v>58</v>
      </c>
      <c r="D263" t="s">
        <v>11</v>
      </c>
      <c r="E263" s="28">
        <v>45007</v>
      </c>
      <c r="F263">
        <v>176</v>
      </c>
      <c r="G263">
        <v>4.2</v>
      </c>
      <c r="H263">
        <v>2023</v>
      </c>
      <c r="I263" t="s">
        <v>1064</v>
      </c>
      <c r="J263" t="s">
        <v>1063</v>
      </c>
      <c r="K263">
        <v>4</v>
      </c>
    </row>
    <row r="264" spans="1:11" x14ac:dyDescent="0.35">
      <c r="A264" t="s">
        <v>286</v>
      </c>
      <c r="B264" t="s">
        <v>8</v>
      </c>
      <c r="C264">
        <v>63</v>
      </c>
      <c r="D264" t="s">
        <v>6</v>
      </c>
      <c r="E264" s="28">
        <v>45007</v>
      </c>
      <c r="F264">
        <v>87</v>
      </c>
      <c r="G264">
        <v>4.5999999999999996</v>
      </c>
      <c r="H264">
        <v>2023</v>
      </c>
      <c r="I264" t="s">
        <v>1064</v>
      </c>
      <c r="J264" t="s">
        <v>1059</v>
      </c>
      <c r="K264">
        <v>5</v>
      </c>
    </row>
    <row r="265" spans="1:11" x14ac:dyDescent="0.35">
      <c r="A265" t="s">
        <v>287</v>
      </c>
      <c r="B265" t="s">
        <v>22</v>
      </c>
      <c r="C265">
        <v>59</v>
      </c>
      <c r="D265" t="s">
        <v>9</v>
      </c>
      <c r="E265" s="28">
        <v>45007</v>
      </c>
      <c r="F265">
        <v>128</v>
      </c>
      <c r="G265">
        <v>4.5</v>
      </c>
      <c r="H265">
        <v>2023</v>
      </c>
      <c r="I265" t="s">
        <v>1064</v>
      </c>
      <c r="J265" t="s">
        <v>1063</v>
      </c>
      <c r="K265">
        <v>5</v>
      </c>
    </row>
    <row r="266" spans="1:11" x14ac:dyDescent="0.35">
      <c r="A266" t="s">
        <v>288</v>
      </c>
      <c r="B266" t="s">
        <v>5</v>
      </c>
      <c r="C266">
        <v>129</v>
      </c>
      <c r="D266" t="s">
        <v>6</v>
      </c>
      <c r="E266" s="28">
        <v>45007</v>
      </c>
      <c r="F266">
        <v>120</v>
      </c>
      <c r="G266">
        <v>4.0999999999999996</v>
      </c>
      <c r="H266">
        <v>2023</v>
      </c>
      <c r="I266" t="s">
        <v>1064</v>
      </c>
      <c r="J266" t="s">
        <v>1061</v>
      </c>
      <c r="K266">
        <v>4</v>
      </c>
    </row>
    <row r="267" spans="1:11" x14ac:dyDescent="0.35">
      <c r="A267" t="s">
        <v>289</v>
      </c>
      <c r="B267" t="s">
        <v>24</v>
      </c>
      <c r="C267">
        <v>101</v>
      </c>
      <c r="D267" t="s">
        <v>13</v>
      </c>
      <c r="E267" s="28">
        <v>45007</v>
      </c>
      <c r="F267">
        <v>130</v>
      </c>
      <c r="G267">
        <v>4.8</v>
      </c>
      <c r="H267">
        <v>2023</v>
      </c>
      <c r="I267" t="s">
        <v>1064</v>
      </c>
      <c r="J267" t="s">
        <v>1059</v>
      </c>
      <c r="K267">
        <v>5</v>
      </c>
    </row>
    <row r="268" spans="1:11" x14ac:dyDescent="0.35">
      <c r="A268" t="s">
        <v>290</v>
      </c>
      <c r="B268" t="s">
        <v>19</v>
      </c>
      <c r="C268">
        <v>154</v>
      </c>
      <c r="D268" t="s">
        <v>9</v>
      </c>
      <c r="E268" s="28">
        <v>45007</v>
      </c>
      <c r="F268">
        <v>172</v>
      </c>
      <c r="G268">
        <v>3.1</v>
      </c>
      <c r="H268">
        <v>2023</v>
      </c>
      <c r="I268" t="s">
        <v>1064</v>
      </c>
      <c r="J268" t="s">
        <v>1061</v>
      </c>
      <c r="K268">
        <v>3</v>
      </c>
    </row>
    <row r="269" spans="1:11" x14ac:dyDescent="0.35">
      <c r="A269" t="s">
        <v>291</v>
      </c>
      <c r="B269" t="s">
        <v>18</v>
      </c>
      <c r="C269">
        <v>131</v>
      </c>
      <c r="D269" t="s">
        <v>9</v>
      </c>
      <c r="E269" s="28">
        <v>45007</v>
      </c>
      <c r="F269">
        <v>58</v>
      </c>
      <c r="G269">
        <v>4.9000000000000004</v>
      </c>
      <c r="H269">
        <v>2023</v>
      </c>
      <c r="I269" t="s">
        <v>1064</v>
      </c>
      <c r="J269" t="s">
        <v>1061</v>
      </c>
      <c r="K269">
        <v>5</v>
      </c>
    </row>
    <row r="270" spans="1:11" x14ac:dyDescent="0.35">
      <c r="A270" t="s">
        <v>292</v>
      </c>
      <c r="B270" t="s">
        <v>15</v>
      </c>
      <c r="C270">
        <v>111</v>
      </c>
      <c r="D270" t="s">
        <v>13</v>
      </c>
      <c r="E270" s="28">
        <v>45008</v>
      </c>
      <c r="F270">
        <v>86</v>
      </c>
      <c r="G270">
        <v>4.0999999999999996</v>
      </c>
      <c r="H270">
        <v>2023</v>
      </c>
      <c r="I270" t="s">
        <v>1065</v>
      </c>
      <c r="J270" t="s">
        <v>1059</v>
      </c>
      <c r="K270">
        <v>4</v>
      </c>
    </row>
    <row r="271" spans="1:11" x14ac:dyDescent="0.35">
      <c r="A271" t="s">
        <v>293</v>
      </c>
      <c r="B271" t="s">
        <v>16</v>
      </c>
      <c r="C271">
        <v>142</v>
      </c>
      <c r="D271" t="s">
        <v>13</v>
      </c>
      <c r="E271" s="28">
        <v>45009</v>
      </c>
      <c r="F271">
        <v>31</v>
      </c>
      <c r="G271">
        <v>4.4000000000000004</v>
      </c>
      <c r="H271">
        <v>2023</v>
      </c>
      <c r="I271" t="s">
        <v>1067</v>
      </c>
      <c r="J271" t="s">
        <v>1061</v>
      </c>
      <c r="K271">
        <v>4</v>
      </c>
    </row>
    <row r="272" spans="1:11" x14ac:dyDescent="0.35">
      <c r="A272" t="s">
        <v>294</v>
      </c>
      <c r="B272" t="s">
        <v>23</v>
      </c>
      <c r="C272">
        <v>93</v>
      </c>
      <c r="D272" t="s">
        <v>6</v>
      </c>
      <c r="E272" s="28">
        <v>45009</v>
      </c>
      <c r="F272">
        <v>72</v>
      </c>
      <c r="G272">
        <v>4.4000000000000004</v>
      </c>
      <c r="H272">
        <v>2023</v>
      </c>
      <c r="I272" t="s">
        <v>1067</v>
      </c>
      <c r="J272" t="s">
        <v>1059</v>
      </c>
      <c r="K272">
        <v>4</v>
      </c>
    </row>
    <row r="273" spans="1:11" x14ac:dyDescent="0.35">
      <c r="A273" t="s">
        <v>295</v>
      </c>
      <c r="B273" t="s">
        <v>16</v>
      </c>
      <c r="C273">
        <v>125</v>
      </c>
      <c r="D273" t="s">
        <v>10</v>
      </c>
      <c r="E273" s="28">
        <v>45010</v>
      </c>
      <c r="F273">
        <v>27</v>
      </c>
      <c r="G273">
        <v>3</v>
      </c>
      <c r="H273">
        <v>2023</v>
      </c>
      <c r="I273" t="s">
        <v>1068</v>
      </c>
      <c r="J273" t="s">
        <v>1061</v>
      </c>
      <c r="K273">
        <v>3</v>
      </c>
    </row>
    <row r="274" spans="1:11" x14ac:dyDescent="0.35">
      <c r="A274" t="s">
        <v>296</v>
      </c>
      <c r="B274" t="s">
        <v>5</v>
      </c>
      <c r="C274">
        <v>76</v>
      </c>
      <c r="D274" t="s">
        <v>9</v>
      </c>
      <c r="E274" s="28">
        <v>45010</v>
      </c>
      <c r="F274">
        <v>110</v>
      </c>
      <c r="G274">
        <v>4.4000000000000004</v>
      </c>
      <c r="H274">
        <v>2023</v>
      </c>
      <c r="I274" t="s">
        <v>1068</v>
      </c>
      <c r="J274" t="s">
        <v>1059</v>
      </c>
      <c r="K274">
        <v>4</v>
      </c>
    </row>
    <row r="275" spans="1:11" x14ac:dyDescent="0.35">
      <c r="A275" t="s">
        <v>297</v>
      </c>
      <c r="B275" t="s">
        <v>7</v>
      </c>
      <c r="C275">
        <v>69</v>
      </c>
      <c r="D275" t="s">
        <v>6</v>
      </c>
      <c r="E275" s="28">
        <v>45010</v>
      </c>
      <c r="F275">
        <v>126</v>
      </c>
      <c r="G275">
        <v>3.7</v>
      </c>
      <c r="H275">
        <v>2023</v>
      </c>
      <c r="I275" t="s">
        <v>1068</v>
      </c>
      <c r="J275" t="s">
        <v>1059</v>
      </c>
      <c r="K275">
        <v>4</v>
      </c>
    </row>
    <row r="276" spans="1:11" x14ac:dyDescent="0.35">
      <c r="A276" t="s">
        <v>298</v>
      </c>
      <c r="B276" t="s">
        <v>22</v>
      </c>
      <c r="C276">
        <v>149</v>
      </c>
      <c r="D276" t="s">
        <v>10</v>
      </c>
      <c r="E276" s="28">
        <v>45010</v>
      </c>
      <c r="F276">
        <v>60</v>
      </c>
      <c r="G276">
        <v>3.9</v>
      </c>
      <c r="H276">
        <v>2023</v>
      </c>
      <c r="I276" t="s">
        <v>1068</v>
      </c>
      <c r="J276" t="s">
        <v>1061</v>
      </c>
      <c r="K276">
        <v>4</v>
      </c>
    </row>
    <row r="277" spans="1:11" x14ac:dyDescent="0.35">
      <c r="A277" t="s">
        <v>299</v>
      </c>
      <c r="B277" t="s">
        <v>16</v>
      </c>
      <c r="C277">
        <v>57</v>
      </c>
      <c r="D277" t="s">
        <v>6</v>
      </c>
      <c r="E277" s="28">
        <v>45010</v>
      </c>
      <c r="F277">
        <v>35</v>
      </c>
      <c r="G277">
        <v>3.5</v>
      </c>
      <c r="H277">
        <v>2023</v>
      </c>
      <c r="I277" t="s">
        <v>1068</v>
      </c>
      <c r="J277" t="s">
        <v>1063</v>
      </c>
      <c r="K277">
        <v>4</v>
      </c>
    </row>
    <row r="278" spans="1:11" x14ac:dyDescent="0.35">
      <c r="A278" t="s">
        <v>300</v>
      </c>
      <c r="B278" t="s">
        <v>12</v>
      </c>
      <c r="C278">
        <v>113</v>
      </c>
      <c r="D278" t="s">
        <v>9</v>
      </c>
      <c r="E278" s="28">
        <v>45010</v>
      </c>
      <c r="F278">
        <v>81</v>
      </c>
      <c r="G278">
        <v>3.5</v>
      </c>
      <c r="H278">
        <v>2023</v>
      </c>
      <c r="I278" t="s">
        <v>1068</v>
      </c>
      <c r="J278" t="s">
        <v>1059</v>
      </c>
      <c r="K278">
        <v>4</v>
      </c>
    </row>
    <row r="279" spans="1:11" x14ac:dyDescent="0.35">
      <c r="A279" t="s">
        <v>301</v>
      </c>
      <c r="B279" t="s">
        <v>20</v>
      </c>
      <c r="C279">
        <v>160</v>
      </c>
      <c r="D279" t="s">
        <v>10</v>
      </c>
      <c r="E279" s="28">
        <v>45010</v>
      </c>
      <c r="F279">
        <v>116</v>
      </c>
      <c r="G279">
        <v>3.4</v>
      </c>
      <c r="H279">
        <v>2023</v>
      </c>
      <c r="I279" t="s">
        <v>1068</v>
      </c>
      <c r="J279" t="s">
        <v>1061</v>
      </c>
      <c r="K279">
        <v>3</v>
      </c>
    </row>
    <row r="280" spans="1:11" x14ac:dyDescent="0.35">
      <c r="A280" t="s">
        <v>302</v>
      </c>
      <c r="B280" t="s">
        <v>8</v>
      </c>
      <c r="C280">
        <v>158</v>
      </c>
      <c r="D280" t="s">
        <v>11</v>
      </c>
      <c r="E280" s="28">
        <v>45010</v>
      </c>
      <c r="F280">
        <v>60</v>
      </c>
      <c r="G280">
        <v>4.5</v>
      </c>
      <c r="H280">
        <v>2023</v>
      </c>
      <c r="I280" t="s">
        <v>1068</v>
      </c>
      <c r="J280" t="s">
        <v>1061</v>
      </c>
      <c r="K280">
        <v>5</v>
      </c>
    </row>
    <row r="281" spans="1:11" x14ac:dyDescent="0.35">
      <c r="A281" t="s">
        <v>303</v>
      </c>
      <c r="B281" t="s">
        <v>7</v>
      </c>
      <c r="C281">
        <v>77</v>
      </c>
      <c r="D281" t="s">
        <v>10</v>
      </c>
      <c r="E281" s="28">
        <v>45011</v>
      </c>
      <c r="F281">
        <v>130</v>
      </c>
      <c r="G281">
        <v>4.2</v>
      </c>
      <c r="H281">
        <v>2023</v>
      </c>
      <c r="I281" t="s">
        <v>1058</v>
      </c>
      <c r="J281" t="s">
        <v>1059</v>
      </c>
      <c r="K281">
        <v>4</v>
      </c>
    </row>
    <row r="282" spans="1:11" x14ac:dyDescent="0.35">
      <c r="A282" t="s">
        <v>304</v>
      </c>
      <c r="B282" t="s">
        <v>14</v>
      </c>
      <c r="C282">
        <v>118</v>
      </c>
      <c r="D282" t="s">
        <v>13</v>
      </c>
      <c r="E282" s="28">
        <v>45011</v>
      </c>
      <c r="F282">
        <v>99</v>
      </c>
      <c r="G282">
        <v>5</v>
      </c>
      <c r="H282">
        <v>2023</v>
      </c>
      <c r="I282" t="s">
        <v>1058</v>
      </c>
      <c r="J282" t="s">
        <v>1059</v>
      </c>
      <c r="K282">
        <v>5</v>
      </c>
    </row>
    <row r="283" spans="1:11" x14ac:dyDescent="0.35">
      <c r="A283" t="s">
        <v>305</v>
      </c>
      <c r="B283" t="s">
        <v>19</v>
      </c>
      <c r="C283">
        <v>75</v>
      </c>
      <c r="D283" t="s">
        <v>9</v>
      </c>
      <c r="E283" s="28">
        <v>45011</v>
      </c>
      <c r="F283">
        <v>135</v>
      </c>
      <c r="G283">
        <v>4.7</v>
      </c>
      <c r="H283">
        <v>2023</v>
      </c>
      <c r="I283" t="s">
        <v>1058</v>
      </c>
      <c r="J283" t="s">
        <v>1059</v>
      </c>
      <c r="K283">
        <v>5</v>
      </c>
    </row>
    <row r="284" spans="1:11" x14ac:dyDescent="0.35">
      <c r="A284" t="s">
        <v>306</v>
      </c>
      <c r="B284" t="s">
        <v>12</v>
      </c>
      <c r="C284">
        <v>103</v>
      </c>
      <c r="D284" t="s">
        <v>10</v>
      </c>
      <c r="E284" s="28">
        <v>45011</v>
      </c>
      <c r="F284">
        <v>42</v>
      </c>
      <c r="G284">
        <v>2.8</v>
      </c>
      <c r="H284">
        <v>2023</v>
      </c>
      <c r="I284" t="s">
        <v>1058</v>
      </c>
      <c r="J284" t="s">
        <v>1059</v>
      </c>
      <c r="K284">
        <v>3</v>
      </c>
    </row>
    <row r="285" spans="1:11" x14ac:dyDescent="0.35">
      <c r="A285" t="s">
        <v>307</v>
      </c>
      <c r="B285" t="s">
        <v>7</v>
      </c>
      <c r="C285">
        <v>116</v>
      </c>
      <c r="D285" t="s">
        <v>13</v>
      </c>
      <c r="E285" s="28">
        <v>45012</v>
      </c>
      <c r="F285">
        <v>63</v>
      </c>
      <c r="G285">
        <v>3.4</v>
      </c>
      <c r="H285">
        <v>2023</v>
      </c>
      <c r="I285" t="s">
        <v>1060</v>
      </c>
      <c r="J285" t="s">
        <v>1059</v>
      </c>
      <c r="K285">
        <v>3</v>
      </c>
    </row>
    <row r="286" spans="1:11" x14ac:dyDescent="0.35">
      <c r="A286" t="s">
        <v>308</v>
      </c>
      <c r="B286" t="s">
        <v>15</v>
      </c>
      <c r="C286">
        <v>61</v>
      </c>
      <c r="D286" t="s">
        <v>11</v>
      </c>
      <c r="E286" s="28">
        <v>45012</v>
      </c>
      <c r="F286">
        <v>140</v>
      </c>
      <c r="G286">
        <v>1.8</v>
      </c>
      <c r="H286">
        <v>2023</v>
      </c>
      <c r="I286" t="s">
        <v>1060</v>
      </c>
      <c r="J286" t="s">
        <v>1059</v>
      </c>
      <c r="K286">
        <v>2</v>
      </c>
    </row>
    <row r="287" spans="1:11" x14ac:dyDescent="0.35">
      <c r="A287" t="s">
        <v>309</v>
      </c>
      <c r="B287" t="s">
        <v>16</v>
      </c>
      <c r="C287">
        <v>126</v>
      </c>
      <c r="D287" t="s">
        <v>9</v>
      </c>
      <c r="E287" s="28">
        <v>45012</v>
      </c>
      <c r="F287">
        <v>128</v>
      </c>
      <c r="G287">
        <v>4.2</v>
      </c>
      <c r="H287">
        <v>2023</v>
      </c>
      <c r="I287" t="s">
        <v>1060</v>
      </c>
      <c r="J287" t="s">
        <v>1061</v>
      </c>
      <c r="K287">
        <v>4</v>
      </c>
    </row>
    <row r="288" spans="1:11" x14ac:dyDescent="0.35">
      <c r="A288" t="s">
        <v>310</v>
      </c>
      <c r="B288" t="s">
        <v>24</v>
      </c>
      <c r="C288">
        <v>141</v>
      </c>
      <c r="D288" t="s">
        <v>6</v>
      </c>
      <c r="E288" s="28">
        <v>45012</v>
      </c>
      <c r="F288">
        <v>80</v>
      </c>
      <c r="G288">
        <v>4.4000000000000004</v>
      </c>
      <c r="H288">
        <v>2023</v>
      </c>
      <c r="I288" t="s">
        <v>1060</v>
      </c>
      <c r="J288" t="s">
        <v>1061</v>
      </c>
      <c r="K288">
        <v>4</v>
      </c>
    </row>
    <row r="289" spans="1:11" x14ac:dyDescent="0.35">
      <c r="A289" t="s">
        <v>311</v>
      </c>
      <c r="B289" t="s">
        <v>8</v>
      </c>
      <c r="C289">
        <v>95</v>
      </c>
      <c r="D289" t="s">
        <v>13</v>
      </c>
      <c r="E289" s="28">
        <v>45012</v>
      </c>
      <c r="F289">
        <v>28</v>
      </c>
      <c r="G289">
        <v>2.7</v>
      </c>
      <c r="H289">
        <v>2023</v>
      </c>
      <c r="I289" t="s">
        <v>1060</v>
      </c>
      <c r="J289" t="s">
        <v>1059</v>
      </c>
      <c r="K289">
        <v>3</v>
      </c>
    </row>
    <row r="290" spans="1:11" x14ac:dyDescent="0.35">
      <c r="A290" t="s">
        <v>312</v>
      </c>
      <c r="B290" t="s">
        <v>19</v>
      </c>
      <c r="C290">
        <v>39</v>
      </c>
      <c r="D290" t="s">
        <v>11</v>
      </c>
      <c r="E290" s="28">
        <v>45013</v>
      </c>
      <c r="F290">
        <v>81</v>
      </c>
      <c r="G290">
        <v>5</v>
      </c>
      <c r="H290">
        <v>2023</v>
      </c>
      <c r="I290" t="s">
        <v>1062</v>
      </c>
      <c r="J290" t="s">
        <v>1063</v>
      </c>
      <c r="K290">
        <v>5</v>
      </c>
    </row>
    <row r="291" spans="1:11" x14ac:dyDescent="0.35">
      <c r="A291" t="s">
        <v>313</v>
      </c>
      <c r="B291" t="s">
        <v>12</v>
      </c>
      <c r="C291">
        <v>127</v>
      </c>
      <c r="D291" t="s">
        <v>9</v>
      </c>
      <c r="E291" s="28">
        <v>45013</v>
      </c>
      <c r="F291">
        <v>99</v>
      </c>
      <c r="G291">
        <v>3.9</v>
      </c>
      <c r="H291">
        <v>2023</v>
      </c>
      <c r="I291" t="s">
        <v>1062</v>
      </c>
      <c r="J291" t="s">
        <v>1061</v>
      </c>
      <c r="K291">
        <v>4</v>
      </c>
    </row>
    <row r="292" spans="1:11" x14ac:dyDescent="0.35">
      <c r="A292" t="s">
        <v>314</v>
      </c>
      <c r="B292" t="s">
        <v>15</v>
      </c>
      <c r="C292">
        <v>78</v>
      </c>
      <c r="D292" t="s">
        <v>9</v>
      </c>
      <c r="E292" s="28">
        <v>45013</v>
      </c>
      <c r="F292">
        <v>43</v>
      </c>
      <c r="G292">
        <v>3.8</v>
      </c>
      <c r="H292">
        <v>2023</v>
      </c>
      <c r="I292" t="s">
        <v>1062</v>
      </c>
      <c r="J292" t="s">
        <v>1059</v>
      </c>
      <c r="K292">
        <v>4</v>
      </c>
    </row>
    <row r="293" spans="1:11" x14ac:dyDescent="0.35">
      <c r="A293" t="s">
        <v>315</v>
      </c>
      <c r="B293" t="s">
        <v>14</v>
      </c>
      <c r="C293">
        <v>40</v>
      </c>
      <c r="D293" t="s">
        <v>9</v>
      </c>
      <c r="E293" s="28">
        <v>45013</v>
      </c>
      <c r="F293">
        <v>34</v>
      </c>
      <c r="G293">
        <v>4.5999999999999996</v>
      </c>
      <c r="H293">
        <v>2023</v>
      </c>
      <c r="I293" t="s">
        <v>1062</v>
      </c>
      <c r="J293" t="s">
        <v>1063</v>
      </c>
      <c r="K293">
        <v>5</v>
      </c>
    </row>
    <row r="294" spans="1:11" x14ac:dyDescent="0.35">
      <c r="A294" t="s">
        <v>316</v>
      </c>
      <c r="B294" t="s">
        <v>15</v>
      </c>
      <c r="C294">
        <v>56</v>
      </c>
      <c r="D294" t="s">
        <v>11</v>
      </c>
      <c r="E294" s="28">
        <v>45013</v>
      </c>
      <c r="F294">
        <v>225</v>
      </c>
      <c r="G294">
        <v>4.5999999999999996</v>
      </c>
      <c r="H294">
        <v>2023</v>
      </c>
      <c r="I294" t="s">
        <v>1062</v>
      </c>
      <c r="J294" t="s">
        <v>1063</v>
      </c>
      <c r="K294">
        <v>5</v>
      </c>
    </row>
    <row r="295" spans="1:11" x14ac:dyDescent="0.35">
      <c r="A295" t="s">
        <v>317</v>
      </c>
      <c r="B295" t="s">
        <v>19</v>
      </c>
      <c r="C295">
        <v>59</v>
      </c>
      <c r="D295" t="s">
        <v>6</v>
      </c>
      <c r="E295" s="28">
        <v>45013</v>
      </c>
      <c r="F295">
        <v>210</v>
      </c>
      <c r="G295">
        <v>4.5</v>
      </c>
      <c r="H295">
        <v>2023</v>
      </c>
      <c r="I295" t="s">
        <v>1062</v>
      </c>
      <c r="J295" t="s">
        <v>1063</v>
      </c>
      <c r="K295">
        <v>5</v>
      </c>
    </row>
    <row r="296" spans="1:11" x14ac:dyDescent="0.35">
      <c r="A296" t="s">
        <v>318</v>
      </c>
      <c r="B296" t="s">
        <v>16</v>
      </c>
      <c r="C296">
        <v>30</v>
      </c>
      <c r="D296" t="s">
        <v>9</v>
      </c>
      <c r="E296" s="28">
        <v>45013</v>
      </c>
      <c r="F296">
        <v>168</v>
      </c>
      <c r="G296">
        <v>4.2</v>
      </c>
      <c r="H296">
        <v>2023</v>
      </c>
      <c r="I296" t="s">
        <v>1062</v>
      </c>
      <c r="J296" t="s">
        <v>1066</v>
      </c>
      <c r="K296">
        <v>4</v>
      </c>
    </row>
    <row r="297" spans="1:11" x14ac:dyDescent="0.35">
      <c r="A297" t="s">
        <v>319</v>
      </c>
      <c r="B297" t="s">
        <v>14</v>
      </c>
      <c r="C297">
        <v>63</v>
      </c>
      <c r="D297" t="s">
        <v>10</v>
      </c>
      <c r="E297" s="28">
        <v>45014</v>
      </c>
      <c r="F297">
        <v>82</v>
      </c>
      <c r="G297">
        <v>4.5</v>
      </c>
      <c r="H297">
        <v>2023</v>
      </c>
      <c r="I297" t="s">
        <v>1064</v>
      </c>
      <c r="J297" t="s">
        <v>1059</v>
      </c>
      <c r="K297">
        <v>5</v>
      </c>
    </row>
    <row r="298" spans="1:11" x14ac:dyDescent="0.35">
      <c r="A298" t="s">
        <v>320</v>
      </c>
      <c r="B298" t="s">
        <v>23</v>
      </c>
      <c r="C298">
        <v>56</v>
      </c>
      <c r="D298" t="s">
        <v>13</v>
      </c>
      <c r="E298" s="28">
        <v>45014</v>
      </c>
      <c r="F298">
        <v>88</v>
      </c>
      <c r="G298">
        <v>4.0999999999999996</v>
      </c>
      <c r="H298">
        <v>2023</v>
      </c>
      <c r="I298" t="s">
        <v>1064</v>
      </c>
      <c r="J298" t="s">
        <v>1063</v>
      </c>
      <c r="K298">
        <v>4</v>
      </c>
    </row>
    <row r="299" spans="1:11" x14ac:dyDescent="0.35">
      <c r="A299" t="s">
        <v>321</v>
      </c>
      <c r="B299" t="s">
        <v>5</v>
      </c>
      <c r="C299">
        <v>95</v>
      </c>
      <c r="D299" t="s">
        <v>10</v>
      </c>
      <c r="E299" s="28">
        <v>45014</v>
      </c>
      <c r="F299">
        <v>111</v>
      </c>
      <c r="G299">
        <v>3.3</v>
      </c>
      <c r="H299">
        <v>2023</v>
      </c>
      <c r="I299" t="s">
        <v>1064</v>
      </c>
      <c r="J299" t="s">
        <v>1059</v>
      </c>
      <c r="K299">
        <v>3</v>
      </c>
    </row>
    <row r="300" spans="1:11" x14ac:dyDescent="0.35">
      <c r="A300" t="s">
        <v>322</v>
      </c>
      <c r="B300" t="s">
        <v>17</v>
      </c>
      <c r="C300">
        <v>128</v>
      </c>
      <c r="D300" t="s">
        <v>6</v>
      </c>
      <c r="E300" s="28">
        <v>45014</v>
      </c>
      <c r="F300">
        <v>60</v>
      </c>
      <c r="G300">
        <v>3.8</v>
      </c>
      <c r="H300">
        <v>2023</v>
      </c>
      <c r="I300" t="s">
        <v>1064</v>
      </c>
      <c r="J300" t="s">
        <v>1061</v>
      </c>
      <c r="K300">
        <v>4</v>
      </c>
    </row>
    <row r="301" spans="1:11" x14ac:dyDescent="0.35">
      <c r="A301" t="s">
        <v>323</v>
      </c>
      <c r="B301" t="s">
        <v>8</v>
      </c>
      <c r="C301">
        <v>49</v>
      </c>
      <c r="D301" t="s">
        <v>10</v>
      </c>
      <c r="E301" s="28">
        <v>45014</v>
      </c>
      <c r="F301">
        <v>80</v>
      </c>
      <c r="G301">
        <v>3</v>
      </c>
      <c r="H301">
        <v>2023</v>
      </c>
      <c r="I301" t="s">
        <v>1064</v>
      </c>
      <c r="J301" t="s">
        <v>1063</v>
      </c>
      <c r="K301">
        <v>3</v>
      </c>
    </row>
    <row r="302" spans="1:11" x14ac:dyDescent="0.35">
      <c r="A302" t="s">
        <v>324</v>
      </c>
      <c r="B302" t="s">
        <v>17</v>
      </c>
      <c r="C302">
        <v>89</v>
      </c>
      <c r="D302" t="s">
        <v>11</v>
      </c>
      <c r="E302" s="28">
        <v>45016</v>
      </c>
      <c r="F302">
        <v>90</v>
      </c>
      <c r="G302">
        <v>4.5999999999999996</v>
      </c>
      <c r="H302">
        <v>2023</v>
      </c>
      <c r="I302" t="s">
        <v>1067</v>
      </c>
      <c r="J302" t="s">
        <v>1059</v>
      </c>
      <c r="K302">
        <v>5</v>
      </c>
    </row>
    <row r="303" spans="1:11" x14ac:dyDescent="0.35">
      <c r="A303" t="s">
        <v>325</v>
      </c>
      <c r="B303" t="s">
        <v>22</v>
      </c>
      <c r="C303">
        <v>87</v>
      </c>
      <c r="D303" t="s">
        <v>10</v>
      </c>
      <c r="E303" s="28">
        <v>45016</v>
      </c>
      <c r="F303">
        <v>225</v>
      </c>
      <c r="G303">
        <v>2.9</v>
      </c>
      <c r="H303">
        <v>2023</v>
      </c>
      <c r="I303" t="s">
        <v>1067</v>
      </c>
      <c r="J303" t="s">
        <v>1059</v>
      </c>
      <c r="K303">
        <v>3</v>
      </c>
    </row>
    <row r="304" spans="1:11" x14ac:dyDescent="0.35">
      <c r="A304" t="s">
        <v>326</v>
      </c>
      <c r="B304" t="s">
        <v>20</v>
      </c>
      <c r="C304">
        <v>60</v>
      </c>
      <c r="D304" t="s">
        <v>9</v>
      </c>
      <c r="E304" s="28">
        <v>45017</v>
      </c>
      <c r="F304">
        <v>215</v>
      </c>
      <c r="G304">
        <v>3.2</v>
      </c>
      <c r="H304">
        <v>2023</v>
      </c>
      <c r="I304" t="s">
        <v>1068</v>
      </c>
      <c r="J304" t="s">
        <v>1063</v>
      </c>
      <c r="K304">
        <v>3</v>
      </c>
    </row>
    <row r="305" spans="1:11" x14ac:dyDescent="0.35">
      <c r="A305" t="s">
        <v>327</v>
      </c>
      <c r="B305" t="s">
        <v>21</v>
      </c>
      <c r="C305">
        <v>42</v>
      </c>
      <c r="D305" t="s">
        <v>11</v>
      </c>
      <c r="E305" s="28">
        <v>45017</v>
      </c>
      <c r="F305">
        <v>45</v>
      </c>
      <c r="G305">
        <v>1.5</v>
      </c>
      <c r="H305">
        <v>2023</v>
      </c>
      <c r="I305" t="s">
        <v>1068</v>
      </c>
      <c r="J305" t="s">
        <v>1063</v>
      </c>
      <c r="K305">
        <v>2</v>
      </c>
    </row>
    <row r="306" spans="1:11" x14ac:dyDescent="0.35">
      <c r="A306" t="s">
        <v>328</v>
      </c>
      <c r="B306" t="s">
        <v>18</v>
      </c>
      <c r="C306">
        <v>99</v>
      </c>
      <c r="D306" t="s">
        <v>9</v>
      </c>
      <c r="E306" s="28">
        <v>45017</v>
      </c>
      <c r="F306">
        <v>74</v>
      </c>
      <c r="G306">
        <v>4</v>
      </c>
      <c r="H306">
        <v>2023</v>
      </c>
      <c r="I306" t="s">
        <v>1068</v>
      </c>
      <c r="J306" t="s">
        <v>1059</v>
      </c>
      <c r="K306">
        <v>4</v>
      </c>
    </row>
    <row r="307" spans="1:11" x14ac:dyDescent="0.35">
      <c r="A307" t="s">
        <v>329</v>
      </c>
      <c r="B307" t="s">
        <v>23</v>
      </c>
      <c r="C307">
        <v>20</v>
      </c>
      <c r="D307" t="s">
        <v>11</v>
      </c>
      <c r="E307" s="28">
        <v>45017</v>
      </c>
      <c r="F307">
        <v>60</v>
      </c>
      <c r="G307">
        <v>3.6</v>
      </c>
      <c r="H307">
        <v>2023</v>
      </c>
      <c r="I307" t="s">
        <v>1068</v>
      </c>
      <c r="J307" t="s">
        <v>1066</v>
      </c>
      <c r="K307">
        <v>4</v>
      </c>
    </row>
    <row r="308" spans="1:11" x14ac:dyDescent="0.35">
      <c r="A308" t="s">
        <v>330</v>
      </c>
      <c r="B308" t="s">
        <v>14</v>
      </c>
      <c r="C308">
        <v>65</v>
      </c>
      <c r="D308" t="s">
        <v>9</v>
      </c>
      <c r="E308" s="28">
        <v>45017</v>
      </c>
      <c r="F308">
        <v>64</v>
      </c>
      <c r="G308">
        <v>3.7</v>
      </c>
      <c r="H308">
        <v>2023</v>
      </c>
      <c r="I308" t="s">
        <v>1068</v>
      </c>
      <c r="J308" t="s">
        <v>1059</v>
      </c>
      <c r="K308">
        <v>4</v>
      </c>
    </row>
    <row r="309" spans="1:11" x14ac:dyDescent="0.35">
      <c r="A309" t="s">
        <v>331</v>
      </c>
      <c r="B309" t="s">
        <v>16</v>
      </c>
      <c r="C309">
        <v>71</v>
      </c>
      <c r="D309" t="s">
        <v>10</v>
      </c>
      <c r="E309" s="28">
        <v>45018</v>
      </c>
      <c r="F309">
        <v>110</v>
      </c>
      <c r="G309">
        <v>4.8</v>
      </c>
      <c r="H309">
        <v>2023</v>
      </c>
      <c r="I309" t="s">
        <v>1058</v>
      </c>
      <c r="J309" t="s">
        <v>1059</v>
      </c>
      <c r="K309">
        <v>5</v>
      </c>
    </row>
    <row r="310" spans="1:11" x14ac:dyDescent="0.35">
      <c r="A310" t="s">
        <v>332</v>
      </c>
      <c r="B310" t="s">
        <v>12</v>
      </c>
      <c r="C310">
        <v>95</v>
      </c>
      <c r="D310" t="s">
        <v>6</v>
      </c>
      <c r="E310" s="28">
        <v>45018</v>
      </c>
      <c r="F310">
        <v>52</v>
      </c>
      <c r="G310">
        <v>1.2</v>
      </c>
      <c r="H310">
        <v>2023</v>
      </c>
      <c r="I310" t="s">
        <v>1058</v>
      </c>
      <c r="J310" t="s">
        <v>1059</v>
      </c>
      <c r="K310">
        <v>1</v>
      </c>
    </row>
    <row r="311" spans="1:11" x14ac:dyDescent="0.35">
      <c r="A311" t="s">
        <v>333</v>
      </c>
      <c r="B311" t="s">
        <v>23</v>
      </c>
      <c r="C311">
        <v>81</v>
      </c>
      <c r="D311" t="s">
        <v>13</v>
      </c>
      <c r="E311" s="28">
        <v>45019</v>
      </c>
      <c r="F311">
        <v>160</v>
      </c>
      <c r="G311">
        <v>4.7</v>
      </c>
      <c r="H311">
        <v>2023</v>
      </c>
      <c r="I311" t="s">
        <v>1060</v>
      </c>
      <c r="J311" t="s">
        <v>1059</v>
      </c>
      <c r="K311">
        <v>5</v>
      </c>
    </row>
    <row r="312" spans="1:11" x14ac:dyDescent="0.35">
      <c r="A312" t="s">
        <v>334</v>
      </c>
      <c r="B312" t="s">
        <v>7</v>
      </c>
      <c r="C312">
        <v>137</v>
      </c>
      <c r="D312" t="s">
        <v>13</v>
      </c>
      <c r="E312" s="28">
        <v>45019</v>
      </c>
      <c r="F312">
        <v>215</v>
      </c>
      <c r="G312">
        <v>4.7</v>
      </c>
      <c r="H312">
        <v>2023</v>
      </c>
      <c r="I312" t="s">
        <v>1060</v>
      </c>
      <c r="J312" t="s">
        <v>1061</v>
      </c>
      <c r="K312">
        <v>5</v>
      </c>
    </row>
    <row r="313" spans="1:11" x14ac:dyDescent="0.35">
      <c r="A313" t="s">
        <v>335</v>
      </c>
      <c r="B313" t="s">
        <v>7</v>
      </c>
      <c r="C313">
        <v>40</v>
      </c>
      <c r="D313" t="s">
        <v>6</v>
      </c>
      <c r="E313" s="28">
        <v>45019</v>
      </c>
      <c r="F313">
        <v>220</v>
      </c>
      <c r="G313">
        <v>4.5</v>
      </c>
      <c r="H313">
        <v>2023</v>
      </c>
      <c r="I313" t="s">
        <v>1060</v>
      </c>
      <c r="J313" t="s">
        <v>1063</v>
      </c>
      <c r="K313">
        <v>5</v>
      </c>
    </row>
    <row r="314" spans="1:11" x14ac:dyDescent="0.35">
      <c r="A314" t="s">
        <v>336</v>
      </c>
      <c r="B314" t="s">
        <v>18</v>
      </c>
      <c r="C314">
        <v>111</v>
      </c>
      <c r="D314" t="s">
        <v>9</v>
      </c>
      <c r="E314" s="28">
        <v>45020</v>
      </c>
      <c r="F314">
        <v>175</v>
      </c>
      <c r="G314">
        <v>3.5</v>
      </c>
      <c r="H314">
        <v>2023</v>
      </c>
      <c r="I314" t="s">
        <v>1062</v>
      </c>
      <c r="J314" t="s">
        <v>1059</v>
      </c>
      <c r="K314">
        <v>4</v>
      </c>
    </row>
    <row r="315" spans="1:11" x14ac:dyDescent="0.35">
      <c r="A315" t="s">
        <v>337</v>
      </c>
      <c r="B315" t="s">
        <v>16</v>
      </c>
      <c r="C315">
        <v>106</v>
      </c>
      <c r="D315" t="s">
        <v>9</v>
      </c>
      <c r="E315" s="28">
        <v>45020</v>
      </c>
      <c r="F315">
        <v>145</v>
      </c>
      <c r="G315">
        <v>4.0999999999999996</v>
      </c>
      <c r="H315">
        <v>2023</v>
      </c>
      <c r="I315" t="s">
        <v>1062</v>
      </c>
      <c r="J315" t="s">
        <v>1059</v>
      </c>
      <c r="K315">
        <v>4</v>
      </c>
    </row>
    <row r="316" spans="1:11" x14ac:dyDescent="0.35">
      <c r="A316" t="s">
        <v>338</v>
      </c>
      <c r="B316" t="s">
        <v>21</v>
      </c>
      <c r="C316">
        <v>133</v>
      </c>
      <c r="D316" t="s">
        <v>11</v>
      </c>
      <c r="E316" s="28">
        <v>45020</v>
      </c>
      <c r="F316">
        <v>72</v>
      </c>
      <c r="G316">
        <v>4.4000000000000004</v>
      </c>
      <c r="H316">
        <v>2023</v>
      </c>
      <c r="I316" t="s">
        <v>1062</v>
      </c>
      <c r="J316" t="s">
        <v>1061</v>
      </c>
      <c r="K316">
        <v>4</v>
      </c>
    </row>
    <row r="317" spans="1:11" x14ac:dyDescent="0.35">
      <c r="A317" t="s">
        <v>339</v>
      </c>
      <c r="B317" t="s">
        <v>15</v>
      </c>
      <c r="C317">
        <v>38</v>
      </c>
      <c r="D317" t="s">
        <v>9</v>
      </c>
      <c r="E317" s="28">
        <v>45021</v>
      </c>
      <c r="F317">
        <v>81</v>
      </c>
      <c r="G317">
        <v>3.6</v>
      </c>
      <c r="H317">
        <v>2023</v>
      </c>
      <c r="I317" t="s">
        <v>1064</v>
      </c>
      <c r="J317" t="s">
        <v>1063</v>
      </c>
      <c r="K317">
        <v>4</v>
      </c>
    </row>
    <row r="318" spans="1:11" x14ac:dyDescent="0.35">
      <c r="A318" t="s">
        <v>340</v>
      </c>
      <c r="B318" t="s">
        <v>19</v>
      </c>
      <c r="C318">
        <v>130</v>
      </c>
      <c r="D318" t="s">
        <v>6</v>
      </c>
      <c r="E318" s="28">
        <v>45021</v>
      </c>
      <c r="F318">
        <v>54</v>
      </c>
      <c r="G318">
        <v>4.0999999999999996</v>
      </c>
      <c r="H318">
        <v>2023</v>
      </c>
      <c r="I318" t="s">
        <v>1064</v>
      </c>
      <c r="J318" t="s">
        <v>1061</v>
      </c>
      <c r="K318">
        <v>4</v>
      </c>
    </row>
    <row r="319" spans="1:11" x14ac:dyDescent="0.35">
      <c r="A319" t="s">
        <v>341</v>
      </c>
      <c r="B319" t="s">
        <v>14</v>
      </c>
      <c r="C319">
        <v>23</v>
      </c>
      <c r="D319" t="s">
        <v>11</v>
      </c>
      <c r="E319" s="28">
        <v>45021</v>
      </c>
      <c r="F319">
        <v>105</v>
      </c>
      <c r="G319">
        <v>4.8</v>
      </c>
      <c r="H319">
        <v>2023</v>
      </c>
      <c r="I319" t="s">
        <v>1064</v>
      </c>
      <c r="J319" t="s">
        <v>1066</v>
      </c>
      <c r="K319">
        <v>5</v>
      </c>
    </row>
    <row r="320" spans="1:11" x14ac:dyDescent="0.35">
      <c r="A320" t="s">
        <v>342</v>
      </c>
      <c r="B320" t="s">
        <v>19</v>
      </c>
      <c r="C320">
        <v>124</v>
      </c>
      <c r="D320" t="s">
        <v>9</v>
      </c>
      <c r="E320" s="28">
        <v>45022</v>
      </c>
      <c r="F320">
        <v>176</v>
      </c>
      <c r="G320">
        <v>3.9</v>
      </c>
      <c r="H320">
        <v>2023</v>
      </c>
      <c r="I320" t="s">
        <v>1065</v>
      </c>
      <c r="J320" t="s">
        <v>1061</v>
      </c>
      <c r="K320">
        <v>4</v>
      </c>
    </row>
    <row r="321" spans="1:11" x14ac:dyDescent="0.35">
      <c r="A321" t="s">
        <v>343</v>
      </c>
      <c r="B321" t="s">
        <v>23</v>
      </c>
      <c r="C321">
        <v>107</v>
      </c>
      <c r="D321" t="s">
        <v>9</v>
      </c>
      <c r="E321" s="28">
        <v>45022</v>
      </c>
      <c r="F321">
        <v>115</v>
      </c>
      <c r="G321">
        <v>3.8</v>
      </c>
      <c r="H321">
        <v>2023</v>
      </c>
      <c r="I321" t="s">
        <v>1065</v>
      </c>
      <c r="J321" t="s">
        <v>1059</v>
      </c>
      <c r="K321">
        <v>4</v>
      </c>
    </row>
    <row r="322" spans="1:11" x14ac:dyDescent="0.35">
      <c r="A322" t="s">
        <v>344</v>
      </c>
      <c r="B322" t="s">
        <v>7</v>
      </c>
      <c r="C322">
        <v>60</v>
      </c>
      <c r="D322" t="s">
        <v>10</v>
      </c>
      <c r="E322" s="28">
        <v>45022</v>
      </c>
      <c r="F322">
        <v>116</v>
      </c>
      <c r="G322">
        <v>3.9</v>
      </c>
      <c r="H322">
        <v>2023</v>
      </c>
      <c r="I322" t="s">
        <v>1065</v>
      </c>
      <c r="J322" t="s">
        <v>1063</v>
      </c>
      <c r="K322">
        <v>4</v>
      </c>
    </row>
    <row r="323" spans="1:11" x14ac:dyDescent="0.35">
      <c r="A323" t="s">
        <v>345</v>
      </c>
      <c r="B323" t="s">
        <v>7</v>
      </c>
      <c r="C323">
        <v>158</v>
      </c>
      <c r="D323" t="s">
        <v>6</v>
      </c>
      <c r="E323" s="28">
        <v>45022</v>
      </c>
      <c r="F323">
        <v>100</v>
      </c>
      <c r="G323">
        <v>4.0999999999999996</v>
      </c>
      <c r="H323">
        <v>2023</v>
      </c>
      <c r="I323" t="s">
        <v>1065</v>
      </c>
      <c r="J323" t="s">
        <v>1061</v>
      </c>
      <c r="K323">
        <v>4</v>
      </c>
    </row>
    <row r="324" spans="1:11" x14ac:dyDescent="0.35">
      <c r="A324" t="s">
        <v>346</v>
      </c>
      <c r="B324" t="s">
        <v>22</v>
      </c>
      <c r="C324">
        <v>110</v>
      </c>
      <c r="D324" t="s">
        <v>6</v>
      </c>
      <c r="E324" s="28">
        <v>45023</v>
      </c>
      <c r="F324">
        <v>36</v>
      </c>
      <c r="G324">
        <v>2.2000000000000002</v>
      </c>
      <c r="H324">
        <v>2023</v>
      </c>
      <c r="I324" t="s">
        <v>1067</v>
      </c>
      <c r="J324" t="s">
        <v>1059</v>
      </c>
      <c r="K324">
        <v>2</v>
      </c>
    </row>
    <row r="325" spans="1:11" x14ac:dyDescent="0.35">
      <c r="A325" t="s">
        <v>347</v>
      </c>
      <c r="B325" t="s">
        <v>17</v>
      </c>
      <c r="C325">
        <v>70</v>
      </c>
      <c r="D325" t="s">
        <v>6</v>
      </c>
      <c r="E325" s="28">
        <v>45023</v>
      </c>
      <c r="F325">
        <v>114</v>
      </c>
      <c r="G325">
        <v>5</v>
      </c>
      <c r="H325">
        <v>2023</v>
      </c>
      <c r="I325" t="s">
        <v>1067</v>
      </c>
      <c r="J325" t="s">
        <v>1059</v>
      </c>
      <c r="K325">
        <v>5</v>
      </c>
    </row>
    <row r="326" spans="1:11" x14ac:dyDescent="0.35">
      <c r="A326" t="s">
        <v>348</v>
      </c>
      <c r="B326" t="s">
        <v>17</v>
      </c>
      <c r="C326">
        <v>150</v>
      </c>
      <c r="D326" t="s">
        <v>10</v>
      </c>
      <c r="E326" s="28">
        <v>45023</v>
      </c>
      <c r="F326">
        <v>24</v>
      </c>
      <c r="G326">
        <v>3.8</v>
      </c>
      <c r="H326">
        <v>2023</v>
      </c>
      <c r="I326" t="s">
        <v>1067</v>
      </c>
      <c r="J326" t="s">
        <v>1061</v>
      </c>
      <c r="K326">
        <v>4</v>
      </c>
    </row>
    <row r="327" spans="1:11" x14ac:dyDescent="0.35">
      <c r="A327" t="s">
        <v>349</v>
      </c>
      <c r="B327" t="s">
        <v>15</v>
      </c>
      <c r="C327">
        <v>36</v>
      </c>
      <c r="D327" t="s">
        <v>9</v>
      </c>
      <c r="E327" s="28">
        <v>45023</v>
      </c>
      <c r="F327">
        <v>135</v>
      </c>
      <c r="G327">
        <v>4.5999999999999996</v>
      </c>
      <c r="H327">
        <v>2023</v>
      </c>
      <c r="I327" t="s">
        <v>1067</v>
      </c>
      <c r="J327" t="s">
        <v>1063</v>
      </c>
      <c r="K327">
        <v>5</v>
      </c>
    </row>
    <row r="328" spans="1:11" x14ac:dyDescent="0.35">
      <c r="A328" t="s">
        <v>350</v>
      </c>
      <c r="B328" t="s">
        <v>19</v>
      </c>
      <c r="C328">
        <v>74</v>
      </c>
      <c r="D328" t="s">
        <v>9</v>
      </c>
      <c r="E328" s="28">
        <v>45023</v>
      </c>
      <c r="F328">
        <v>30</v>
      </c>
      <c r="G328">
        <v>4</v>
      </c>
      <c r="H328">
        <v>2023</v>
      </c>
      <c r="I328" t="s">
        <v>1067</v>
      </c>
      <c r="J328" t="s">
        <v>1059</v>
      </c>
      <c r="K328">
        <v>4</v>
      </c>
    </row>
    <row r="329" spans="1:11" x14ac:dyDescent="0.35">
      <c r="A329" t="s">
        <v>351</v>
      </c>
      <c r="B329" t="s">
        <v>12</v>
      </c>
      <c r="C329">
        <v>75</v>
      </c>
      <c r="D329" t="s">
        <v>9</v>
      </c>
      <c r="E329" s="28">
        <v>45023</v>
      </c>
      <c r="F329">
        <v>84</v>
      </c>
      <c r="G329">
        <v>2.8</v>
      </c>
      <c r="H329">
        <v>2023</v>
      </c>
      <c r="I329" t="s">
        <v>1067</v>
      </c>
      <c r="J329" t="s">
        <v>1059</v>
      </c>
      <c r="K329">
        <v>3</v>
      </c>
    </row>
    <row r="330" spans="1:11" x14ac:dyDescent="0.35">
      <c r="A330" t="s">
        <v>352</v>
      </c>
      <c r="B330" t="s">
        <v>5</v>
      </c>
      <c r="C330">
        <v>70</v>
      </c>
      <c r="D330" t="s">
        <v>13</v>
      </c>
      <c r="E330" s="28">
        <v>45023</v>
      </c>
      <c r="F330">
        <v>42</v>
      </c>
      <c r="G330">
        <v>4.4000000000000004</v>
      </c>
      <c r="H330">
        <v>2023</v>
      </c>
      <c r="I330" t="s">
        <v>1067</v>
      </c>
      <c r="J330" t="s">
        <v>1059</v>
      </c>
      <c r="K330">
        <v>4</v>
      </c>
    </row>
    <row r="331" spans="1:11" x14ac:dyDescent="0.35">
      <c r="A331" t="s">
        <v>353</v>
      </c>
      <c r="B331" t="s">
        <v>22</v>
      </c>
      <c r="C331">
        <v>23</v>
      </c>
      <c r="D331" t="s">
        <v>6</v>
      </c>
      <c r="E331" s="28">
        <v>45023</v>
      </c>
      <c r="F331">
        <v>117</v>
      </c>
      <c r="G331">
        <v>2.4</v>
      </c>
      <c r="H331">
        <v>2023</v>
      </c>
      <c r="I331" t="s">
        <v>1067</v>
      </c>
      <c r="J331" t="s">
        <v>1066</v>
      </c>
      <c r="K331">
        <v>2</v>
      </c>
    </row>
    <row r="332" spans="1:11" x14ac:dyDescent="0.35">
      <c r="A332" t="s">
        <v>354</v>
      </c>
      <c r="B332" t="s">
        <v>18</v>
      </c>
      <c r="C332">
        <v>104</v>
      </c>
      <c r="D332" t="s">
        <v>11</v>
      </c>
      <c r="E332" s="28">
        <v>45023</v>
      </c>
      <c r="F332">
        <v>164</v>
      </c>
      <c r="G332">
        <v>4</v>
      </c>
      <c r="H332">
        <v>2023</v>
      </c>
      <c r="I332" t="s">
        <v>1067</v>
      </c>
      <c r="J332" t="s">
        <v>1059</v>
      </c>
      <c r="K332">
        <v>4</v>
      </c>
    </row>
    <row r="333" spans="1:11" x14ac:dyDescent="0.35">
      <c r="A333" t="s">
        <v>355</v>
      </c>
      <c r="B333" t="s">
        <v>17</v>
      </c>
      <c r="C333">
        <v>95</v>
      </c>
      <c r="D333" t="s">
        <v>13</v>
      </c>
      <c r="E333" s="28">
        <v>45024</v>
      </c>
      <c r="F333">
        <v>123</v>
      </c>
      <c r="G333">
        <v>4.4000000000000004</v>
      </c>
      <c r="H333">
        <v>2023</v>
      </c>
      <c r="I333" t="s">
        <v>1068</v>
      </c>
      <c r="J333" t="s">
        <v>1059</v>
      </c>
      <c r="K333">
        <v>4</v>
      </c>
    </row>
    <row r="334" spans="1:11" x14ac:dyDescent="0.35">
      <c r="A334" t="s">
        <v>356</v>
      </c>
      <c r="B334" t="s">
        <v>8</v>
      </c>
      <c r="C334">
        <v>49</v>
      </c>
      <c r="D334" t="s">
        <v>10</v>
      </c>
      <c r="E334" s="28">
        <v>45024</v>
      </c>
      <c r="F334">
        <v>172</v>
      </c>
      <c r="G334">
        <v>2.9</v>
      </c>
      <c r="H334">
        <v>2023</v>
      </c>
      <c r="I334" t="s">
        <v>1068</v>
      </c>
      <c r="J334" t="s">
        <v>1063</v>
      </c>
      <c r="K334">
        <v>3</v>
      </c>
    </row>
    <row r="335" spans="1:11" x14ac:dyDescent="0.35">
      <c r="A335" t="s">
        <v>357</v>
      </c>
      <c r="B335" t="s">
        <v>16</v>
      </c>
      <c r="C335">
        <v>8</v>
      </c>
      <c r="D335" t="s">
        <v>6</v>
      </c>
      <c r="E335" s="28">
        <v>45024</v>
      </c>
      <c r="F335">
        <v>20</v>
      </c>
      <c r="G335">
        <v>4.8</v>
      </c>
      <c r="H335">
        <v>2023</v>
      </c>
      <c r="I335" t="s">
        <v>1068</v>
      </c>
      <c r="J335" t="s">
        <v>1069</v>
      </c>
      <c r="K335">
        <v>5</v>
      </c>
    </row>
    <row r="336" spans="1:11" x14ac:dyDescent="0.35">
      <c r="A336" t="s">
        <v>358</v>
      </c>
      <c r="B336" t="s">
        <v>17</v>
      </c>
      <c r="C336">
        <v>157</v>
      </c>
      <c r="D336" t="s">
        <v>10</v>
      </c>
      <c r="E336" s="28">
        <v>45024</v>
      </c>
      <c r="F336">
        <v>72</v>
      </c>
      <c r="G336">
        <v>3.7</v>
      </c>
      <c r="H336">
        <v>2023</v>
      </c>
      <c r="I336" t="s">
        <v>1068</v>
      </c>
      <c r="J336" t="s">
        <v>1061</v>
      </c>
      <c r="K336">
        <v>4</v>
      </c>
    </row>
    <row r="337" spans="1:11" x14ac:dyDescent="0.35">
      <c r="A337" t="s">
        <v>359</v>
      </c>
      <c r="B337" t="s">
        <v>23</v>
      </c>
      <c r="C337">
        <v>74</v>
      </c>
      <c r="D337" t="s">
        <v>9</v>
      </c>
      <c r="E337" s="28">
        <v>45024</v>
      </c>
      <c r="F337">
        <v>32</v>
      </c>
      <c r="G337">
        <v>4.8</v>
      </c>
      <c r="H337">
        <v>2023</v>
      </c>
      <c r="I337" t="s">
        <v>1068</v>
      </c>
      <c r="J337" t="s">
        <v>1059</v>
      </c>
      <c r="K337">
        <v>5</v>
      </c>
    </row>
    <row r="338" spans="1:11" x14ac:dyDescent="0.35">
      <c r="A338" t="s">
        <v>360</v>
      </c>
      <c r="B338" t="s">
        <v>22</v>
      </c>
      <c r="C338">
        <v>72</v>
      </c>
      <c r="D338" t="s">
        <v>13</v>
      </c>
      <c r="E338" s="28">
        <v>45024</v>
      </c>
      <c r="F338">
        <v>140</v>
      </c>
      <c r="G338">
        <v>3.2</v>
      </c>
      <c r="H338">
        <v>2023</v>
      </c>
      <c r="I338" t="s">
        <v>1068</v>
      </c>
      <c r="J338" t="s">
        <v>1059</v>
      </c>
      <c r="K338">
        <v>3</v>
      </c>
    </row>
    <row r="339" spans="1:11" x14ac:dyDescent="0.35">
      <c r="A339" t="s">
        <v>361</v>
      </c>
      <c r="B339" t="s">
        <v>23</v>
      </c>
      <c r="C339">
        <v>79</v>
      </c>
      <c r="D339" t="s">
        <v>9</v>
      </c>
      <c r="E339" s="28">
        <v>45025</v>
      </c>
      <c r="F339">
        <v>120</v>
      </c>
      <c r="G339">
        <v>4.9000000000000004</v>
      </c>
      <c r="H339">
        <v>2023</v>
      </c>
      <c r="I339" t="s">
        <v>1058</v>
      </c>
      <c r="J339" t="s">
        <v>1059</v>
      </c>
      <c r="K339">
        <v>5</v>
      </c>
    </row>
    <row r="340" spans="1:11" x14ac:dyDescent="0.35">
      <c r="A340" t="s">
        <v>362</v>
      </c>
      <c r="B340" t="s">
        <v>19</v>
      </c>
      <c r="C340">
        <v>23</v>
      </c>
      <c r="D340" t="s">
        <v>9</v>
      </c>
      <c r="E340" s="28">
        <v>45025</v>
      </c>
      <c r="F340">
        <v>86</v>
      </c>
      <c r="G340">
        <v>2.2000000000000002</v>
      </c>
      <c r="H340">
        <v>2023</v>
      </c>
      <c r="I340" t="s">
        <v>1058</v>
      </c>
      <c r="J340" t="s">
        <v>1066</v>
      </c>
      <c r="K340">
        <v>2</v>
      </c>
    </row>
    <row r="341" spans="1:11" x14ac:dyDescent="0.35">
      <c r="A341" t="s">
        <v>363</v>
      </c>
      <c r="B341" t="s">
        <v>12</v>
      </c>
      <c r="C341">
        <v>69</v>
      </c>
      <c r="D341" t="s">
        <v>9</v>
      </c>
      <c r="E341" s="28">
        <v>45025</v>
      </c>
      <c r="F341">
        <v>132</v>
      </c>
      <c r="G341">
        <v>5</v>
      </c>
      <c r="H341">
        <v>2023</v>
      </c>
      <c r="I341" t="s">
        <v>1058</v>
      </c>
      <c r="J341" t="s">
        <v>1059</v>
      </c>
      <c r="K341">
        <v>5</v>
      </c>
    </row>
    <row r="342" spans="1:11" x14ac:dyDescent="0.35">
      <c r="A342" t="s">
        <v>364</v>
      </c>
      <c r="B342" t="s">
        <v>7</v>
      </c>
      <c r="C342">
        <v>64</v>
      </c>
      <c r="D342" t="s">
        <v>9</v>
      </c>
      <c r="E342" s="28">
        <v>45025</v>
      </c>
      <c r="F342">
        <v>80</v>
      </c>
      <c r="G342">
        <v>3.3</v>
      </c>
      <c r="H342">
        <v>2023</v>
      </c>
      <c r="I342" t="s">
        <v>1058</v>
      </c>
      <c r="J342" t="s">
        <v>1059</v>
      </c>
      <c r="K342">
        <v>3</v>
      </c>
    </row>
    <row r="343" spans="1:11" x14ac:dyDescent="0.35">
      <c r="A343" t="s">
        <v>365</v>
      </c>
      <c r="B343" t="s">
        <v>24</v>
      </c>
      <c r="C343">
        <v>47</v>
      </c>
      <c r="D343" t="s">
        <v>10</v>
      </c>
      <c r="E343" s="28">
        <v>45025</v>
      </c>
      <c r="F343">
        <v>132</v>
      </c>
      <c r="G343">
        <v>3.7</v>
      </c>
      <c r="H343">
        <v>2023</v>
      </c>
      <c r="I343" t="s">
        <v>1058</v>
      </c>
      <c r="J343" t="s">
        <v>1063</v>
      </c>
      <c r="K343">
        <v>4</v>
      </c>
    </row>
    <row r="344" spans="1:11" x14ac:dyDescent="0.35">
      <c r="A344" t="s">
        <v>366</v>
      </c>
      <c r="B344" t="s">
        <v>23</v>
      </c>
      <c r="C344">
        <v>55</v>
      </c>
      <c r="D344" t="s">
        <v>13</v>
      </c>
      <c r="E344" s="28">
        <v>45025</v>
      </c>
      <c r="F344">
        <v>27</v>
      </c>
      <c r="G344">
        <v>3.7</v>
      </c>
      <c r="H344">
        <v>2023</v>
      </c>
      <c r="I344" t="s">
        <v>1058</v>
      </c>
      <c r="J344" t="s">
        <v>1063</v>
      </c>
      <c r="K344">
        <v>4</v>
      </c>
    </row>
    <row r="345" spans="1:11" x14ac:dyDescent="0.35">
      <c r="A345" t="s">
        <v>367</v>
      </c>
      <c r="B345" t="s">
        <v>18</v>
      </c>
      <c r="C345">
        <v>104</v>
      </c>
      <c r="D345" t="s">
        <v>13</v>
      </c>
      <c r="E345" s="28">
        <v>45026</v>
      </c>
      <c r="F345">
        <v>68</v>
      </c>
      <c r="G345">
        <v>3.6</v>
      </c>
      <c r="H345">
        <v>2023</v>
      </c>
      <c r="I345" t="s">
        <v>1060</v>
      </c>
      <c r="J345" t="s">
        <v>1059</v>
      </c>
      <c r="K345">
        <v>4</v>
      </c>
    </row>
    <row r="346" spans="1:11" x14ac:dyDescent="0.35">
      <c r="A346" t="s">
        <v>368</v>
      </c>
      <c r="B346" t="s">
        <v>24</v>
      </c>
      <c r="C346">
        <v>116</v>
      </c>
      <c r="D346" t="s">
        <v>9</v>
      </c>
      <c r="E346" s="28">
        <v>45026</v>
      </c>
      <c r="F346">
        <v>22</v>
      </c>
      <c r="G346">
        <v>4.7</v>
      </c>
      <c r="H346">
        <v>2023</v>
      </c>
      <c r="I346" t="s">
        <v>1060</v>
      </c>
      <c r="J346" t="s">
        <v>1059</v>
      </c>
      <c r="K346">
        <v>5</v>
      </c>
    </row>
    <row r="347" spans="1:11" x14ac:dyDescent="0.35">
      <c r="A347" t="s">
        <v>369</v>
      </c>
      <c r="B347" t="s">
        <v>19</v>
      </c>
      <c r="C347">
        <v>99</v>
      </c>
      <c r="D347" t="s">
        <v>13</v>
      </c>
      <c r="E347" s="28">
        <v>45026</v>
      </c>
      <c r="F347">
        <v>42</v>
      </c>
      <c r="G347">
        <v>3.1</v>
      </c>
      <c r="H347">
        <v>2023</v>
      </c>
      <c r="I347" t="s">
        <v>1060</v>
      </c>
      <c r="J347" t="s">
        <v>1059</v>
      </c>
      <c r="K347">
        <v>3</v>
      </c>
    </row>
    <row r="348" spans="1:11" x14ac:dyDescent="0.35">
      <c r="A348" t="s">
        <v>370</v>
      </c>
      <c r="B348" t="s">
        <v>18</v>
      </c>
      <c r="C348">
        <v>84</v>
      </c>
      <c r="D348" t="s">
        <v>13</v>
      </c>
      <c r="E348" s="28">
        <v>45027</v>
      </c>
      <c r="F348">
        <v>38</v>
      </c>
      <c r="G348">
        <v>3.3</v>
      </c>
      <c r="H348">
        <v>2023</v>
      </c>
      <c r="I348" t="s">
        <v>1062</v>
      </c>
      <c r="J348" t="s">
        <v>1059</v>
      </c>
      <c r="K348">
        <v>3</v>
      </c>
    </row>
    <row r="349" spans="1:11" x14ac:dyDescent="0.35">
      <c r="A349" t="s">
        <v>371</v>
      </c>
      <c r="B349" t="s">
        <v>16</v>
      </c>
      <c r="C349">
        <v>159</v>
      </c>
      <c r="D349" t="s">
        <v>13</v>
      </c>
      <c r="E349" s="28">
        <v>45027</v>
      </c>
      <c r="F349">
        <v>42</v>
      </c>
      <c r="G349">
        <v>4.5</v>
      </c>
      <c r="H349">
        <v>2023</v>
      </c>
      <c r="I349" t="s">
        <v>1062</v>
      </c>
      <c r="J349" t="s">
        <v>1061</v>
      </c>
      <c r="K349">
        <v>5</v>
      </c>
    </row>
    <row r="350" spans="1:11" x14ac:dyDescent="0.35">
      <c r="A350" t="s">
        <v>372</v>
      </c>
      <c r="B350" t="s">
        <v>15</v>
      </c>
      <c r="C350">
        <v>25</v>
      </c>
      <c r="D350" t="s">
        <v>10</v>
      </c>
      <c r="E350" s="28">
        <v>45027</v>
      </c>
      <c r="F350">
        <v>75</v>
      </c>
      <c r="G350">
        <v>3.9</v>
      </c>
      <c r="H350">
        <v>2023</v>
      </c>
      <c r="I350" t="s">
        <v>1062</v>
      </c>
      <c r="J350" t="s">
        <v>1066</v>
      </c>
      <c r="K350">
        <v>4</v>
      </c>
    </row>
    <row r="351" spans="1:11" x14ac:dyDescent="0.35">
      <c r="A351" t="s">
        <v>373</v>
      </c>
      <c r="B351" t="s">
        <v>16</v>
      </c>
      <c r="C351">
        <v>53</v>
      </c>
      <c r="D351" t="s">
        <v>6</v>
      </c>
      <c r="E351" s="28">
        <v>45028</v>
      </c>
      <c r="F351">
        <v>23</v>
      </c>
      <c r="G351">
        <v>4.9000000000000004</v>
      </c>
      <c r="H351">
        <v>2023</v>
      </c>
      <c r="I351" t="s">
        <v>1064</v>
      </c>
      <c r="J351" t="s">
        <v>1063</v>
      </c>
      <c r="K351">
        <v>5</v>
      </c>
    </row>
    <row r="352" spans="1:11" x14ac:dyDescent="0.35">
      <c r="A352" t="s">
        <v>374</v>
      </c>
      <c r="B352" t="s">
        <v>16</v>
      </c>
      <c r="C352">
        <v>89</v>
      </c>
      <c r="D352" t="s">
        <v>10</v>
      </c>
      <c r="E352" s="28">
        <v>45028</v>
      </c>
      <c r="F352">
        <v>200</v>
      </c>
      <c r="G352">
        <v>4.8</v>
      </c>
      <c r="H352">
        <v>2023</v>
      </c>
      <c r="I352" t="s">
        <v>1064</v>
      </c>
      <c r="J352" t="s">
        <v>1059</v>
      </c>
      <c r="K352">
        <v>5</v>
      </c>
    </row>
    <row r="353" spans="1:11" x14ac:dyDescent="0.35">
      <c r="A353" t="s">
        <v>375</v>
      </c>
      <c r="B353" t="s">
        <v>21</v>
      </c>
      <c r="C353">
        <v>73</v>
      </c>
      <c r="D353" t="s">
        <v>9</v>
      </c>
      <c r="E353" s="28">
        <v>45029</v>
      </c>
      <c r="F353">
        <v>45</v>
      </c>
      <c r="G353">
        <v>3.6</v>
      </c>
      <c r="H353">
        <v>2023</v>
      </c>
      <c r="I353" t="s">
        <v>1065</v>
      </c>
      <c r="J353" t="s">
        <v>1059</v>
      </c>
      <c r="K353">
        <v>4</v>
      </c>
    </row>
    <row r="354" spans="1:11" x14ac:dyDescent="0.35">
      <c r="A354" t="s">
        <v>376</v>
      </c>
      <c r="B354" t="s">
        <v>19</v>
      </c>
      <c r="C354">
        <v>50</v>
      </c>
      <c r="D354" t="s">
        <v>9</v>
      </c>
      <c r="E354" s="28">
        <v>45029</v>
      </c>
      <c r="F354">
        <v>105</v>
      </c>
      <c r="G354">
        <v>3.5</v>
      </c>
      <c r="H354">
        <v>2023</v>
      </c>
      <c r="I354" t="s">
        <v>1065</v>
      </c>
      <c r="J354" t="s">
        <v>1063</v>
      </c>
      <c r="K354">
        <v>4</v>
      </c>
    </row>
    <row r="355" spans="1:11" x14ac:dyDescent="0.35">
      <c r="A355" t="s">
        <v>377</v>
      </c>
      <c r="B355" t="s">
        <v>8</v>
      </c>
      <c r="C355">
        <v>98</v>
      </c>
      <c r="D355" t="s">
        <v>9</v>
      </c>
      <c r="E355" s="28">
        <v>45029</v>
      </c>
      <c r="F355">
        <v>22</v>
      </c>
      <c r="G355">
        <v>3.8</v>
      </c>
      <c r="H355">
        <v>2023</v>
      </c>
      <c r="I355" t="s">
        <v>1065</v>
      </c>
      <c r="J355" t="s">
        <v>1059</v>
      </c>
      <c r="K355">
        <v>4</v>
      </c>
    </row>
    <row r="356" spans="1:11" x14ac:dyDescent="0.35">
      <c r="A356" t="s">
        <v>378</v>
      </c>
      <c r="B356" t="s">
        <v>14</v>
      </c>
      <c r="C356">
        <v>114</v>
      </c>
      <c r="D356" t="s">
        <v>13</v>
      </c>
      <c r="E356" s="28">
        <v>45030</v>
      </c>
      <c r="F356">
        <v>126</v>
      </c>
      <c r="G356">
        <v>4.4000000000000004</v>
      </c>
      <c r="H356">
        <v>2023</v>
      </c>
      <c r="I356" t="s">
        <v>1067</v>
      </c>
      <c r="J356" t="s">
        <v>1059</v>
      </c>
      <c r="K356">
        <v>4</v>
      </c>
    </row>
    <row r="357" spans="1:11" x14ac:dyDescent="0.35">
      <c r="A357" t="s">
        <v>379</v>
      </c>
      <c r="B357" t="s">
        <v>7</v>
      </c>
      <c r="C357">
        <v>67</v>
      </c>
      <c r="D357" t="s">
        <v>13</v>
      </c>
      <c r="E357" s="28">
        <v>45030</v>
      </c>
      <c r="F357">
        <v>35</v>
      </c>
      <c r="G357">
        <v>3</v>
      </c>
      <c r="H357">
        <v>2023</v>
      </c>
      <c r="I357" t="s">
        <v>1067</v>
      </c>
      <c r="J357" t="s">
        <v>1059</v>
      </c>
      <c r="K357">
        <v>3</v>
      </c>
    </row>
    <row r="358" spans="1:11" x14ac:dyDescent="0.35">
      <c r="A358" t="s">
        <v>380</v>
      </c>
      <c r="B358" t="s">
        <v>23</v>
      </c>
      <c r="C358">
        <v>91</v>
      </c>
      <c r="D358" t="s">
        <v>9</v>
      </c>
      <c r="E358" s="28">
        <v>45030</v>
      </c>
      <c r="F358">
        <v>84</v>
      </c>
      <c r="G358">
        <v>4.5</v>
      </c>
      <c r="H358">
        <v>2023</v>
      </c>
      <c r="I358" t="s">
        <v>1067</v>
      </c>
      <c r="J358" t="s">
        <v>1059</v>
      </c>
      <c r="K358">
        <v>5</v>
      </c>
    </row>
    <row r="359" spans="1:11" x14ac:dyDescent="0.35">
      <c r="A359" t="s">
        <v>381</v>
      </c>
      <c r="B359" t="s">
        <v>5</v>
      </c>
      <c r="C359">
        <v>67</v>
      </c>
      <c r="D359" t="s">
        <v>9</v>
      </c>
      <c r="E359" s="28">
        <v>45031</v>
      </c>
      <c r="F359">
        <v>172</v>
      </c>
      <c r="G359">
        <v>4.5</v>
      </c>
      <c r="H359">
        <v>2023</v>
      </c>
      <c r="I359" t="s">
        <v>1068</v>
      </c>
      <c r="J359" t="s">
        <v>1059</v>
      </c>
      <c r="K359">
        <v>5</v>
      </c>
    </row>
    <row r="360" spans="1:11" x14ac:dyDescent="0.35">
      <c r="A360" t="s">
        <v>382</v>
      </c>
      <c r="B360" t="s">
        <v>14</v>
      </c>
      <c r="C360">
        <v>139</v>
      </c>
      <c r="D360" t="s">
        <v>10</v>
      </c>
      <c r="E360" s="28">
        <v>45031</v>
      </c>
      <c r="F360">
        <v>114</v>
      </c>
      <c r="G360">
        <v>4</v>
      </c>
      <c r="H360">
        <v>2023</v>
      </c>
      <c r="I360" t="s">
        <v>1068</v>
      </c>
      <c r="J360" t="s">
        <v>1061</v>
      </c>
      <c r="K360">
        <v>4</v>
      </c>
    </row>
    <row r="361" spans="1:11" x14ac:dyDescent="0.35">
      <c r="A361" t="s">
        <v>383</v>
      </c>
      <c r="B361" t="s">
        <v>5</v>
      </c>
      <c r="C361">
        <v>102</v>
      </c>
      <c r="D361" t="s">
        <v>10</v>
      </c>
      <c r="E361" s="28">
        <v>45031</v>
      </c>
      <c r="F361">
        <v>60</v>
      </c>
      <c r="G361">
        <v>3.8</v>
      </c>
      <c r="H361">
        <v>2023</v>
      </c>
      <c r="I361" t="s">
        <v>1068</v>
      </c>
      <c r="J361" t="s">
        <v>1059</v>
      </c>
      <c r="K361">
        <v>4</v>
      </c>
    </row>
    <row r="362" spans="1:11" x14ac:dyDescent="0.35">
      <c r="A362" t="s">
        <v>384</v>
      </c>
      <c r="B362" t="s">
        <v>17</v>
      </c>
      <c r="C362">
        <v>108</v>
      </c>
      <c r="D362" t="s">
        <v>11</v>
      </c>
      <c r="E362" s="28">
        <v>45031</v>
      </c>
      <c r="F362">
        <v>26</v>
      </c>
      <c r="G362">
        <v>3.3</v>
      </c>
      <c r="H362">
        <v>2023</v>
      </c>
      <c r="I362" t="s">
        <v>1068</v>
      </c>
      <c r="J362" t="s">
        <v>1059</v>
      </c>
      <c r="K362">
        <v>3</v>
      </c>
    </row>
    <row r="363" spans="1:11" x14ac:dyDescent="0.35">
      <c r="A363" t="s">
        <v>385</v>
      </c>
      <c r="B363" t="s">
        <v>15</v>
      </c>
      <c r="C363">
        <v>66</v>
      </c>
      <c r="D363" t="s">
        <v>9</v>
      </c>
      <c r="E363" s="28">
        <v>45031</v>
      </c>
      <c r="F363">
        <v>210</v>
      </c>
      <c r="G363">
        <v>4.3</v>
      </c>
      <c r="H363">
        <v>2023</v>
      </c>
      <c r="I363" t="s">
        <v>1068</v>
      </c>
      <c r="J363" t="s">
        <v>1059</v>
      </c>
      <c r="K363">
        <v>4</v>
      </c>
    </row>
    <row r="364" spans="1:11" x14ac:dyDescent="0.35">
      <c r="A364" t="s">
        <v>386</v>
      </c>
      <c r="B364" t="s">
        <v>22</v>
      </c>
      <c r="C364">
        <v>85</v>
      </c>
      <c r="D364" t="s">
        <v>10</v>
      </c>
      <c r="E364" s="28">
        <v>45031</v>
      </c>
      <c r="F364">
        <v>129</v>
      </c>
      <c r="G364">
        <v>4.2</v>
      </c>
      <c r="H364">
        <v>2023</v>
      </c>
      <c r="I364" t="s">
        <v>1068</v>
      </c>
      <c r="J364" t="s">
        <v>1059</v>
      </c>
      <c r="K364">
        <v>4</v>
      </c>
    </row>
    <row r="365" spans="1:11" x14ac:dyDescent="0.35">
      <c r="A365" t="s">
        <v>387</v>
      </c>
      <c r="B365" t="s">
        <v>7</v>
      </c>
      <c r="C365">
        <v>55</v>
      </c>
      <c r="D365" t="s">
        <v>11</v>
      </c>
      <c r="E365" s="28">
        <v>45031</v>
      </c>
      <c r="F365">
        <v>215</v>
      </c>
      <c r="G365">
        <v>4.3</v>
      </c>
      <c r="H365">
        <v>2023</v>
      </c>
      <c r="I365" t="s">
        <v>1068</v>
      </c>
      <c r="J365" t="s">
        <v>1063</v>
      </c>
      <c r="K365">
        <v>4</v>
      </c>
    </row>
    <row r="366" spans="1:11" x14ac:dyDescent="0.35">
      <c r="A366" t="s">
        <v>388</v>
      </c>
      <c r="B366" t="s">
        <v>17</v>
      </c>
      <c r="C366">
        <v>17</v>
      </c>
      <c r="D366" t="s">
        <v>6</v>
      </c>
      <c r="E366" s="28">
        <v>45031</v>
      </c>
      <c r="F366">
        <v>69</v>
      </c>
      <c r="G366">
        <v>4.5999999999999996</v>
      </c>
      <c r="H366">
        <v>2023</v>
      </c>
      <c r="I366" t="s">
        <v>1068</v>
      </c>
      <c r="J366" t="s">
        <v>1066</v>
      </c>
      <c r="K366">
        <v>5</v>
      </c>
    </row>
    <row r="367" spans="1:11" x14ac:dyDescent="0.35">
      <c r="A367" t="s">
        <v>389</v>
      </c>
      <c r="B367" t="s">
        <v>7</v>
      </c>
      <c r="C367">
        <v>128</v>
      </c>
      <c r="D367" t="s">
        <v>6</v>
      </c>
      <c r="E367" s="28">
        <v>45031</v>
      </c>
      <c r="F367">
        <v>140</v>
      </c>
      <c r="G367">
        <v>3</v>
      </c>
      <c r="H367">
        <v>2023</v>
      </c>
      <c r="I367" t="s">
        <v>1068</v>
      </c>
      <c r="J367" t="s">
        <v>1061</v>
      </c>
      <c r="K367">
        <v>3</v>
      </c>
    </row>
    <row r="368" spans="1:11" x14ac:dyDescent="0.35">
      <c r="A368" t="s">
        <v>390</v>
      </c>
      <c r="B368" t="s">
        <v>19</v>
      </c>
      <c r="C368">
        <v>45</v>
      </c>
      <c r="D368" t="s">
        <v>11</v>
      </c>
      <c r="E368" s="28">
        <v>45032</v>
      </c>
      <c r="F368">
        <v>156</v>
      </c>
      <c r="G368">
        <v>2.7</v>
      </c>
      <c r="H368">
        <v>2023</v>
      </c>
      <c r="I368" t="s">
        <v>1058</v>
      </c>
      <c r="J368" t="s">
        <v>1063</v>
      </c>
      <c r="K368">
        <v>3</v>
      </c>
    </row>
    <row r="369" spans="1:11" x14ac:dyDescent="0.35">
      <c r="A369" t="s">
        <v>391</v>
      </c>
      <c r="B369" t="s">
        <v>17</v>
      </c>
      <c r="C369">
        <v>41</v>
      </c>
      <c r="D369" t="s">
        <v>6</v>
      </c>
      <c r="E369" s="28">
        <v>45032</v>
      </c>
      <c r="F369">
        <v>164</v>
      </c>
      <c r="G369">
        <v>3.1</v>
      </c>
      <c r="H369">
        <v>2023</v>
      </c>
      <c r="I369" t="s">
        <v>1058</v>
      </c>
      <c r="J369" t="s">
        <v>1063</v>
      </c>
      <c r="K369">
        <v>3</v>
      </c>
    </row>
    <row r="370" spans="1:11" x14ac:dyDescent="0.35">
      <c r="A370" t="s">
        <v>392</v>
      </c>
      <c r="B370" t="s">
        <v>24</v>
      </c>
      <c r="C370">
        <v>49</v>
      </c>
      <c r="D370" t="s">
        <v>6</v>
      </c>
      <c r="E370" s="28">
        <v>45032</v>
      </c>
      <c r="F370">
        <v>195</v>
      </c>
      <c r="G370">
        <v>2.6</v>
      </c>
      <c r="H370">
        <v>2023</v>
      </c>
      <c r="I370" t="s">
        <v>1058</v>
      </c>
      <c r="J370" t="s">
        <v>1063</v>
      </c>
      <c r="K370">
        <v>3</v>
      </c>
    </row>
    <row r="371" spans="1:11" x14ac:dyDescent="0.35">
      <c r="A371" t="s">
        <v>393</v>
      </c>
      <c r="B371" t="s">
        <v>12</v>
      </c>
      <c r="C371">
        <v>21</v>
      </c>
      <c r="D371" t="s">
        <v>13</v>
      </c>
      <c r="E371" s="28">
        <v>45032</v>
      </c>
      <c r="F371">
        <v>74</v>
      </c>
      <c r="G371">
        <v>4.5999999999999996</v>
      </c>
      <c r="H371">
        <v>2023</v>
      </c>
      <c r="I371" t="s">
        <v>1058</v>
      </c>
      <c r="J371" t="s">
        <v>1066</v>
      </c>
      <c r="K371">
        <v>5</v>
      </c>
    </row>
    <row r="372" spans="1:11" x14ac:dyDescent="0.35">
      <c r="A372" t="s">
        <v>394</v>
      </c>
      <c r="B372" t="s">
        <v>16</v>
      </c>
      <c r="C372">
        <v>133</v>
      </c>
      <c r="D372" t="s">
        <v>11</v>
      </c>
      <c r="E372" s="28">
        <v>45032</v>
      </c>
      <c r="F372">
        <v>100</v>
      </c>
      <c r="G372">
        <v>4</v>
      </c>
      <c r="H372">
        <v>2023</v>
      </c>
      <c r="I372" t="s">
        <v>1058</v>
      </c>
      <c r="J372" t="s">
        <v>1061</v>
      </c>
      <c r="K372">
        <v>4</v>
      </c>
    </row>
    <row r="373" spans="1:11" x14ac:dyDescent="0.35">
      <c r="A373" t="s">
        <v>395</v>
      </c>
      <c r="B373" t="s">
        <v>20</v>
      </c>
      <c r="C373">
        <v>135</v>
      </c>
      <c r="D373" t="s">
        <v>9</v>
      </c>
      <c r="E373" s="28">
        <v>45032</v>
      </c>
      <c r="F373">
        <v>185</v>
      </c>
      <c r="G373">
        <v>4.5</v>
      </c>
      <c r="H373">
        <v>2023</v>
      </c>
      <c r="I373" t="s">
        <v>1058</v>
      </c>
      <c r="J373" t="s">
        <v>1061</v>
      </c>
      <c r="K373">
        <v>5</v>
      </c>
    </row>
    <row r="374" spans="1:11" x14ac:dyDescent="0.35">
      <c r="A374" t="s">
        <v>396</v>
      </c>
      <c r="B374" t="s">
        <v>14</v>
      </c>
      <c r="C374">
        <v>69</v>
      </c>
      <c r="D374" t="s">
        <v>11</v>
      </c>
      <c r="E374" s="28">
        <v>45032</v>
      </c>
      <c r="F374">
        <v>130</v>
      </c>
      <c r="G374">
        <v>1.9</v>
      </c>
      <c r="H374">
        <v>2023</v>
      </c>
      <c r="I374" t="s">
        <v>1058</v>
      </c>
      <c r="J374" t="s">
        <v>1059</v>
      </c>
      <c r="K374">
        <v>2</v>
      </c>
    </row>
    <row r="375" spans="1:11" x14ac:dyDescent="0.35">
      <c r="A375" t="s">
        <v>397</v>
      </c>
      <c r="B375" t="s">
        <v>18</v>
      </c>
      <c r="C375">
        <v>110</v>
      </c>
      <c r="D375" t="s">
        <v>13</v>
      </c>
      <c r="E375" s="28">
        <v>45033</v>
      </c>
      <c r="F375">
        <v>21</v>
      </c>
      <c r="G375">
        <v>2.6</v>
      </c>
      <c r="H375">
        <v>2023</v>
      </c>
      <c r="I375" t="s">
        <v>1060</v>
      </c>
      <c r="J375" t="s">
        <v>1059</v>
      </c>
      <c r="K375">
        <v>3</v>
      </c>
    </row>
    <row r="376" spans="1:11" x14ac:dyDescent="0.35">
      <c r="A376" t="s">
        <v>398</v>
      </c>
      <c r="B376" t="s">
        <v>5</v>
      </c>
      <c r="C376">
        <v>64</v>
      </c>
      <c r="D376" t="s">
        <v>10</v>
      </c>
      <c r="E376" s="28">
        <v>45033</v>
      </c>
      <c r="F376">
        <v>88</v>
      </c>
      <c r="G376">
        <v>4.3</v>
      </c>
      <c r="H376">
        <v>2023</v>
      </c>
      <c r="I376" t="s">
        <v>1060</v>
      </c>
      <c r="J376" t="s">
        <v>1059</v>
      </c>
      <c r="K376">
        <v>4</v>
      </c>
    </row>
    <row r="377" spans="1:11" x14ac:dyDescent="0.35">
      <c r="A377" t="s">
        <v>399</v>
      </c>
      <c r="B377" t="s">
        <v>23</v>
      </c>
      <c r="C377">
        <v>105</v>
      </c>
      <c r="D377" t="s">
        <v>6</v>
      </c>
      <c r="E377" s="28">
        <v>45033</v>
      </c>
      <c r="F377">
        <v>35</v>
      </c>
      <c r="G377">
        <v>4.4000000000000004</v>
      </c>
      <c r="H377">
        <v>2023</v>
      </c>
      <c r="I377" t="s">
        <v>1060</v>
      </c>
      <c r="J377" t="s">
        <v>1059</v>
      </c>
      <c r="K377">
        <v>4</v>
      </c>
    </row>
    <row r="378" spans="1:11" x14ac:dyDescent="0.35">
      <c r="A378" t="s">
        <v>400</v>
      </c>
      <c r="B378" t="s">
        <v>5</v>
      </c>
      <c r="C378">
        <v>165</v>
      </c>
      <c r="D378" t="s">
        <v>9</v>
      </c>
      <c r="E378" s="28">
        <v>45033</v>
      </c>
      <c r="F378">
        <v>68</v>
      </c>
      <c r="G378">
        <v>4.3</v>
      </c>
      <c r="H378">
        <v>2023</v>
      </c>
      <c r="I378" t="s">
        <v>1060</v>
      </c>
      <c r="J378" t="s">
        <v>1061</v>
      </c>
      <c r="K378">
        <v>4</v>
      </c>
    </row>
    <row r="379" spans="1:11" x14ac:dyDescent="0.35">
      <c r="A379" t="s">
        <v>401</v>
      </c>
      <c r="B379" t="s">
        <v>19</v>
      </c>
      <c r="C379">
        <v>125</v>
      </c>
      <c r="D379" t="s">
        <v>9</v>
      </c>
      <c r="E379" s="28">
        <v>45033</v>
      </c>
      <c r="F379">
        <v>148</v>
      </c>
      <c r="G379">
        <v>4.5</v>
      </c>
      <c r="H379">
        <v>2023</v>
      </c>
      <c r="I379" t="s">
        <v>1060</v>
      </c>
      <c r="J379" t="s">
        <v>1061</v>
      </c>
      <c r="K379">
        <v>5</v>
      </c>
    </row>
    <row r="380" spans="1:11" x14ac:dyDescent="0.35">
      <c r="A380" t="s">
        <v>402</v>
      </c>
      <c r="B380" t="s">
        <v>23</v>
      </c>
      <c r="C380">
        <v>88</v>
      </c>
      <c r="D380" t="s">
        <v>10</v>
      </c>
      <c r="E380" s="28">
        <v>45034</v>
      </c>
      <c r="F380">
        <v>81</v>
      </c>
      <c r="G380">
        <v>4.2</v>
      </c>
      <c r="H380">
        <v>2023</v>
      </c>
      <c r="I380" t="s">
        <v>1062</v>
      </c>
      <c r="J380" t="s">
        <v>1059</v>
      </c>
      <c r="K380">
        <v>4</v>
      </c>
    </row>
    <row r="381" spans="1:11" x14ac:dyDescent="0.35">
      <c r="A381" t="s">
        <v>403</v>
      </c>
      <c r="B381" t="s">
        <v>14</v>
      </c>
      <c r="C381">
        <v>6</v>
      </c>
      <c r="D381" t="s">
        <v>10</v>
      </c>
      <c r="E381" s="28">
        <v>45034</v>
      </c>
      <c r="F381">
        <v>75</v>
      </c>
      <c r="G381">
        <v>3.9</v>
      </c>
      <c r="H381">
        <v>2023</v>
      </c>
      <c r="I381" t="s">
        <v>1062</v>
      </c>
      <c r="J381" t="s">
        <v>1069</v>
      </c>
      <c r="K381">
        <v>4</v>
      </c>
    </row>
    <row r="382" spans="1:11" x14ac:dyDescent="0.35">
      <c r="A382" t="s">
        <v>404</v>
      </c>
      <c r="B382" t="s">
        <v>22</v>
      </c>
      <c r="C382">
        <v>69</v>
      </c>
      <c r="D382" t="s">
        <v>11</v>
      </c>
      <c r="E382" s="28">
        <v>45035</v>
      </c>
      <c r="F382">
        <v>32</v>
      </c>
      <c r="G382">
        <v>3.6</v>
      </c>
      <c r="H382">
        <v>2023</v>
      </c>
      <c r="I382" t="s">
        <v>1064</v>
      </c>
      <c r="J382" t="s">
        <v>1059</v>
      </c>
      <c r="K382">
        <v>4</v>
      </c>
    </row>
    <row r="383" spans="1:11" x14ac:dyDescent="0.35">
      <c r="A383" t="s">
        <v>405</v>
      </c>
      <c r="B383" t="s">
        <v>17</v>
      </c>
      <c r="C383">
        <v>107</v>
      </c>
      <c r="D383" t="s">
        <v>11</v>
      </c>
      <c r="E383" s="28">
        <v>45035</v>
      </c>
      <c r="F383">
        <v>156</v>
      </c>
      <c r="G383">
        <v>3.8</v>
      </c>
      <c r="H383">
        <v>2023</v>
      </c>
      <c r="I383" t="s">
        <v>1064</v>
      </c>
      <c r="J383" t="s">
        <v>1059</v>
      </c>
      <c r="K383">
        <v>4</v>
      </c>
    </row>
    <row r="384" spans="1:11" x14ac:dyDescent="0.35">
      <c r="A384" t="s">
        <v>406</v>
      </c>
      <c r="B384" t="s">
        <v>12</v>
      </c>
      <c r="C384">
        <v>90</v>
      </c>
      <c r="D384" t="s">
        <v>9</v>
      </c>
      <c r="E384" s="28">
        <v>45035</v>
      </c>
      <c r="F384">
        <v>99</v>
      </c>
      <c r="G384">
        <v>4.9000000000000004</v>
      </c>
      <c r="H384">
        <v>2023</v>
      </c>
      <c r="I384" t="s">
        <v>1064</v>
      </c>
      <c r="J384" t="s">
        <v>1059</v>
      </c>
      <c r="K384">
        <v>5</v>
      </c>
    </row>
    <row r="385" spans="1:11" x14ac:dyDescent="0.35">
      <c r="A385" t="s">
        <v>407</v>
      </c>
      <c r="B385" t="s">
        <v>20</v>
      </c>
      <c r="C385">
        <v>120</v>
      </c>
      <c r="D385" t="s">
        <v>6</v>
      </c>
      <c r="E385" s="28">
        <v>45035</v>
      </c>
      <c r="F385">
        <v>26</v>
      </c>
      <c r="G385">
        <v>4</v>
      </c>
      <c r="H385">
        <v>2023</v>
      </c>
      <c r="I385" t="s">
        <v>1064</v>
      </c>
      <c r="J385" t="s">
        <v>1059</v>
      </c>
      <c r="K385">
        <v>4</v>
      </c>
    </row>
    <row r="386" spans="1:11" x14ac:dyDescent="0.35">
      <c r="A386" t="s">
        <v>408</v>
      </c>
      <c r="B386" t="s">
        <v>8</v>
      </c>
      <c r="C386">
        <v>47</v>
      </c>
      <c r="D386" t="s">
        <v>11</v>
      </c>
      <c r="E386" s="28">
        <v>45035</v>
      </c>
      <c r="F386">
        <v>84</v>
      </c>
      <c r="G386">
        <v>4.0999999999999996</v>
      </c>
      <c r="H386">
        <v>2023</v>
      </c>
      <c r="I386" t="s">
        <v>1064</v>
      </c>
      <c r="J386" t="s">
        <v>1063</v>
      </c>
      <c r="K386">
        <v>4</v>
      </c>
    </row>
    <row r="387" spans="1:11" x14ac:dyDescent="0.35">
      <c r="A387" t="s">
        <v>409</v>
      </c>
      <c r="B387" t="s">
        <v>21</v>
      </c>
      <c r="C387">
        <v>60</v>
      </c>
      <c r="D387" t="s">
        <v>6</v>
      </c>
      <c r="E387" s="28">
        <v>45035</v>
      </c>
      <c r="F387">
        <v>84</v>
      </c>
      <c r="G387">
        <v>4.8</v>
      </c>
      <c r="H387">
        <v>2023</v>
      </c>
      <c r="I387" t="s">
        <v>1064</v>
      </c>
      <c r="J387" t="s">
        <v>1063</v>
      </c>
      <c r="K387">
        <v>5</v>
      </c>
    </row>
    <row r="388" spans="1:11" x14ac:dyDescent="0.35">
      <c r="A388" t="s">
        <v>410</v>
      </c>
      <c r="B388" t="s">
        <v>7</v>
      </c>
      <c r="C388">
        <v>64</v>
      </c>
      <c r="D388" t="s">
        <v>9</v>
      </c>
      <c r="E388" s="28">
        <v>45035</v>
      </c>
      <c r="F388">
        <v>170</v>
      </c>
      <c r="G388">
        <v>2.2999999999999998</v>
      </c>
      <c r="H388">
        <v>2023</v>
      </c>
      <c r="I388" t="s">
        <v>1064</v>
      </c>
      <c r="J388" t="s">
        <v>1059</v>
      </c>
      <c r="K388">
        <v>2</v>
      </c>
    </row>
    <row r="389" spans="1:11" x14ac:dyDescent="0.35">
      <c r="A389" t="s">
        <v>411</v>
      </c>
      <c r="B389" t="s">
        <v>5</v>
      </c>
      <c r="C389">
        <v>62</v>
      </c>
      <c r="D389" t="s">
        <v>11</v>
      </c>
      <c r="E389" s="28">
        <v>45035</v>
      </c>
      <c r="F389">
        <v>35</v>
      </c>
      <c r="G389">
        <v>4.4000000000000004</v>
      </c>
      <c r="H389">
        <v>2023</v>
      </c>
      <c r="I389" t="s">
        <v>1064</v>
      </c>
      <c r="J389" t="s">
        <v>1059</v>
      </c>
      <c r="K389">
        <v>4</v>
      </c>
    </row>
    <row r="390" spans="1:11" x14ac:dyDescent="0.35">
      <c r="A390" t="s">
        <v>412</v>
      </c>
      <c r="B390" t="s">
        <v>18</v>
      </c>
      <c r="C390">
        <v>88</v>
      </c>
      <c r="D390" t="s">
        <v>11</v>
      </c>
      <c r="E390" s="28">
        <v>45036</v>
      </c>
      <c r="F390">
        <v>35</v>
      </c>
      <c r="G390">
        <v>3.8</v>
      </c>
      <c r="H390">
        <v>2023</v>
      </c>
      <c r="I390" t="s">
        <v>1065</v>
      </c>
      <c r="J390" t="s">
        <v>1059</v>
      </c>
      <c r="K390">
        <v>4</v>
      </c>
    </row>
    <row r="391" spans="1:11" x14ac:dyDescent="0.35">
      <c r="A391" t="s">
        <v>413</v>
      </c>
      <c r="B391" t="s">
        <v>19</v>
      </c>
      <c r="C391">
        <v>116</v>
      </c>
      <c r="D391" t="s">
        <v>11</v>
      </c>
      <c r="E391" s="28">
        <v>45036</v>
      </c>
      <c r="F391">
        <v>132</v>
      </c>
      <c r="G391">
        <v>5</v>
      </c>
      <c r="H391">
        <v>2023</v>
      </c>
      <c r="I391" t="s">
        <v>1065</v>
      </c>
      <c r="J391" t="s">
        <v>1059</v>
      </c>
      <c r="K391">
        <v>5</v>
      </c>
    </row>
    <row r="392" spans="1:11" x14ac:dyDescent="0.35">
      <c r="A392" t="s">
        <v>414</v>
      </c>
      <c r="B392" t="s">
        <v>12</v>
      </c>
      <c r="C392">
        <v>82</v>
      </c>
      <c r="D392" t="s">
        <v>10</v>
      </c>
      <c r="E392" s="28">
        <v>45037</v>
      </c>
      <c r="F392">
        <v>144</v>
      </c>
      <c r="G392">
        <v>3.3</v>
      </c>
      <c r="H392">
        <v>2023</v>
      </c>
      <c r="I392" t="s">
        <v>1067</v>
      </c>
      <c r="J392" t="s">
        <v>1059</v>
      </c>
      <c r="K392">
        <v>3</v>
      </c>
    </row>
    <row r="393" spans="1:11" x14ac:dyDescent="0.35">
      <c r="A393" t="s">
        <v>415</v>
      </c>
      <c r="B393" t="s">
        <v>5</v>
      </c>
      <c r="C393">
        <v>99</v>
      </c>
      <c r="D393" t="s">
        <v>9</v>
      </c>
      <c r="E393" s="28">
        <v>45037</v>
      </c>
      <c r="F393">
        <v>48</v>
      </c>
      <c r="G393">
        <v>5</v>
      </c>
      <c r="H393">
        <v>2023</v>
      </c>
      <c r="I393" t="s">
        <v>1067</v>
      </c>
      <c r="J393" t="s">
        <v>1059</v>
      </c>
      <c r="K393">
        <v>5</v>
      </c>
    </row>
    <row r="394" spans="1:11" x14ac:dyDescent="0.35">
      <c r="A394" t="s">
        <v>416</v>
      </c>
      <c r="B394" t="s">
        <v>5</v>
      </c>
      <c r="C394">
        <v>55</v>
      </c>
      <c r="D394" t="s">
        <v>10</v>
      </c>
      <c r="E394" s="28">
        <v>45037</v>
      </c>
      <c r="F394">
        <v>200</v>
      </c>
      <c r="G394">
        <v>2.2999999999999998</v>
      </c>
      <c r="H394">
        <v>2023</v>
      </c>
      <c r="I394" t="s">
        <v>1067</v>
      </c>
      <c r="J394" t="s">
        <v>1063</v>
      </c>
      <c r="K394">
        <v>2</v>
      </c>
    </row>
    <row r="395" spans="1:11" x14ac:dyDescent="0.35">
      <c r="A395" t="s">
        <v>417</v>
      </c>
      <c r="B395" t="s">
        <v>7</v>
      </c>
      <c r="C395">
        <v>61</v>
      </c>
      <c r="D395" t="s">
        <v>6</v>
      </c>
      <c r="E395" s="28">
        <v>45037</v>
      </c>
      <c r="F395">
        <v>38</v>
      </c>
      <c r="G395">
        <v>4.8</v>
      </c>
      <c r="H395">
        <v>2023</v>
      </c>
      <c r="I395" t="s">
        <v>1067</v>
      </c>
      <c r="J395" t="s">
        <v>1059</v>
      </c>
      <c r="K395">
        <v>5</v>
      </c>
    </row>
    <row r="396" spans="1:11" x14ac:dyDescent="0.35">
      <c r="A396" t="s">
        <v>418</v>
      </c>
      <c r="B396" t="s">
        <v>19</v>
      </c>
      <c r="C396">
        <v>36</v>
      </c>
      <c r="D396" t="s">
        <v>13</v>
      </c>
      <c r="E396" s="28">
        <v>45037</v>
      </c>
      <c r="F396">
        <v>81</v>
      </c>
      <c r="G396">
        <v>3.7</v>
      </c>
      <c r="H396">
        <v>2023</v>
      </c>
      <c r="I396" t="s">
        <v>1067</v>
      </c>
      <c r="J396" t="s">
        <v>1063</v>
      </c>
      <c r="K396">
        <v>4</v>
      </c>
    </row>
    <row r="397" spans="1:11" x14ac:dyDescent="0.35">
      <c r="A397" t="s">
        <v>419</v>
      </c>
      <c r="B397" t="s">
        <v>12</v>
      </c>
      <c r="C397">
        <v>123</v>
      </c>
      <c r="D397" t="s">
        <v>11</v>
      </c>
      <c r="E397" s="28">
        <v>45037</v>
      </c>
      <c r="F397">
        <v>120</v>
      </c>
      <c r="G397">
        <v>4.2</v>
      </c>
      <c r="H397">
        <v>2023</v>
      </c>
      <c r="I397" t="s">
        <v>1067</v>
      </c>
      <c r="J397" t="s">
        <v>1061</v>
      </c>
      <c r="K397">
        <v>4</v>
      </c>
    </row>
    <row r="398" spans="1:11" x14ac:dyDescent="0.35">
      <c r="A398" t="s">
        <v>420</v>
      </c>
      <c r="B398" t="s">
        <v>24</v>
      </c>
      <c r="C398">
        <v>24</v>
      </c>
      <c r="D398" t="s">
        <v>6</v>
      </c>
      <c r="E398" s="28">
        <v>45037</v>
      </c>
      <c r="F398">
        <v>74</v>
      </c>
      <c r="G398">
        <v>4.8</v>
      </c>
      <c r="H398">
        <v>2023</v>
      </c>
      <c r="I398" t="s">
        <v>1067</v>
      </c>
      <c r="J398" t="s">
        <v>1066</v>
      </c>
      <c r="K398">
        <v>5</v>
      </c>
    </row>
    <row r="399" spans="1:11" x14ac:dyDescent="0.35">
      <c r="A399" t="s">
        <v>421</v>
      </c>
      <c r="B399" t="s">
        <v>12</v>
      </c>
      <c r="C399">
        <v>43</v>
      </c>
      <c r="D399" t="s">
        <v>11</v>
      </c>
      <c r="E399" s="28">
        <v>45038</v>
      </c>
      <c r="F399">
        <v>128</v>
      </c>
      <c r="G399">
        <v>4.7</v>
      </c>
      <c r="H399">
        <v>2023</v>
      </c>
      <c r="I399" t="s">
        <v>1068</v>
      </c>
      <c r="J399" t="s">
        <v>1063</v>
      </c>
      <c r="K399">
        <v>5</v>
      </c>
    </row>
    <row r="400" spans="1:11" x14ac:dyDescent="0.35">
      <c r="A400" t="s">
        <v>422</v>
      </c>
      <c r="B400" t="s">
        <v>21</v>
      </c>
      <c r="C400">
        <v>95</v>
      </c>
      <c r="D400" t="s">
        <v>9</v>
      </c>
      <c r="E400" s="28">
        <v>45038</v>
      </c>
      <c r="F400">
        <v>21</v>
      </c>
      <c r="G400">
        <v>3.9</v>
      </c>
      <c r="H400">
        <v>2023</v>
      </c>
      <c r="I400" t="s">
        <v>1068</v>
      </c>
      <c r="J400" t="s">
        <v>1059</v>
      </c>
      <c r="K400">
        <v>4</v>
      </c>
    </row>
    <row r="401" spans="1:11" x14ac:dyDescent="0.35">
      <c r="A401" t="s">
        <v>423</v>
      </c>
      <c r="B401" t="s">
        <v>5</v>
      </c>
      <c r="C401">
        <v>53</v>
      </c>
      <c r="D401" t="s">
        <v>11</v>
      </c>
      <c r="E401" s="28">
        <v>45038</v>
      </c>
      <c r="F401">
        <v>110</v>
      </c>
      <c r="G401">
        <v>4.3</v>
      </c>
      <c r="H401">
        <v>2023</v>
      </c>
      <c r="I401" t="s">
        <v>1068</v>
      </c>
      <c r="J401" t="s">
        <v>1063</v>
      </c>
      <c r="K401">
        <v>4</v>
      </c>
    </row>
    <row r="402" spans="1:11" x14ac:dyDescent="0.35">
      <c r="A402" t="s">
        <v>424</v>
      </c>
      <c r="B402" t="s">
        <v>12</v>
      </c>
      <c r="C402">
        <v>113</v>
      </c>
      <c r="D402" t="s">
        <v>11</v>
      </c>
      <c r="E402" s="28">
        <v>45038</v>
      </c>
      <c r="F402">
        <v>145</v>
      </c>
      <c r="G402">
        <v>4</v>
      </c>
      <c r="H402">
        <v>2023</v>
      </c>
      <c r="I402" t="s">
        <v>1068</v>
      </c>
      <c r="J402" t="s">
        <v>1059</v>
      </c>
      <c r="K402">
        <v>4</v>
      </c>
    </row>
    <row r="403" spans="1:11" x14ac:dyDescent="0.35">
      <c r="A403" t="s">
        <v>425</v>
      </c>
      <c r="B403" t="s">
        <v>5</v>
      </c>
      <c r="C403">
        <v>89</v>
      </c>
      <c r="D403" t="s">
        <v>13</v>
      </c>
      <c r="E403" s="28">
        <v>45038</v>
      </c>
      <c r="F403">
        <v>129</v>
      </c>
      <c r="G403">
        <v>4</v>
      </c>
      <c r="H403">
        <v>2023</v>
      </c>
      <c r="I403" t="s">
        <v>1068</v>
      </c>
      <c r="J403" t="s">
        <v>1059</v>
      </c>
      <c r="K403">
        <v>4</v>
      </c>
    </row>
    <row r="404" spans="1:11" x14ac:dyDescent="0.35">
      <c r="A404" t="s">
        <v>426</v>
      </c>
      <c r="B404" t="s">
        <v>18</v>
      </c>
      <c r="C404">
        <v>84</v>
      </c>
      <c r="D404" t="s">
        <v>10</v>
      </c>
      <c r="E404" s="28">
        <v>45038</v>
      </c>
      <c r="F404">
        <v>156</v>
      </c>
      <c r="G404">
        <v>3.2</v>
      </c>
      <c r="H404">
        <v>2023</v>
      </c>
      <c r="I404" t="s">
        <v>1068</v>
      </c>
      <c r="J404" t="s">
        <v>1059</v>
      </c>
      <c r="K404">
        <v>3</v>
      </c>
    </row>
    <row r="405" spans="1:11" x14ac:dyDescent="0.35">
      <c r="A405" t="s">
        <v>427</v>
      </c>
      <c r="B405" t="s">
        <v>24</v>
      </c>
      <c r="C405">
        <v>130</v>
      </c>
      <c r="D405" t="s">
        <v>11</v>
      </c>
      <c r="E405" s="28">
        <v>45039</v>
      </c>
      <c r="F405">
        <v>120</v>
      </c>
      <c r="G405">
        <v>3.8</v>
      </c>
      <c r="H405">
        <v>2023</v>
      </c>
      <c r="I405" t="s">
        <v>1058</v>
      </c>
      <c r="J405" t="s">
        <v>1061</v>
      </c>
      <c r="K405">
        <v>4</v>
      </c>
    </row>
    <row r="406" spans="1:11" x14ac:dyDescent="0.35">
      <c r="A406" t="s">
        <v>428</v>
      </c>
      <c r="B406" t="s">
        <v>21</v>
      </c>
      <c r="C406">
        <v>163</v>
      </c>
      <c r="D406" t="s">
        <v>13</v>
      </c>
      <c r="E406" s="28">
        <v>45039</v>
      </c>
      <c r="F406">
        <v>62</v>
      </c>
      <c r="G406">
        <v>3.4</v>
      </c>
      <c r="H406">
        <v>2023</v>
      </c>
      <c r="I406" t="s">
        <v>1058</v>
      </c>
      <c r="J406" t="s">
        <v>1061</v>
      </c>
      <c r="K406">
        <v>3</v>
      </c>
    </row>
    <row r="407" spans="1:11" x14ac:dyDescent="0.35">
      <c r="A407" t="s">
        <v>429</v>
      </c>
      <c r="B407" t="s">
        <v>22</v>
      </c>
      <c r="C407">
        <v>127</v>
      </c>
      <c r="D407" t="s">
        <v>11</v>
      </c>
      <c r="E407" s="28">
        <v>45039</v>
      </c>
      <c r="F407">
        <v>160</v>
      </c>
      <c r="G407">
        <v>3.2</v>
      </c>
      <c r="H407">
        <v>2023</v>
      </c>
      <c r="I407" t="s">
        <v>1058</v>
      </c>
      <c r="J407" t="s">
        <v>1061</v>
      </c>
      <c r="K407">
        <v>3</v>
      </c>
    </row>
    <row r="408" spans="1:11" x14ac:dyDescent="0.35">
      <c r="A408" t="s">
        <v>430</v>
      </c>
      <c r="B408" t="s">
        <v>12</v>
      </c>
      <c r="C408">
        <v>50</v>
      </c>
      <c r="D408" t="s">
        <v>11</v>
      </c>
      <c r="E408" s="28">
        <v>45039</v>
      </c>
      <c r="F408">
        <v>56</v>
      </c>
      <c r="G408">
        <v>4.7</v>
      </c>
      <c r="H408">
        <v>2023</v>
      </c>
      <c r="I408" t="s">
        <v>1058</v>
      </c>
      <c r="J408" t="s">
        <v>1063</v>
      </c>
      <c r="K408">
        <v>5</v>
      </c>
    </row>
    <row r="409" spans="1:11" x14ac:dyDescent="0.35">
      <c r="A409" t="s">
        <v>431</v>
      </c>
      <c r="B409" t="s">
        <v>15</v>
      </c>
      <c r="C409">
        <v>88</v>
      </c>
      <c r="D409" t="s">
        <v>6</v>
      </c>
      <c r="E409" s="28">
        <v>45039</v>
      </c>
      <c r="F409">
        <v>72</v>
      </c>
      <c r="G409">
        <v>4</v>
      </c>
      <c r="H409">
        <v>2023</v>
      </c>
      <c r="I409" t="s">
        <v>1058</v>
      </c>
      <c r="J409" t="s">
        <v>1059</v>
      </c>
      <c r="K409">
        <v>4</v>
      </c>
    </row>
    <row r="410" spans="1:11" x14ac:dyDescent="0.35">
      <c r="A410" t="s">
        <v>432</v>
      </c>
      <c r="B410" t="s">
        <v>12</v>
      </c>
      <c r="C410">
        <v>139</v>
      </c>
      <c r="D410" t="s">
        <v>9</v>
      </c>
      <c r="E410" s="28">
        <v>45040</v>
      </c>
      <c r="F410">
        <v>81</v>
      </c>
      <c r="G410">
        <v>4.8</v>
      </c>
      <c r="H410">
        <v>2023</v>
      </c>
      <c r="I410" t="s">
        <v>1060</v>
      </c>
      <c r="J410" t="s">
        <v>1061</v>
      </c>
      <c r="K410">
        <v>5</v>
      </c>
    </row>
    <row r="411" spans="1:11" x14ac:dyDescent="0.35">
      <c r="A411" t="s">
        <v>433</v>
      </c>
      <c r="B411" t="s">
        <v>21</v>
      </c>
      <c r="C411">
        <v>111</v>
      </c>
      <c r="D411" t="s">
        <v>11</v>
      </c>
      <c r="E411" s="28">
        <v>45040</v>
      </c>
      <c r="F411">
        <v>144</v>
      </c>
      <c r="G411">
        <v>3.9</v>
      </c>
      <c r="H411">
        <v>2023</v>
      </c>
      <c r="I411" t="s">
        <v>1060</v>
      </c>
      <c r="J411" t="s">
        <v>1059</v>
      </c>
      <c r="K411">
        <v>4</v>
      </c>
    </row>
    <row r="412" spans="1:11" x14ac:dyDescent="0.35">
      <c r="A412" t="s">
        <v>434</v>
      </c>
      <c r="B412" t="s">
        <v>23</v>
      </c>
      <c r="C412">
        <v>115</v>
      </c>
      <c r="D412" t="s">
        <v>9</v>
      </c>
      <c r="E412" s="28">
        <v>45040</v>
      </c>
      <c r="F412">
        <v>111</v>
      </c>
      <c r="G412">
        <v>4.3</v>
      </c>
      <c r="H412">
        <v>2023</v>
      </c>
      <c r="I412" t="s">
        <v>1060</v>
      </c>
      <c r="J412" t="s">
        <v>1059</v>
      </c>
      <c r="K412">
        <v>4</v>
      </c>
    </row>
    <row r="413" spans="1:11" x14ac:dyDescent="0.35">
      <c r="A413" t="s">
        <v>435</v>
      </c>
      <c r="B413" t="s">
        <v>5</v>
      </c>
      <c r="C413">
        <v>26</v>
      </c>
      <c r="D413" t="s">
        <v>13</v>
      </c>
      <c r="E413" s="28">
        <v>45040</v>
      </c>
      <c r="F413">
        <v>43</v>
      </c>
      <c r="G413">
        <v>4.2</v>
      </c>
      <c r="H413">
        <v>2023</v>
      </c>
      <c r="I413" t="s">
        <v>1060</v>
      </c>
      <c r="J413" t="s">
        <v>1066</v>
      </c>
      <c r="K413">
        <v>4</v>
      </c>
    </row>
    <row r="414" spans="1:11" x14ac:dyDescent="0.35">
      <c r="A414" t="s">
        <v>436</v>
      </c>
      <c r="B414" t="s">
        <v>18</v>
      </c>
      <c r="C414">
        <v>131</v>
      </c>
      <c r="D414" t="s">
        <v>6</v>
      </c>
      <c r="E414" s="28">
        <v>45040</v>
      </c>
      <c r="F414">
        <v>41</v>
      </c>
      <c r="G414">
        <v>4.9000000000000004</v>
      </c>
      <c r="H414">
        <v>2023</v>
      </c>
      <c r="I414" t="s">
        <v>1060</v>
      </c>
      <c r="J414" t="s">
        <v>1061</v>
      </c>
      <c r="K414">
        <v>5</v>
      </c>
    </row>
    <row r="415" spans="1:11" x14ac:dyDescent="0.35">
      <c r="A415" t="s">
        <v>437</v>
      </c>
      <c r="B415" t="s">
        <v>23</v>
      </c>
      <c r="C415">
        <v>27</v>
      </c>
      <c r="D415" t="s">
        <v>6</v>
      </c>
      <c r="E415" s="28">
        <v>45040</v>
      </c>
      <c r="F415">
        <v>74</v>
      </c>
      <c r="G415">
        <v>4</v>
      </c>
      <c r="H415">
        <v>2023</v>
      </c>
      <c r="I415" t="s">
        <v>1060</v>
      </c>
      <c r="J415" t="s">
        <v>1066</v>
      </c>
      <c r="K415">
        <v>4</v>
      </c>
    </row>
    <row r="416" spans="1:11" x14ac:dyDescent="0.35">
      <c r="A416" t="s">
        <v>438</v>
      </c>
      <c r="B416" t="s">
        <v>16</v>
      </c>
      <c r="C416">
        <v>75</v>
      </c>
      <c r="D416" t="s">
        <v>11</v>
      </c>
      <c r="E416" s="28">
        <v>45040</v>
      </c>
      <c r="F416">
        <v>43</v>
      </c>
      <c r="G416">
        <v>4.9000000000000004</v>
      </c>
      <c r="H416">
        <v>2023</v>
      </c>
      <c r="I416" t="s">
        <v>1060</v>
      </c>
      <c r="J416" t="s">
        <v>1059</v>
      </c>
      <c r="K416">
        <v>5</v>
      </c>
    </row>
    <row r="417" spans="1:11" x14ac:dyDescent="0.35">
      <c r="A417" t="s">
        <v>439</v>
      </c>
      <c r="B417" t="s">
        <v>7</v>
      </c>
      <c r="C417">
        <v>123</v>
      </c>
      <c r="D417" t="s">
        <v>6</v>
      </c>
      <c r="E417" s="28">
        <v>45040</v>
      </c>
      <c r="F417">
        <v>128</v>
      </c>
      <c r="G417">
        <v>3.6</v>
      </c>
      <c r="H417">
        <v>2023</v>
      </c>
      <c r="I417" t="s">
        <v>1060</v>
      </c>
      <c r="J417" t="s">
        <v>1061</v>
      </c>
      <c r="K417">
        <v>4</v>
      </c>
    </row>
    <row r="418" spans="1:11" x14ac:dyDescent="0.35">
      <c r="A418" t="s">
        <v>440</v>
      </c>
      <c r="B418" t="s">
        <v>20</v>
      </c>
      <c r="C418">
        <v>129</v>
      </c>
      <c r="D418" t="s">
        <v>6</v>
      </c>
      <c r="E418" s="28">
        <v>45041</v>
      </c>
      <c r="F418">
        <v>144</v>
      </c>
      <c r="G418">
        <v>4.0999999999999996</v>
      </c>
      <c r="H418">
        <v>2023</v>
      </c>
      <c r="I418" t="s">
        <v>1062</v>
      </c>
      <c r="J418" t="s">
        <v>1061</v>
      </c>
      <c r="K418">
        <v>4</v>
      </c>
    </row>
    <row r="419" spans="1:11" x14ac:dyDescent="0.35">
      <c r="A419" t="s">
        <v>441</v>
      </c>
      <c r="B419" t="s">
        <v>16</v>
      </c>
      <c r="C419">
        <v>124</v>
      </c>
      <c r="D419" t="s">
        <v>9</v>
      </c>
      <c r="E419" s="28">
        <v>45041</v>
      </c>
      <c r="F419">
        <v>132</v>
      </c>
      <c r="G419">
        <v>4.9000000000000004</v>
      </c>
      <c r="H419">
        <v>2023</v>
      </c>
      <c r="I419" t="s">
        <v>1062</v>
      </c>
      <c r="J419" t="s">
        <v>1061</v>
      </c>
      <c r="K419">
        <v>5</v>
      </c>
    </row>
    <row r="420" spans="1:11" x14ac:dyDescent="0.35">
      <c r="A420" t="s">
        <v>442</v>
      </c>
      <c r="B420" t="s">
        <v>23</v>
      </c>
      <c r="C420">
        <v>108</v>
      </c>
      <c r="D420" t="s">
        <v>9</v>
      </c>
      <c r="E420" s="28">
        <v>45041</v>
      </c>
      <c r="F420">
        <v>180</v>
      </c>
      <c r="G420">
        <v>3.9</v>
      </c>
      <c r="H420">
        <v>2023</v>
      </c>
      <c r="I420" t="s">
        <v>1062</v>
      </c>
      <c r="J420" t="s">
        <v>1059</v>
      </c>
      <c r="K420">
        <v>4</v>
      </c>
    </row>
    <row r="421" spans="1:11" x14ac:dyDescent="0.35">
      <c r="A421" t="s">
        <v>443</v>
      </c>
      <c r="B421" t="s">
        <v>8</v>
      </c>
      <c r="C421">
        <v>15</v>
      </c>
      <c r="D421" t="s">
        <v>9</v>
      </c>
      <c r="E421" s="28">
        <v>45041</v>
      </c>
      <c r="F421">
        <v>31</v>
      </c>
      <c r="G421">
        <v>4.0999999999999996</v>
      </c>
      <c r="H421">
        <v>2023</v>
      </c>
      <c r="I421" t="s">
        <v>1062</v>
      </c>
      <c r="J421" t="s">
        <v>1066</v>
      </c>
      <c r="K421">
        <v>4</v>
      </c>
    </row>
    <row r="422" spans="1:11" x14ac:dyDescent="0.35">
      <c r="A422" t="s">
        <v>444</v>
      </c>
      <c r="B422" t="s">
        <v>23</v>
      </c>
      <c r="C422">
        <v>66</v>
      </c>
      <c r="D422" t="s">
        <v>9</v>
      </c>
      <c r="E422" s="28">
        <v>45041</v>
      </c>
      <c r="F422">
        <v>102</v>
      </c>
      <c r="G422">
        <v>3.8</v>
      </c>
      <c r="H422">
        <v>2023</v>
      </c>
      <c r="I422" t="s">
        <v>1062</v>
      </c>
      <c r="J422" t="s">
        <v>1059</v>
      </c>
      <c r="K422">
        <v>4</v>
      </c>
    </row>
    <row r="423" spans="1:11" x14ac:dyDescent="0.35">
      <c r="A423" t="s">
        <v>445</v>
      </c>
      <c r="B423" t="s">
        <v>15</v>
      </c>
      <c r="C423">
        <v>126</v>
      </c>
      <c r="D423" t="s">
        <v>11</v>
      </c>
      <c r="E423" s="28">
        <v>45042</v>
      </c>
      <c r="F423">
        <v>175</v>
      </c>
      <c r="G423">
        <v>4.8</v>
      </c>
      <c r="H423">
        <v>2023</v>
      </c>
      <c r="I423" t="s">
        <v>1064</v>
      </c>
      <c r="J423" t="s">
        <v>1061</v>
      </c>
      <c r="K423">
        <v>5</v>
      </c>
    </row>
    <row r="424" spans="1:11" x14ac:dyDescent="0.35">
      <c r="A424" t="s">
        <v>446</v>
      </c>
      <c r="B424" t="s">
        <v>16</v>
      </c>
      <c r="C424">
        <v>26</v>
      </c>
      <c r="D424" t="s">
        <v>10</v>
      </c>
      <c r="E424" s="28">
        <v>45042</v>
      </c>
      <c r="F424">
        <v>87</v>
      </c>
      <c r="G424">
        <v>4.7</v>
      </c>
      <c r="H424">
        <v>2023</v>
      </c>
      <c r="I424" t="s">
        <v>1064</v>
      </c>
      <c r="J424" t="s">
        <v>1066</v>
      </c>
      <c r="K424">
        <v>5</v>
      </c>
    </row>
    <row r="425" spans="1:11" x14ac:dyDescent="0.35">
      <c r="A425" t="s">
        <v>447</v>
      </c>
      <c r="B425" t="s">
        <v>24</v>
      </c>
      <c r="C425">
        <v>105</v>
      </c>
      <c r="D425" t="s">
        <v>11</v>
      </c>
      <c r="E425" s="28">
        <v>45042</v>
      </c>
      <c r="F425">
        <v>66</v>
      </c>
      <c r="G425">
        <v>4.2</v>
      </c>
      <c r="H425">
        <v>2023</v>
      </c>
      <c r="I425" t="s">
        <v>1064</v>
      </c>
      <c r="J425" t="s">
        <v>1059</v>
      </c>
      <c r="K425">
        <v>4</v>
      </c>
    </row>
    <row r="426" spans="1:11" x14ac:dyDescent="0.35">
      <c r="A426" t="s">
        <v>448</v>
      </c>
      <c r="B426" t="s">
        <v>24</v>
      </c>
      <c r="C426">
        <v>31</v>
      </c>
      <c r="D426" t="s">
        <v>11</v>
      </c>
      <c r="E426" s="28">
        <v>45042</v>
      </c>
      <c r="F426">
        <v>25</v>
      </c>
      <c r="G426">
        <v>3.2</v>
      </c>
      <c r="H426">
        <v>2023</v>
      </c>
      <c r="I426" t="s">
        <v>1064</v>
      </c>
      <c r="J426" t="s">
        <v>1063</v>
      </c>
      <c r="K426">
        <v>3</v>
      </c>
    </row>
    <row r="427" spans="1:11" x14ac:dyDescent="0.35">
      <c r="A427" t="s">
        <v>449</v>
      </c>
      <c r="B427" t="s">
        <v>23</v>
      </c>
      <c r="C427">
        <v>109</v>
      </c>
      <c r="D427" t="s">
        <v>9</v>
      </c>
      <c r="E427" s="28">
        <v>45042</v>
      </c>
      <c r="F427">
        <v>126</v>
      </c>
      <c r="G427">
        <v>3.4</v>
      </c>
      <c r="H427">
        <v>2023</v>
      </c>
      <c r="I427" t="s">
        <v>1064</v>
      </c>
      <c r="J427" t="s">
        <v>1059</v>
      </c>
      <c r="K427">
        <v>3</v>
      </c>
    </row>
    <row r="428" spans="1:11" x14ac:dyDescent="0.35">
      <c r="A428" t="s">
        <v>450</v>
      </c>
      <c r="B428" t="s">
        <v>20</v>
      </c>
      <c r="C428">
        <v>113</v>
      </c>
      <c r="D428" t="s">
        <v>13</v>
      </c>
      <c r="E428" s="28">
        <v>45043</v>
      </c>
      <c r="F428">
        <v>42</v>
      </c>
      <c r="G428">
        <v>4.5999999999999996</v>
      </c>
      <c r="H428">
        <v>2023</v>
      </c>
      <c r="I428" t="s">
        <v>1065</v>
      </c>
      <c r="J428" t="s">
        <v>1059</v>
      </c>
      <c r="K428">
        <v>5</v>
      </c>
    </row>
    <row r="429" spans="1:11" x14ac:dyDescent="0.35">
      <c r="A429" t="s">
        <v>451</v>
      </c>
      <c r="B429" t="s">
        <v>15</v>
      </c>
      <c r="C429">
        <v>101</v>
      </c>
      <c r="D429" t="s">
        <v>10</v>
      </c>
      <c r="E429" s="28">
        <v>45043</v>
      </c>
      <c r="F429">
        <v>225</v>
      </c>
      <c r="G429">
        <v>1.9</v>
      </c>
      <c r="H429">
        <v>2023</v>
      </c>
      <c r="I429" t="s">
        <v>1065</v>
      </c>
      <c r="J429" t="s">
        <v>1059</v>
      </c>
      <c r="K429">
        <v>2</v>
      </c>
    </row>
    <row r="430" spans="1:11" x14ac:dyDescent="0.35">
      <c r="A430" t="s">
        <v>452</v>
      </c>
      <c r="B430" t="s">
        <v>21</v>
      </c>
      <c r="C430">
        <v>156</v>
      </c>
      <c r="D430" t="s">
        <v>10</v>
      </c>
      <c r="E430" s="28">
        <v>45043</v>
      </c>
      <c r="F430">
        <v>42</v>
      </c>
      <c r="G430">
        <v>3.3</v>
      </c>
      <c r="H430">
        <v>2023</v>
      </c>
      <c r="I430" t="s">
        <v>1065</v>
      </c>
      <c r="J430" t="s">
        <v>1061</v>
      </c>
      <c r="K430">
        <v>3</v>
      </c>
    </row>
    <row r="431" spans="1:11" x14ac:dyDescent="0.35">
      <c r="A431" t="s">
        <v>453</v>
      </c>
      <c r="B431" t="s">
        <v>23</v>
      </c>
      <c r="C431">
        <v>145</v>
      </c>
      <c r="D431" t="s">
        <v>13</v>
      </c>
      <c r="E431" s="28">
        <v>45044</v>
      </c>
      <c r="F431">
        <v>110</v>
      </c>
      <c r="G431">
        <v>3.1</v>
      </c>
      <c r="H431">
        <v>2023</v>
      </c>
      <c r="I431" t="s">
        <v>1067</v>
      </c>
      <c r="J431" t="s">
        <v>1061</v>
      </c>
      <c r="K431">
        <v>3</v>
      </c>
    </row>
    <row r="432" spans="1:11" x14ac:dyDescent="0.35">
      <c r="A432" t="s">
        <v>454</v>
      </c>
      <c r="B432" t="s">
        <v>7</v>
      </c>
      <c r="C432">
        <v>36</v>
      </c>
      <c r="D432" t="s">
        <v>9</v>
      </c>
      <c r="E432" s="28">
        <v>45044</v>
      </c>
      <c r="F432">
        <v>225</v>
      </c>
      <c r="G432">
        <v>4.8</v>
      </c>
      <c r="H432">
        <v>2023</v>
      </c>
      <c r="I432" t="s">
        <v>1067</v>
      </c>
      <c r="J432" t="s">
        <v>1063</v>
      </c>
      <c r="K432">
        <v>5</v>
      </c>
    </row>
    <row r="433" spans="1:11" x14ac:dyDescent="0.35">
      <c r="A433" t="s">
        <v>455</v>
      </c>
      <c r="B433" t="s">
        <v>24</v>
      </c>
      <c r="C433">
        <v>135</v>
      </c>
      <c r="D433" t="s">
        <v>6</v>
      </c>
      <c r="E433" s="28">
        <v>45045</v>
      </c>
      <c r="F433">
        <v>125</v>
      </c>
      <c r="G433">
        <v>3.3</v>
      </c>
      <c r="H433">
        <v>2023</v>
      </c>
      <c r="I433" t="s">
        <v>1068</v>
      </c>
      <c r="J433" t="s">
        <v>1061</v>
      </c>
      <c r="K433">
        <v>3</v>
      </c>
    </row>
    <row r="434" spans="1:11" x14ac:dyDescent="0.35">
      <c r="A434" t="s">
        <v>456</v>
      </c>
      <c r="B434" t="s">
        <v>15</v>
      </c>
      <c r="C434">
        <v>81</v>
      </c>
      <c r="D434" t="s">
        <v>9</v>
      </c>
      <c r="E434" s="28">
        <v>45045</v>
      </c>
      <c r="F434">
        <v>78</v>
      </c>
      <c r="G434">
        <v>2.9</v>
      </c>
      <c r="H434">
        <v>2023</v>
      </c>
      <c r="I434" t="s">
        <v>1068</v>
      </c>
      <c r="J434" t="s">
        <v>1059</v>
      </c>
      <c r="K434">
        <v>3</v>
      </c>
    </row>
    <row r="435" spans="1:11" x14ac:dyDescent="0.35">
      <c r="A435" t="s">
        <v>457</v>
      </c>
      <c r="B435" t="s">
        <v>15</v>
      </c>
      <c r="C435">
        <v>81</v>
      </c>
      <c r="D435" t="s">
        <v>13</v>
      </c>
      <c r="E435" s="28">
        <v>45045</v>
      </c>
      <c r="F435">
        <v>40</v>
      </c>
      <c r="G435">
        <v>2.4</v>
      </c>
      <c r="H435">
        <v>2023</v>
      </c>
      <c r="I435" t="s">
        <v>1068</v>
      </c>
      <c r="J435" t="s">
        <v>1059</v>
      </c>
      <c r="K435">
        <v>2</v>
      </c>
    </row>
    <row r="436" spans="1:11" x14ac:dyDescent="0.35">
      <c r="A436" t="s">
        <v>458</v>
      </c>
      <c r="B436" t="s">
        <v>22</v>
      </c>
      <c r="C436">
        <v>93</v>
      </c>
      <c r="D436" t="s">
        <v>11</v>
      </c>
      <c r="E436" s="28">
        <v>45045</v>
      </c>
      <c r="F436">
        <v>150</v>
      </c>
      <c r="G436">
        <v>4.5999999999999996</v>
      </c>
      <c r="H436">
        <v>2023</v>
      </c>
      <c r="I436" t="s">
        <v>1068</v>
      </c>
      <c r="J436" t="s">
        <v>1059</v>
      </c>
      <c r="K436">
        <v>5</v>
      </c>
    </row>
    <row r="437" spans="1:11" x14ac:dyDescent="0.35">
      <c r="A437" t="s">
        <v>459</v>
      </c>
      <c r="B437" t="s">
        <v>23</v>
      </c>
      <c r="C437">
        <v>14</v>
      </c>
      <c r="D437" t="s">
        <v>9</v>
      </c>
      <c r="E437" s="28">
        <v>45045</v>
      </c>
      <c r="F437">
        <v>96</v>
      </c>
      <c r="G437">
        <v>4.8</v>
      </c>
      <c r="H437">
        <v>2023</v>
      </c>
      <c r="I437" t="s">
        <v>1068</v>
      </c>
      <c r="J437" t="s">
        <v>1066</v>
      </c>
      <c r="K437">
        <v>5</v>
      </c>
    </row>
    <row r="438" spans="1:11" x14ac:dyDescent="0.35">
      <c r="A438" t="s">
        <v>460</v>
      </c>
      <c r="B438" t="s">
        <v>24</v>
      </c>
      <c r="C438">
        <v>95</v>
      </c>
      <c r="D438" t="s">
        <v>13</v>
      </c>
      <c r="E438" s="28">
        <v>45046</v>
      </c>
      <c r="F438">
        <v>75</v>
      </c>
      <c r="G438">
        <v>4.8</v>
      </c>
      <c r="H438">
        <v>2023</v>
      </c>
      <c r="I438" t="s">
        <v>1058</v>
      </c>
      <c r="J438" t="s">
        <v>1059</v>
      </c>
      <c r="K438">
        <v>5</v>
      </c>
    </row>
    <row r="439" spans="1:11" x14ac:dyDescent="0.35">
      <c r="A439" t="s">
        <v>461</v>
      </c>
      <c r="B439" t="s">
        <v>22</v>
      </c>
      <c r="C439">
        <v>81</v>
      </c>
      <c r="D439" t="s">
        <v>13</v>
      </c>
      <c r="E439" s="28">
        <v>45046</v>
      </c>
      <c r="F439">
        <v>60</v>
      </c>
      <c r="G439">
        <v>3.6</v>
      </c>
      <c r="H439">
        <v>2023</v>
      </c>
      <c r="I439" t="s">
        <v>1058</v>
      </c>
      <c r="J439" t="s">
        <v>1059</v>
      </c>
      <c r="K439">
        <v>4</v>
      </c>
    </row>
    <row r="440" spans="1:11" x14ac:dyDescent="0.35">
      <c r="A440" t="s">
        <v>462</v>
      </c>
      <c r="B440" t="s">
        <v>5</v>
      </c>
      <c r="C440">
        <v>60</v>
      </c>
      <c r="D440" t="s">
        <v>9</v>
      </c>
      <c r="E440" s="28">
        <v>45047</v>
      </c>
      <c r="F440">
        <v>41</v>
      </c>
      <c r="G440">
        <v>4.8</v>
      </c>
      <c r="H440">
        <v>2023</v>
      </c>
      <c r="I440" t="s">
        <v>1060</v>
      </c>
      <c r="J440" t="s">
        <v>1063</v>
      </c>
      <c r="K440">
        <v>5</v>
      </c>
    </row>
    <row r="441" spans="1:11" x14ac:dyDescent="0.35">
      <c r="A441" t="s">
        <v>463</v>
      </c>
      <c r="B441" t="s">
        <v>14</v>
      </c>
      <c r="C441">
        <v>137</v>
      </c>
      <c r="D441" t="s">
        <v>11</v>
      </c>
      <c r="E441" s="28">
        <v>45047</v>
      </c>
      <c r="F441">
        <v>20</v>
      </c>
      <c r="G441">
        <v>4.2</v>
      </c>
      <c r="H441">
        <v>2023</v>
      </c>
      <c r="I441" t="s">
        <v>1060</v>
      </c>
      <c r="J441" t="s">
        <v>1061</v>
      </c>
      <c r="K441">
        <v>4</v>
      </c>
    </row>
    <row r="442" spans="1:11" x14ac:dyDescent="0.35">
      <c r="A442" t="s">
        <v>464</v>
      </c>
      <c r="B442" t="s">
        <v>12</v>
      </c>
      <c r="C442">
        <v>112</v>
      </c>
      <c r="D442" t="s">
        <v>6</v>
      </c>
      <c r="E442" s="28">
        <v>45047</v>
      </c>
      <c r="F442">
        <v>84</v>
      </c>
      <c r="G442">
        <v>2.6</v>
      </c>
      <c r="H442">
        <v>2023</v>
      </c>
      <c r="I442" t="s">
        <v>1060</v>
      </c>
      <c r="J442" t="s">
        <v>1059</v>
      </c>
      <c r="K442">
        <v>3</v>
      </c>
    </row>
    <row r="443" spans="1:11" x14ac:dyDescent="0.35">
      <c r="A443" t="s">
        <v>465</v>
      </c>
      <c r="B443" t="s">
        <v>24</v>
      </c>
      <c r="C443">
        <v>76</v>
      </c>
      <c r="D443" t="s">
        <v>10</v>
      </c>
      <c r="E443" s="28">
        <v>45047</v>
      </c>
      <c r="F443">
        <v>140</v>
      </c>
      <c r="G443">
        <v>3.7</v>
      </c>
      <c r="H443">
        <v>2023</v>
      </c>
      <c r="I443" t="s">
        <v>1060</v>
      </c>
      <c r="J443" t="s">
        <v>1059</v>
      </c>
      <c r="K443">
        <v>4</v>
      </c>
    </row>
    <row r="444" spans="1:11" x14ac:dyDescent="0.35">
      <c r="A444" t="s">
        <v>466</v>
      </c>
      <c r="B444" t="s">
        <v>19</v>
      </c>
      <c r="C444">
        <v>73</v>
      </c>
      <c r="D444" t="s">
        <v>9</v>
      </c>
      <c r="E444" s="28">
        <v>45047</v>
      </c>
      <c r="F444">
        <v>66</v>
      </c>
      <c r="G444">
        <v>4.8</v>
      </c>
      <c r="H444">
        <v>2023</v>
      </c>
      <c r="I444" t="s">
        <v>1060</v>
      </c>
      <c r="J444" t="s">
        <v>1059</v>
      </c>
      <c r="K444">
        <v>5</v>
      </c>
    </row>
    <row r="445" spans="1:11" x14ac:dyDescent="0.35">
      <c r="A445" t="s">
        <v>467</v>
      </c>
      <c r="B445" t="s">
        <v>18</v>
      </c>
      <c r="C445">
        <v>119</v>
      </c>
      <c r="D445" t="s">
        <v>11</v>
      </c>
      <c r="E445" s="28">
        <v>45047</v>
      </c>
      <c r="F445">
        <v>105</v>
      </c>
      <c r="G445">
        <v>4.7</v>
      </c>
      <c r="H445">
        <v>2023</v>
      </c>
      <c r="I445" t="s">
        <v>1060</v>
      </c>
      <c r="J445" t="s">
        <v>1059</v>
      </c>
      <c r="K445">
        <v>5</v>
      </c>
    </row>
    <row r="446" spans="1:11" x14ac:dyDescent="0.35">
      <c r="A446" t="s">
        <v>468</v>
      </c>
      <c r="B446" t="s">
        <v>20</v>
      </c>
      <c r="C446">
        <v>135</v>
      </c>
      <c r="D446" t="s">
        <v>13</v>
      </c>
      <c r="E446" s="28">
        <v>45048</v>
      </c>
      <c r="F446">
        <v>104</v>
      </c>
      <c r="G446">
        <v>4.0999999999999996</v>
      </c>
      <c r="H446">
        <v>2023</v>
      </c>
      <c r="I446" t="s">
        <v>1062</v>
      </c>
      <c r="J446" t="s">
        <v>1061</v>
      </c>
      <c r="K446">
        <v>4</v>
      </c>
    </row>
    <row r="447" spans="1:11" x14ac:dyDescent="0.35">
      <c r="A447" t="s">
        <v>469</v>
      </c>
      <c r="B447" t="s">
        <v>14</v>
      </c>
      <c r="C447">
        <v>41</v>
      </c>
      <c r="D447" t="s">
        <v>6</v>
      </c>
      <c r="E447" s="28">
        <v>45048</v>
      </c>
      <c r="F447">
        <v>123</v>
      </c>
      <c r="G447">
        <v>3.2</v>
      </c>
      <c r="H447">
        <v>2023</v>
      </c>
      <c r="I447" t="s">
        <v>1062</v>
      </c>
      <c r="J447" t="s">
        <v>1063</v>
      </c>
      <c r="K447">
        <v>3</v>
      </c>
    </row>
    <row r="448" spans="1:11" x14ac:dyDescent="0.35">
      <c r="A448" t="s">
        <v>470</v>
      </c>
      <c r="B448" t="s">
        <v>23</v>
      </c>
      <c r="C448">
        <v>35</v>
      </c>
      <c r="D448" t="s">
        <v>13</v>
      </c>
      <c r="E448" s="28">
        <v>45049</v>
      </c>
      <c r="F448">
        <v>215</v>
      </c>
      <c r="G448">
        <v>4.3</v>
      </c>
      <c r="H448">
        <v>2023</v>
      </c>
      <c r="I448" t="s">
        <v>1064</v>
      </c>
      <c r="J448" t="s">
        <v>1063</v>
      </c>
      <c r="K448">
        <v>4</v>
      </c>
    </row>
    <row r="449" spans="1:11" x14ac:dyDescent="0.35">
      <c r="A449" t="s">
        <v>471</v>
      </c>
      <c r="B449" t="s">
        <v>20</v>
      </c>
      <c r="C449">
        <v>96</v>
      </c>
      <c r="D449" t="s">
        <v>9</v>
      </c>
      <c r="E449" s="28">
        <v>45049</v>
      </c>
      <c r="F449">
        <v>46</v>
      </c>
      <c r="G449">
        <v>0.7</v>
      </c>
      <c r="H449">
        <v>2023</v>
      </c>
      <c r="I449" t="s">
        <v>1064</v>
      </c>
      <c r="J449" t="s">
        <v>1059</v>
      </c>
      <c r="K449">
        <v>1</v>
      </c>
    </row>
    <row r="450" spans="1:11" x14ac:dyDescent="0.35">
      <c r="A450" t="s">
        <v>472</v>
      </c>
      <c r="B450" t="s">
        <v>22</v>
      </c>
      <c r="C450">
        <v>61</v>
      </c>
      <c r="D450" t="s">
        <v>6</v>
      </c>
      <c r="E450" s="28">
        <v>45049</v>
      </c>
      <c r="F450">
        <v>115</v>
      </c>
      <c r="G450">
        <v>3.7</v>
      </c>
      <c r="H450">
        <v>2023</v>
      </c>
      <c r="I450" t="s">
        <v>1064</v>
      </c>
      <c r="J450" t="s">
        <v>1059</v>
      </c>
      <c r="K450">
        <v>4</v>
      </c>
    </row>
    <row r="451" spans="1:11" x14ac:dyDescent="0.35">
      <c r="A451" t="s">
        <v>473</v>
      </c>
      <c r="B451" t="s">
        <v>20</v>
      </c>
      <c r="C451">
        <v>91</v>
      </c>
      <c r="D451" t="s">
        <v>6</v>
      </c>
      <c r="E451" s="28">
        <v>45049</v>
      </c>
      <c r="F451">
        <v>124</v>
      </c>
      <c r="G451">
        <v>3.9</v>
      </c>
      <c r="H451">
        <v>2023</v>
      </c>
      <c r="I451" t="s">
        <v>1064</v>
      </c>
      <c r="J451" t="s">
        <v>1059</v>
      </c>
      <c r="K451">
        <v>4</v>
      </c>
    </row>
    <row r="452" spans="1:11" x14ac:dyDescent="0.35">
      <c r="A452" t="s">
        <v>474</v>
      </c>
      <c r="B452" t="s">
        <v>17</v>
      </c>
      <c r="C452">
        <v>30</v>
      </c>
      <c r="D452" t="s">
        <v>6</v>
      </c>
      <c r="E452" s="28">
        <v>45050</v>
      </c>
      <c r="F452">
        <v>205</v>
      </c>
      <c r="G452">
        <v>4.5</v>
      </c>
      <c r="H452">
        <v>2023</v>
      </c>
      <c r="I452" t="s">
        <v>1065</v>
      </c>
      <c r="J452" t="s">
        <v>1066</v>
      </c>
      <c r="K452">
        <v>5</v>
      </c>
    </row>
    <row r="453" spans="1:11" x14ac:dyDescent="0.35">
      <c r="A453" t="s">
        <v>475</v>
      </c>
      <c r="B453" t="s">
        <v>5</v>
      </c>
      <c r="C453">
        <v>111</v>
      </c>
      <c r="D453" t="s">
        <v>11</v>
      </c>
      <c r="E453" s="28">
        <v>45050</v>
      </c>
      <c r="F453">
        <v>90</v>
      </c>
      <c r="G453">
        <v>2.8</v>
      </c>
      <c r="H453">
        <v>2023</v>
      </c>
      <c r="I453" t="s">
        <v>1065</v>
      </c>
      <c r="J453" t="s">
        <v>1059</v>
      </c>
      <c r="K453">
        <v>3</v>
      </c>
    </row>
    <row r="454" spans="1:11" x14ac:dyDescent="0.35">
      <c r="A454" t="s">
        <v>476</v>
      </c>
      <c r="B454" t="s">
        <v>22</v>
      </c>
      <c r="C454">
        <v>81</v>
      </c>
      <c r="D454" t="s">
        <v>9</v>
      </c>
      <c r="E454" s="28">
        <v>45050</v>
      </c>
      <c r="F454">
        <v>92</v>
      </c>
      <c r="G454">
        <v>4.9000000000000004</v>
      </c>
      <c r="H454">
        <v>2023</v>
      </c>
      <c r="I454" t="s">
        <v>1065</v>
      </c>
      <c r="J454" t="s">
        <v>1059</v>
      </c>
      <c r="K454">
        <v>5</v>
      </c>
    </row>
    <row r="455" spans="1:11" x14ac:dyDescent="0.35">
      <c r="A455" t="s">
        <v>477</v>
      </c>
      <c r="B455" t="s">
        <v>24</v>
      </c>
      <c r="C455">
        <v>40</v>
      </c>
      <c r="D455" t="s">
        <v>13</v>
      </c>
      <c r="E455" s="28">
        <v>45052</v>
      </c>
      <c r="F455">
        <v>108</v>
      </c>
      <c r="G455">
        <v>4.2</v>
      </c>
      <c r="H455">
        <v>2023</v>
      </c>
      <c r="I455" t="s">
        <v>1068</v>
      </c>
      <c r="J455" t="s">
        <v>1063</v>
      </c>
      <c r="K455">
        <v>4</v>
      </c>
    </row>
    <row r="456" spans="1:11" x14ac:dyDescent="0.35">
      <c r="A456" t="s">
        <v>478</v>
      </c>
      <c r="B456" t="s">
        <v>5</v>
      </c>
      <c r="C456">
        <v>143</v>
      </c>
      <c r="D456" t="s">
        <v>13</v>
      </c>
      <c r="E456" s="28">
        <v>45052</v>
      </c>
      <c r="F456">
        <v>54</v>
      </c>
      <c r="G456">
        <v>4.4000000000000004</v>
      </c>
      <c r="H456">
        <v>2023</v>
      </c>
      <c r="I456" t="s">
        <v>1068</v>
      </c>
      <c r="J456" t="s">
        <v>1061</v>
      </c>
      <c r="K456">
        <v>4</v>
      </c>
    </row>
    <row r="457" spans="1:11" x14ac:dyDescent="0.35">
      <c r="A457" t="s">
        <v>479</v>
      </c>
      <c r="B457" t="s">
        <v>24</v>
      </c>
      <c r="C457">
        <v>70</v>
      </c>
      <c r="D457" t="s">
        <v>13</v>
      </c>
      <c r="E457" s="28">
        <v>45053</v>
      </c>
      <c r="F457">
        <v>44</v>
      </c>
      <c r="G457">
        <v>3.5</v>
      </c>
      <c r="H457">
        <v>2023</v>
      </c>
      <c r="I457" t="s">
        <v>1058</v>
      </c>
      <c r="J457" t="s">
        <v>1059</v>
      </c>
      <c r="K457">
        <v>4</v>
      </c>
    </row>
    <row r="458" spans="1:11" x14ac:dyDescent="0.35">
      <c r="A458" t="s">
        <v>480</v>
      </c>
      <c r="B458" t="s">
        <v>19</v>
      </c>
      <c r="C458">
        <v>137</v>
      </c>
      <c r="D458" t="s">
        <v>13</v>
      </c>
      <c r="E458" s="28">
        <v>45053</v>
      </c>
      <c r="F458">
        <v>44</v>
      </c>
      <c r="G458">
        <v>4.7</v>
      </c>
      <c r="H458">
        <v>2023</v>
      </c>
      <c r="I458" t="s">
        <v>1058</v>
      </c>
      <c r="J458" t="s">
        <v>1061</v>
      </c>
      <c r="K458">
        <v>5</v>
      </c>
    </row>
    <row r="459" spans="1:11" x14ac:dyDescent="0.35">
      <c r="A459" t="s">
        <v>481</v>
      </c>
      <c r="B459" t="s">
        <v>20</v>
      </c>
      <c r="C459">
        <v>52</v>
      </c>
      <c r="D459" t="s">
        <v>9</v>
      </c>
      <c r="E459" s="28">
        <v>45054</v>
      </c>
      <c r="F459">
        <v>37</v>
      </c>
      <c r="G459">
        <v>4.9000000000000004</v>
      </c>
      <c r="H459">
        <v>2023</v>
      </c>
      <c r="I459" t="s">
        <v>1060</v>
      </c>
      <c r="J459" t="s">
        <v>1063</v>
      </c>
      <c r="K459">
        <v>5</v>
      </c>
    </row>
    <row r="460" spans="1:11" x14ac:dyDescent="0.35">
      <c r="A460" t="s">
        <v>482</v>
      </c>
      <c r="B460" t="s">
        <v>12</v>
      </c>
      <c r="C460">
        <v>31</v>
      </c>
      <c r="D460" t="s">
        <v>11</v>
      </c>
      <c r="E460" s="28">
        <v>45054</v>
      </c>
      <c r="F460">
        <v>180</v>
      </c>
      <c r="G460">
        <v>4.5</v>
      </c>
      <c r="H460">
        <v>2023</v>
      </c>
      <c r="I460" t="s">
        <v>1060</v>
      </c>
      <c r="J460" t="s">
        <v>1063</v>
      </c>
      <c r="K460">
        <v>5</v>
      </c>
    </row>
    <row r="461" spans="1:11" x14ac:dyDescent="0.35">
      <c r="A461" t="s">
        <v>483</v>
      </c>
      <c r="B461" t="s">
        <v>20</v>
      </c>
      <c r="C461">
        <v>114</v>
      </c>
      <c r="D461" t="s">
        <v>6</v>
      </c>
      <c r="E461" s="28">
        <v>45054</v>
      </c>
      <c r="F461">
        <v>105</v>
      </c>
      <c r="G461">
        <v>4.9000000000000004</v>
      </c>
      <c r="H461">
        <v>2023</v>
      </c>
      <c r="I461" t="s">
        <v>1060</v>
      </c>
      <c r="J461" t="s">
        <v>1059</v>
      </c>
      <c r="K461">
        <v>5</v>
      </c>
    </row>
    <row r="462" spans="1:11" x14ac:dyDescent="0.35">
      <c r="A462" t="s">
        <v>484</v>
      </c>
      <c r="B462" t="s">
        <v>19</v>
      </c>
      <c r="C462">
        <v>73</v>
      </c>
      <c r="D462" t="s">
        <v>10</v>
      </c>
      <c r="E462" s="28">
        <v>45054</v>
      </c>
      <c r="F462">
        <v>87</v>
      </c>
      <c r="G462">
        <v>3.6</v>
      </c>
      <c r="H462">
        <v>2023</v>
      </c>
      <c r="I462" t="s">
        <v>1060</v>
      </c>
      <c r="J462" t="s">
        <v>1059</v>
      </c>
      <c r="K462">
        <v>4</v>
      </c>
    </row>
    <row r="463" spans="1:11" x14ac:dyDescent="0.35">
      <c r="A463" t="s">
        <v>485</v>
      </c>
      <c r="B463" t="s">
        <v>22</v>
      </c>
      <c r="C463">
        <v>25</v>
      </c>
      <c r="D463" t="s">
        <v>11</v>
      </c>
      <c r="E463" s="28">
        <v>45054</v>
      </c>
      <c r="F463">
        <v>52</v>
      </c>
      <c r="G463">
        <v>3.8</v>
      </c>
      <c r="H463">
        <v>2023</v>
      </c>
      <c r="I463" t="s">
        <v>1060</v>
      </c>
      <c r="J463" t="s">
        <v>1066</v>
      </c>
      <c r="K463">
        <v>4</v>
      </c>
    </row>
    <row r="464" spans="1:11" x14ac:dyDescent="0.35">
      <c r="A464" t="s">
        <v>486</v>
      </c>
      <c r="B464" t="s">
        <v>8</v>
      </c>
      <c r="C464">
        <v>44</v>
      </c>
      <c r="D464" t="s">
        <v>6</v>
      </c>
      <c r="E464" s="28">
        <v>45054</v>
      </c>
      <c r="F464">
        <v>63</v>
      </c>
      <c r="G464">
        <v>3.5</v>
      </c>
      <c r="H464">
        <v>2023</v>
      </c>
      <c r="I464" t="s">
        <v>1060</v>
      </c>
      <c r="J464" t="s">
        <v>1063</v>
      </c>
      <c r="K464">
        <v>4</v>
      </c>
    </row>
    <row r="465" spans="1:11" x14ac:dyDescent="0.35">
      <c r="A465" t="s">
        <v>487</v>
      </c>
      <c r="B465" t="s">
        <v>7</v>
      </c>
      <c r="C465">
        <v>34</v>
      </c>
      <c r="D465" t="s">
        <v>9</v>
      </c>
      <c r="E465" s="28">
        <v>45055</v>
      </c>
      <c r="F465">
        <v>195</v>
      </c>
      <c r="G465">
        <v>4.8</v>
      </c>
      <c r="H465">
        <v>2023</v>
      </c>
      <c r="I465" t="s">
        <v>1062</v>
      </c>
      <c r="J465" t="s">
        <v>1063</v>
      </c>
      <c r="K465">
        <v>5</v>
      </c>
    </row>
    <row r="466" spans="1:11" x14ac:dyDescent="0.35">
      <c r="A466" t="s">
        <v>488</v>
      </c>
      <c r="B466" t="s">
        <v>5</v>
      </c>
      <c r="C466">
        <v>89</v>
      </c>
      <c r="D466" t="s">
        <v>13</v>
      </c>
      <c r="E466" s="28">
        <v>45056</v>
      </c>
      <c r="F466">
        <v>176</v>
      </c>
      <c r="G466">
        <v>4.5</v>
      </c>
      <c r="H466">
        <v>2023</v>
      </c>
      <c r="I466" t="s">
        <v>1064</v>
      </c>
      <c r="J466" t="s">
        <v>1059</v>
      </c>
      <c r="K466">
        <v>5</v>
      </c>
    </row>
    <row r="467" spans="1:11" x14ac:dyDescent="0.35">
      <c r="A467" t="s">
        <v>489</v>
      </c>
      <c r="B467" t="s">
        <v>18</v>
      </c>
      <c r="C467">
        <v>54</v>
      </c>
      <c r="D467" t="s">
        <v>11</v>
      </c>
      <c r="E467" s="28">
        <v>45057</v>
      </c>
      <c r="F467">
        <v>31</v>
      </c>
      <c r="G467">
        <v>3.3</v>
      </c>
      <c r="H467">
        <v>2023</v>
      </c>
      <c r="I467" t="s">
        <v>1065</v>
      </c>
      <c r="J467" t="s">
        <v>1063</v>
      </c>
      <c r="K467">
        <v>3</v>
      </c>
    </row>
    <row r="468" spans="1:11" x14ac:dyDescent="0.35">
      <c r="A468" t="s">
        <v>490</v>
      </c>
      <c r="B468" t="s">
        <v>23</v>
      </c>
      <c r="C468">
        <v>25</v>
      </c>
      <c r="D468" t="s">
        <v>11</v>
      </c>
      <c r="E468" s="28">
        <v>45058</v>
      </c>
      <c r="F468">
        <v>27</v>
      </c>
      <c r="G468">
        <v>3.2</v>
      </c>
      <c r="H468">
        <v>2023</v>
      </c>
      <c r="I468" t="s">
        <v>1067</v>
      </c>
      <c r="J468" t="s">
        <v>1066</v>
      </c>
      <c r="K468">
        <v>3</v>
      </c>
    </row>
    <row r="469" spans="1:11" x14ac:dyDescent="0.35">
      <c r="A469" t="s">
        <v>491</v>
      </c>
      <c r="B469" t="s">
        <v>14</v>
      </c>
      <c r="C469">
        <v>91</v>
      </c>
      <c r="D469" t="s">
        <v>13</v>
      </c>
      <c r="E469" s="28">
        <v>45058</v>
      </c>
      <c r="F469">
        <v>76</v>
      </c>
      <c r="G469">
        <v>4.9000000000000004</v>
      </c>
      <c r="H469">
        <v>2023</v>
      </c>
      <c r="I469" t="s">
        <v>1067</v>
      </c>
      <c r="J469" t="s">
        <v>1059</v>
      </c>
      <c r="K469">
        <v>5</v>
      </c>
    </row>
    <row r="470" spans="1:11" x14ac:dyDescent="0.35">
      <c r="A470" t="s">
        <v>492</v>
      </c>
      <c r="B470" t="s">
        <v>8</v>
      </c>
      <c r="C470">
        <v>144</v>
      </c>
      <c r="D470" t="s">
        <v>6</v>
      </c>
      <c r="E470" s="28">
        <v>45058</v>
      </c>
      <c r="F470">
        <v>62</v>
      </c>
      <c r="G470">
        <v>4.8</v>
      </c>
      <c r="H470">
        <v>2023</v>
      </c>
      <c r="I470" t="s">
        <v>1067</v>
      </c>
      <c r="J470" t="s">
        <v>1061</v>
      </c>
      <c r="K470">
        <v>5</v>
      </c>
    </row>
    <row r="471" spans="1:11" x14ac:dyDescent="0.35">
      <c r="A471" t="s">
        <v>493</v>
      </c>
      <c r="B471" t="s">
        <v>14</v>
      </c>
      <c r="C471">
        <v>81</v>
      </c>
      <c r="D471" t="s">
        <v>9</v>
      </c>
      <c r="E471" s="28">
        <v>45060</v>
      </c>
      <c r="F471">
        <v>100</v>
      </c>
      <c r="G471">
        <v>1.3</v>
      </c>
      <c r="H471">
        <v>2023</v>
      </c>
      <c r="I471" t="s">
        <v>1058</v>
      </c>
      <c r="J471" t="s">
        <v>1059</v>
      </c>
      <c r="K471">
        <v>1</v>
      </c>
    </row>
    <row r="472" spans="1:11" x14ac:dyDescent="0.35">
      <c r="A472" t="s">
        <v>494</v>
      </c>
      <c r="B472" t="s">
        <v>17</v>
      </c>
      <c r="C472">
        <v>92</v>
      </c>
      <c r="D472" t="s">
        <v>11</v>
      </c>
      <c r="E472" s="28">
        <v>45060</v>
      </c>
      <c r="F472">
        <v>44</v>
      </c>
      <c r="G472">
        <v>3.1</v>
      </c>
      <c r="H472">
        <v>2023</v>
      </c>
      <c r="I472" t="s">
        <v>1058</v>
      </c>
      <c r="J472" t="s">
        <v>1059</v>
      </c>
      <c r="K472">
        <v>3</v>
      </c>
    </row>
    <row r="473" spans="1:11" x14ac:dyDescent="0.35">
      <c r="A473" t="s">
        <v>495</v>
      </c>
      <c r="B473" t="s">
        <v>23</v>
      </c>
      <c r="C473">
        <v>115</v>
      </c>
      <c r="D473" t="s">
        <v>13</v>
      </c>
      <c r="E473" s="28">
        <v>45060</v>
      </c>
      <c r="F473">
        <v>168</v>
      </c>
      <c r="G473">
        <v>3.4</v>
      </c>
      <c r="H473">
        <v>2023</v>
      </c>
      <c r="I473" t="s">
        <v>1058</v>
      </c>
      <c r="J473" t="s">
        <v>1059</v>
      </c>
      <c r="K473">
        <v>3</v>
      </c>
    </row>
    <row r="474" spans="1:11" x14ac:dyDescent="0.35">
      <c r="A474" t="s">
        <v>496</v>
      </c>
      <c r="B474" t="s">
        <v>15</v>
      </c>
      <c r="C474">
        <v>56</v>
      </c>
      <c r="D474" t="s">
        <v>13</v>
      </c>
      <c r="E474" s="28">
        <v>45061</v>
      </c>
      <c r="F474">
        <v>200</v>
      </c>
      <c r="G474">
        <v>4.5999999999999996</v>
      </c>
      <c r="H474">
        <v>2023</v>
      </c>
      <c r="I474" t="s">
        <v>1060</v>
      </c>
      <c r="J474" t="s">
        <v>1063</v>
      </c>
      <c r="K474">
        <v>5</v>
      </c>
    </row>
    <row r="475" spans="1:11" x14ac:dyDescent="0.35">
      <c r="A475" t="s">
        <v>497</v>
      </c>
      <c r="B475" t="s">
        <v>12</v>
      </c>
      <c r="C475">
        <v>154</v>
      </c>
      <c r="D475" t="s">
        <v>11</v>
      </c>
      <c r="E475" s="28">
        <v>45061</v>
      </c>
      <c r="F475">
        <v>84</v>
      </c>
      <c r="G475">
        <v>4.3</v>
      </c>
      <c r="H475">
        <v>2023</v>
      </c>
      <c r="I475" t="s">
        <v>1060</v>
      </c>
      <c r="J475" t="s">
        <v>1061</v>
      </c>
      <c r="K475">
        <v>4</v>
      </c>
    </row>
    <row r="476" spans="1:11" x14ac:dyDescent="0.35">
      <c r="A476" t="s">
        <v>498</v>
      </c>
      <c r="B476" t="s">
        <v>5</v>
      </c>
      <c r="C476">
        <v>51</v>
      </c>
      <c r="D476" t="s">
        <v>13</v>
      </c>
      <c r="E476" s="28">
        <v>45062</v>
      </c>
      <c r="F476">
        <v>117</v>
      </c>
      <c r="G476">
        <v>2.7</v>
      </c>
      <c r="H476">
        <v>2023</v>
      </c>
      <c r="I476" t="s">
        <v>1062</v>
      </c>
      <c r="J476" t="s">
        <v>1063</v>
      </c>
      <c r="K476">
        <v>3</v>
      </c>
    </row>
    <row r="477" spans="1:11" x14ac:dyDescent="0.35">
      <c r="A477" t="s">
        <v>499</v>
      </c>
      <c r="B477" t="s">
        <v>7</v>
      </c>
      <c r="C477">
        <v>21</v>
      </c>
      <c r="D477" t="s">
        <v>9</v>
      </c>
      <c r="E477" s="28">
        <v>45062</v>
      </c>
      <c r="F477">
        <v>63</v>
      </c>
      <c r="G477">
        <v>4.2</v>
      </c>
      <c r="H477">
        <v>2023</v>
      </c>
      <c r="I477" t="s">
        <v>1062</v>
      </c>
      <c r="J477" t="s">
        <v>1066</v>
      </c>
      <c r="K477">
        <v>4</v>
      </c>
    </row>
    <row r="478" spans="1:11" x14ac:dyDescent="0.35">
      <c r="A478" t="s">
        <v>500</v>
      </c>
      <c r="B478" t="s">
        <v>23</v>
      </c>
      <c r="C478">
        <v>80</v>
      </c>
      <c r="D478" t="s">
        <v>13</v>
      </c>
      <c r="E478" s="28">
        <v>45063</v>
      </c>
      <c r="F478">
        <v>145</v>
      </c>
      <c r="G478">
        <v>4.9000000000000004</v>
      </c>
      <c r="H478">
        <v>2023</v>
      </c>
      <c r="I478" t="s">
        <v>1064</v>
      </c>
      <c r="J478" t="s">
        <v>1059</v>
      </c>
      <c r="K478">
        <v>5</v>
      </c>
    </row>
    <row r="479" spans="1:11" x14ac:dyDescent="0.35">
      <c r="A479" t="s">
        <v>501</v>
      </c>
      <c r="B479" t="s">
        <v>5</v>
      </c>
      <c r="C479">
        <v>139</v>
      </c>
      <c r="D479" t="s">
        <v>11</v>
      </c>
      <c r="E479" s="28">
        <v>45063</v>
      </c>
      <c r="F479">
        <v>220</v>
      </c>
      <c r="G479">
        <v>3.2</v>
      </c>
      <c r="H479">
        <v>2023</v>
      </c>
      <c r="I479" t="s">
        <v>1064</v>
      </c>
      <c r="J479" t="s">
        <v>1061</v>
      </c>
      <c r="K479">
        <v>3</v>
      </c>
    </row>
    <row r="480" spans="1:11" x14ac:dyDescent="0.35">
      <c r="A480" t="s">
        <v>502</v>
      </c>
      <c r="B480" t="s">
        <v>24</v>
      </c>
      <c r="C480">
        <v>50</v>
      </c>
      <c r="D480" t="s">
        <v>9</v>
      </c>
      <c r="E480" s="28">
        <v>45063</v>
      </c>
      <c r="F480">
        <v>26</v>
      </c>
      <c r="G480">
        <v>4.7</v>
      </c>
      <c r="H480">
        <v>2023</v>
      </c>
      <c r="I480" t="s">
        <v>1064</v>
      </c>
      <c r="J480" t="s">
        <v>1063</v>
      </c>
      <c r="K480">
        <v>5</v>
      </c>
    </row>
    <row r="481" spans="1:11" x14ac:dyDescent="0.35">
      <c r="A481" t="s">
        <v>503</v>
      </c>
      <c r="B481" t="s">
        <v>23</v>
      </c>
      <c r="C481">
        <v>88</v>
      </c>
      <c r="D481" t="s">
        <v>13</v>
      </c>
      <c r="E481" s="28">
        <v>45063</v>
      </c>
      <c r="F481">
        <v>78</v>
      </c>
      <c r="G481">
        <v>4.3</v>
      </c>
      <c r="H481">
        <v>2023</v>
      </c>
      <c r="I481" t="s">
        <v>1064</v>
      </c>
      <c r="J481" t="s">
        <v>1059</v>
      </c>
      <c r="K481">
        <v>4</v>
      </c>
    </row>
    <row r="482" spans="1:11" x14ac:dyDescent="0.35">
      <c r="A482" t="s">
        <v>504</v>
      </c>
      <c r="B482" t="s">
        <v>18</v>
      </c>
      <c r="C482">
        <v>19</v>
      </c>
      <c r="D482" t="s">
        <v>6</v>
      </c>
      <c r="E482" s="28">
        <v>45064</v>
      </c>
      <c r="F482">
        <v>132</v>
      </c>
      <c r="G482">
        <v>4.3</v>
      </c>
      <c r="H482">
        <v>2023</v>
      </c>
      <c r="I482" t="s">
        <v>1065</v>
      </c>
      <c r="J482" t="s">
        <v>1066</v>
      </c>
      <c r="K482">
        <v>4</v>
      </c>
    </row>
    <row r="483" spans="1:11" x14ac:dyDescent="0.35">
      <c r="A483" t="s">
        <v>505</v>
      </c>
      <c r="B483" t="s">
        <v>22</v>
      </c>
      <c r="C483">
        <v>104</v>
      </c>
      <c r="D483" t="s">
        <v>6</v>
      </c>
      <c r="E483" s="28">
        <v>45065</v>
      </c>
      <c r="F483">
        <v>68</v>
      </c>
      <c r="G483">
        <v>3.7</v>
      </c>
      <c r="H483">
        <v>2023</v>
      </c>
      <c r="I483" t="s">
        <v>1067</v>
      </c>
      <c r="J483" t="s">
        <v>1059</v>
      </c>
      <c r="K483">
        <v>4</v>
      </c>
    </row>
    <row r="484" spans="1:11" x14ac:dyDescent="0.35">
      <c r="A484" t="s">
        <v>506</v>
      </c>
      <c r="B484" t="s">
        <v>12</v>
      </c>
      <c r="C484">
        <v>67</v>
      </c>
      <c r="D484" t="s">
        <v>11</v>
      </c>
      <c r="E484" s="28">
        <v>45067</v>
      </c>
      <c r="F484">
        <v>129</v>
      </c>
      <c r="G484">
        <v>4.7</v>
      </c>
      <c r="H484">
        <v>2023</v>
      </c>
      <c r="I484" t="s">
        <v>1058</v>
      </c>
      <c r="J484" t="s">
        <v>1059</v>
      </c>
      <c r="K484">
        <v>5</v>
      </c>
    </row>
    <row r="485" spans="1:11" x14ac:dyDescent="0.35">
      <c r="A485" t="s">
        <v>507</v>
      </c>
      <c r="B485" t="s">
        <v>16</v>
      </c>
      <c r="C485">
        <v>107</v>
      </c>
      <c r="D485" t="s">
        <v>6</v>
      </c>
      <c r="E485" s="28">
        <v>45067</v>
      </c>
      <c r="F485">
        <v>115</v>
      </c>
      <c r="G485">
        <v>4.9000000000000004</v>
      </c>
      <c r="H485">
        <v>2023</v>
      </c>
      <c r="I485" t="s">
        <v>1058</v>
      </c>
      <c r="J485" t="s">
        <v>1059</v>
      </c>
      <c r="K485">
        <v>5</v>
      </c>
    </row>
    <row r="486" spans="1:11" x14ac:dyDescent="0.35">
      <c r="A486" t="s">
        <v>508</v>
      </c>
      <c r="B486" t="s">
        <v>16</v>
      </c>
      <c r="C486">
        <v>93</v>
      </c>
      <c r="D486" t="s">
        <v>6</v>
      </c>
      <c r="E486" s="28">
        <v>45067</v>
      </c>
      <c r="F486">
        <v>128</v>
      </c>
      <c r="G486">
        <v>3.9</v>
      </c>
      <c r="H486">
        <v>2023</v>
      </c>
      <c r="I486" t="s">
        <v>1058</v>
      </c>
      <c r="J486" t="s">
        <v>1059</v>
      </c>
      <c r="K486">
        <v>4</v>
      </c>
    </row>
    <row r="487" spans="1:11" x14ac:dyDescent="0.35">
      <c r="A487" t="s">
        <v>509</v>
      </c>
      <c r="B487" t="s">
        <v>16</v>
      </c>
      <c r="C487">
        <v>117</v>
      </c>
      <c r="D487" t="s">
        <v>11</v>
      </c>
      <c r="E487" s="28">
        <v>45067</v>
      </c>
      <c r="F487">
        <v>90</v>
      </c>
      <c r="G487">
        <v>4.5</v>
      </c>
      <c r="H487">
        <v>2023</v>
      </c>
      <c r="I487" t="s">
        <v>1058</v>
      </c>
      <c r="J487" t="s">
        <v>1059</v>
      </c>
      <c r="K487">
        <v>5</v>
      </c>
    </row>
    <row r="488" spans="1:11" x14ac:dyDescent="0.35">
      <c r="A488" t="s">
        <v>510</v>
      </c>
      <c r="B488" t="s">
        <v>24</v>
      </c>
      <c r="C488">
        <v>76</v>
      </c>
      <c r="D488" t="s">
        <v>13</v>
      </c>
      <c r="E488" s="28">
        <v>45068</v>
      </c>
      <c r="F488">
        <v>39</v>
      </c>
      <c r="G488">
        <v>4.5999999999999996</v>
      </c>
      <c r="H488">
        <v>2023</v>
      </c>
      <c r="I488" t="s">
        <v>1060</v>
      </c>
      <c r="J488" t="s">
        <v>1059</v>
      </c>
      <c r="K488">
        <v>5</v>
      </c>
    </row>
    <row r="489" spans="1:11" x14ac:dyDescent="0.35">
      <c r="A489" t="s">
        <v>511</v>
      </c>
      <c r="B489" t="s">
        <v>18</v>
      </c>
      <c r="C489">
        <v>64</v>
      </c>
      <c r="D489" t="s">
        <v>6</v>
      </c>
      <c r="E489" s="28">
        <v>45068</v>
      </c>
      <c r="F489">
        <v>132</v>
      </c>
      <c r="G489">
        <v>3.3</v>
      </c>
      <c r="H489">
        <v>2023</v>
      </c>
      <c r="I489" t="s">
        <v>1060</v>
      </c>
      <c r="J489" t="s">
        <v>1059</v>
      </c>
      <c r="K489">
        <v>3</v>
      </c>
    </row>
    <row r="490" spans="1:11" x14ac:dyDescent="0.35">
      <c r="A490" t="s">
        <v>512</v>
      </c>
      <c r="B490" t="s">
        <v>8</v>
      </c>
      <c r="C490">
        <v>33</v>
      </c>
      <c r="D490" t="s">
        <v>6</v>
      </c>
      <c r="E490" s="28">
        <v>45068</v>
      </c>
      <c r="F490">
        <v>170</v>
      </c>
      <c r="G490">
        <v>3.8</v>
      </c>
      <c r="H490">
        <v>2023</v>
      </c>
      <c r="I490" t="s">
        <v>1060</v>
      </c>
      <c r="J490" t="s">
        <v>1063</v>
      </c>
      <c r="K490">
        <v>4</v>
      </c>
    </row>
    <row r="491" spans="1:11" x14ac:dyDescent="0.35">
      <c r="A491" t="s">
        <v>513</v>
      </c>
      <c r="B491" t="s">
        <v>16</v>
      </c>
      <c r="C491">
        <v>115</v>
      </c>
      <c r="D491" t="s">
        <v>11</v>
      </c>
      <c r="E491" s="28">
        <v>45068</v>
      </c>
      <c r="F491">
        <v>42</v>
      </c>
      <c r="G491">
        <v>4.7</v>
      </c>
      <c r="H491">
        <v>2023</v>
      </c>
      <c r="I491" t="s">
        <v>1060</v>
      </c>
      <c r="J491" t="s">
        <v>1059</v>
      </c>
      <c r="K491">
        <v>5</v>
      </c>
    </row>
    <row r="492" spans="1:11" x14ac:dyDescent="0.35">
      <c r="A492" t="s">
        <v>514</v>
      </c>
      <c r="B492" t="s">
        <v>21</v>
      </c>
      <c r="C492">
        <v>155</v>
      </c>
      <c r="D492" t="s">
        <v>13</v>
      </c>
      <c r="E492" s="28">
        <v>45069</v>
      </c>
      <c r="F492">
        <v>37</v>
      </c>
      <c r="G492">
        <v>4</v>
      </c>
      <c r="H492">
        <v>2023</v>
      </c>
      <c r="I492" t="s">
        <v>1062</v>
      </c>
      <c r="J492" t="s">
        <v>1061</v>
      </c>
      <c r="K492">
        <v>4</v>
      </c>
    </row>
    <row r="493" spans="1:11" x14ac:dyDescent="0.35">
      <c r="A493" t="s">
        <v>515</v>
      </c>
      <c r="B493" t="s">
        <v>12</v>
      </c>
      <c r="C493">
        <v>117</v>
      </c>
      <c r="D493" t="s">
        <v>13</v>
      </c>
      <c r="E493" s="28">
        <v>45069</v>
      </c>
      <c r="F493">
        <v>88</v>
      </c>
      <c r="G493">
        <v>4.7</v>
      </c>
      <c r="H493">
        <v>2023</v>
      </c>
      <c r="I493" t="s">
        <v>1062</v>
      </c>
      <c r="J493" t="s">
        <v>1059</v>
      </c>
      <c r="K493">
        <v>5</v>
      </c>
    </row>
    <row r="494" spans="1:11" x14ac:dyDescent="0.35">
      <c r="A494" t="s">
        <v>516</v>
      </c>
      <c r="B494" t="s">
        <v>5</v>
      </c>
      <c r="C494">
        <v>63</v>
      </c>
      <c r="D494" t="s">
        <v>13</v>
      </c>
      <c r="E494" s="28">
        <v>45069</v>
      </c>
      <c r="F494">
        <v>80</v>
      </c>
      <c r="G494">
        <v>2.5</v>
      </c>
      <c r="H494">
        <v>2023</v>
      </c>
      <c r="I494" t="s">
        <v>1062</v>
      </c>
      <c r="J494" t="s">
        <v>1059</v>
      </c>
      <c r="K494">
        <v>3</v>
      </c>
    </row>
    <row r="495" spans="1:11" x14ac:dyDescent="0.35">
      <c r="A495" t="s">
        <v>517</v>
      </c>
      <c r="B495" t="s">
        <v>18</v>
      </c>
      <c r="C495">
        <v>59</v>
      </c>
      <c r="D495" t="s">
        <v>10</v>
      </c>
      <c r="E495" s="28">
        <v>45070</v>
      </c>
      <c r="F495">
        <v>123</v>
      </c>
      <c r="G495">
        <v>3.6</v>
      </c>
      <c r="H495">
        <v>2023</v>
      </c>
      <c r="I495" t="s">
        <v>1064</v>
      </c>
      <c r="J495" t="s">
        <v>1063</v>
      </c>
      <c r="K495">
        <v>4</v>
      </c>
    </row>
    <row r="496" spans="1:11" x14ac:dyDescent="0.35">
      <c r="A496" t="s">
        <v>518</v>
      </c>
      <c r="B496" t="s">
        <v>7</v>
      </c>
      <c r="C496">
        <v>133</v>
      </c>
      <c r="D496" t="s">
        <v>6</v>
      </c>
      <c r="E496" s="28">
        <v>45070</v>
      </c>
      <c r="F496">
        <v>31</v>
      </c>
      <c r="G496">
        <v>3.7</v>
      </c>
      <c r="H496">
        <v>2023</v>
      </c>
      <c r="I496" t="s">
        <v>1064</v>
      </c>
      <c r="J496" t="s">
        <v>1061</v>
      </c>
      <c r="K496">
        <v>4</v>
      </c>
    </row>
    <row r="497" spans="1:11" x14ac:dyDescent="0.35">
      <c r="A497" t="s">
        <v>519</v>
      </c>
      <c r="B497" t="s">
        <v>17</v>
      </c>
      <c r="C497">
        <v>101</v>
      </c>
      <c r="D497" t="s">
        <v>9</v>
      </c>
      <c r="E497" s="28">
        <v>45070</v>
      </c>
      <c r="F497">
        <v>205</v>
      </c>
      <c r="G497">
        <v>3.9</v>
      </c>
      <c r="H497">
        <v>2023</v>
      </c>
      <c r="I497" t="s">
        <v>1064</v>
      </c>
      <c r="J497" t="s">
        <v>1059</v>
      </c>
      <c r="K497">
        <v>4</v>
      </c>
    </row>
    <row r="498" spans="1:11" x14ac:dyDescent="0.35">
      <c r="A498" t="s">
        <v>520</v>
      </c>
      <c r="B498" t="s">
        <v>14</v>
      </c>
      <c r="C498">
        <v>151</v>
      </c>
      <c r="D498" t="s">
        <v>13</v>
      </c>
      <c r="E498" s="28">
        <v>45071</v>
      </c>
      <c r="F498">
        <v>123</v>
      </c>
      <c r="G498">
        <v>3.7</v>
      </c>
      <c r="H498">
        <v>2023</v>
      </c>
      <c r="I498" t="s">
        <v>1065</v>
      </c>
      <c r="J498" t="s">
        <v>1061</v>
      </c>
      <c r="K498">
        <v>4</v>
      </c>
    </row>
    <row r="499" spans="1:11" x14ac:dyDescent="0.35">
      <c r="A499" t="s">
        <v>521</v>
      </c>
      <c r="B499" t="s">
        <v>8</v>
      </c>
      <c r="C499">
        <v>146</v>
      </c>
      <c r="D499" t="s">
        <v>6</v>
      </c>
      <c r="E499" s="28">
        <v>45071</v>
      </c>
      <c r="F499">
        <v>123</v>
      </c>
      <c r="G499">
        <v>4.3</v>
      </c>
      <c r="H499">
        <v>2023</v>
      </c>
      <c r="I499" t="s">
        <v>1065</v>
      </c>
      <c r="J499" t="s">
        <v>1061</v>
      </c>
      <c r="K499">
        <v>4</v>
      </c>
    </row>
    <row r="500" spans="1:11" x14ac:dyDescent="0.35">
      <c r="A500" t="s">
        <v>522</v>
      </c>
      <c r="B500" t="s">
        <v>5</v>
      </c>
      <c r="C500">
        <v>148</v>
      </c>
      <c r="D500" t="s">
        <v>6</v>
      </c>
      <c r="E500" s="28">
        <v>45071</v>
      </c>
      <c r="F500">
        <v>36</v>
      </c>
      <c r="G500">
        <v>2.9</v>
      </c>
      <c r="H500">
        <v>2023</v>
      </c>
      <c r="I500" t="s">
        <v>1065</v>
      </c>
      <c r="J500" t="s">
        <v>1061</v>
      </c>
      <c r="K500">
        <v>3</v>
      </c>
    </row>
    <row r="501" spans="1:11" x14ac:dyDescent="0.35">
      <c r="A501" t="s">
        <v>523</v>
      </c>
      <c r="B501" t="s">
        <v>14</v>
      </c>
      <c r="C501">
        <v>81</v>
      </c>
      <c r="D501" t="s">
        <v>6</v>
      </c>
      <c r="E501" s="28">
        <v>45071</v>
      </c>
      <c r="F501">
        <v>116</v>
      </c>
      <c r="G501">
        <v>4.3</v>
      </c>
      <c r="H501">
        <v>2023</v>
      </c>
      <c r="I501" t="s">
        <v>1065</v>
      </c>
      <c r="J501" t="s">
        <v>1059</v>
      </c>
      <c r="K501">
        <v>4</v>
      </c>
    </row>
    <row r="502" spans="1:11" x14ac:dyDescent="0.35">
      <c r="A502" t="s">
        <v>524</v>
      </c>
      <c r="B502" t="s">
        <v>22</v>
      </c>
      <c r="C502">
        <v>115</v>
      </c>
      <c r="D502" t="s">
        <v>6</v>
      </c>
      <c r="E502" s="28">
        <v>45071</v>
      </c>
      <c r="F502">
        <v>40</v>
      </c>
      <c r="G502">
        <v>4.9000000000000004</v>
      </c>
      <c r="H502">
        <v>2023</v>
      </c>
      <c r="I502" t="s">
        <v>1065</v>
      </c>
      <c r="J502" t="s">
        <v>1059</v>
      </c>
      <c r="K502">
        <v>5</v>
      </c>
    </row>
    <row r="503" spans="1:11" x14ac:dyDescent="0.35">
      <c r="A503" t="s">
        <v>525</v>
      </c>
      <c r="B503" t="s">
        <v>22</v>
      </c>
      <c r="C503">
        <v>117</v>
      </c>
      <c r="D503" t="s">
        <v>13</v>
      </c>
      <c r="E503" s="28">
        <v>45071</v>
      </c>
      <c r="F503">
        <v>40</v>
      </c>
      <c r="G503">
        <v>4</v>
      </c>
      <c r="H503">
        <v>2023</v>
      </c>
      <c r="I503" t="s">
        <v>1065</v>
      </c>
      <c r="J503" t="s">
        <v>1059</v>
      </c>
      <c r="K503">
        <v>4</v>
      </c>
    </row>
    <row r="504" spans="1:11" x14ac:dyDescent="0.35">
      <c r="A504" t="s">
        <v>526</v>
      </c>
      <c r="B504" t="s">
        <v>17</v>
      </c>
      <c r="C504">
        <v>110</v>
      </c>
      <c r="D504" t="s">
        <v>11</v>
      </c>
      <c r="E504" s="28">
        <v>45072</v>
      </c>
      <c r="F504">
        <v>82</v>
      </c>
      <c r="G504">
        <v>4</v>
      </c>
      <c r="H504">
        <v>2023</v>
      </c>
      <c r="I504" t="s">
        <v>1067</v>
      </c>
      <c r="J504" t="s">
        <v>1059</v>
      </c>
      <c r="K504">
        <v>4</v>
      </c>
    </row>
    <row r="505" spans="1:11" x14ac:dyDescent="0.35">
      <c r="A505" t="s">
        <v>527</v>
      </c>
      <c r="B505" t="s">
        <v>24</v>
      </c>
      <c r="C505">
        <v>103</v>
      </c>
      <c r="D505" t="s">
        <v>10</v>
      </c>
      <c r="E505" s="28">
        <v>45072</v>
      </c>
      <c r="F505">
        <v>62</v>
      </c>
      <c r="G505">
        <v>3.4</v>
      </c>
      <c r="H505">
        <v>2023</v>
      </c>
      <c r="I505" t="s">
        <v>1067</v>
      </c>
      <c r="J505" t="s">
        <v>1059</v>
      </c>
      <c r="K505">
        <v>3</v>
      </c>
    </row>
    <row r="506" spans="1:11" x14ac:dyDescent="0.35">
      <c r="A506" t="s">
        <v>528</v>
      </c>
      <c r="B506" t="s">
        <v>21</v>
      </c>
      <c r="C506">
        <v>45</v>
      </c>
      <c r="D506" t="s">
        <v>10</v>
      </c>
      <c r="E506" s="28">
        <v>45072</v>
      </c>
      <c r="F506">
        <v>135</v>
      </c>
      <c r="G506">
        <v>3.9</v>
      </c>
      <c r="H506">
        <v>2023</v>
      </c>
      <c r="I506" t="s">
        <v>1067</v>
      </c>
      <c r="J506" t="s">
        <v>1063</v>
      </c>
      <c r="K506">
        <v>4</v>
      </c>
    </row>
    <row r="507" spans="1:11" x14ac:dyDescent="0.35">
      <c r="A507" t="s">
        <v>529</v>
      </c>
      <c r="B507" t="s">
        <v>17</v>
      </c>
      <c r="C507">
        <v>110</v>
      </c>
      <c r="D507" t="s">
        <v>9</v>
      </c>
      <c r="E507" s="28">
        <v>45072</v>
      </c>
      <c r="F507">
        <v>155</v>
      </c>
      <c r="G507">
        <v>2.1</v>
      </c>
      <c r="H507">
        <v>2023</v>
      </c>
      <c r="I507" t="s">
        <v>1067</v>
      </c>
      <c r="J507" t="s">
        <v>1059</v>
      </c>
      <c r="K507">
        <v>2</v>
      </c>
    </row>
    <row r="508" spans="1:11" x14ac:dyDescent="0.35">
      <c r="A508" t="s">
        <v>530</v>
      </c>
      <c r="B508" t="s">
        <v>18</v>
      </c>
      <c r="C508">
        <v>43</v>
      </c>
      <c r="D508" t="s">
        <v>11</v>
      </c>
      <c r="E508" s="28">
        <v>45072</v>
      </c>
      <c r="F508">
        <v>37</v>
      </c>
      <c r="G508">
        <v>4.9000000000000004</v>
      </c>
      <c r="H508">
        <v>2023</v>
      </c>
      <c r="I508" t="s">
        <v>1067</v>
      </c>
      <c r="J508" t="s">
        <v>1063</v>
      </c>
      <c r="K508">
        <v>5</v>
      </c>
    </row>
    <row r="509" spans="1:11" x14ac:dyDescent="0.35">
      <c r="A509" t="s">
        <v>531</v>
      </c>
      <c r="B509" t="s">
        <v>17</v>
      </c>
      <c r="C509">
        <v>104</v>
      </c>
      <c r="D509" t="s">
        <v>13</v>
      </c>
      <c r="E509" s="28">
        <v>45073</v>
      </c>
      <c r="F509">
        <v>56</v>
      </c>
      <c r="G509">
        <v>3.4</v>
      </c>
      <c r="H509">
        <v>2023</v>
      </c>
      <c r="I509" t="s">
        <v>1068</v>
      </c>
      <c r="J509" t="s">
        <v>1059</v>
      </c>
      <c r="K509">
        <v>3</v>
      </c>
    </row>
    <row r="510" spans="1:11" x14ac:dyDescent="0.35">
      <c r="A510" t="s">
        <v>532</v>
      </c>
      <c r="B510" t="s">
        <v>17</v>
      </c>
      <c r="C510">
        <v>101</v>
      </c>
      <c r="D510" t="s">
        <v>13</v>
      </c>
      <c r="E510" s="28">
        <v>45073</v>
      </c>
      <c r="F510">
        <v>185</v>
      </c>
      <c r="G510">
        <v>5</v>
      </c>
      <c r="H510">
        <v>2023</v>
      </c>
      <c r="I510" t="s">
        <v>1068</v>
      </c>
      <c r="J510" t="s">
        <v>1059</v>
      </c>
      <c r="K510">
        <v>5</v>
      </c>
    </row>
    <row r="511" spans="1:11" x14ac:dyDescent="0.35">
      <c r="A511" t="s">
        <v>533</v>
      </c>
      <c r="B511" t="s">
        <v>20</v>
      </c>
      <c r="C511">
        <v>55</v>
      </c>
      <c r="D511" t="s">
        <v>11</v>
      </c>
      <c r="E511" s="28">
        <v>45074</v>
      </c>
      <c r="F511">
        <v>145</v>
      </c>
      <c r="G511">
        <v>4.5</v>
      </c>
      <c r="H511">
        <v>2023</v>
      </c>
      <c r="I511" t="s">
        <v>1058</v>
      </c>
      <c r="J511" t="s">
        <v>1063</v>
      </c>
      <c r="K511">
        <v>5</v>
      </c>
    </row>
    <row r="512" spans="1:11" x14ac:dyDescent="0.35">
      <c r="A512" t="s">
        <v>534</v>
      </c>
      <c r="B512" t="s">
        <v>14</v>
      </c>
      <c r="C512">
        <v>40</v>
      </c>
      <c r="D512" t="s">
        <v>10</v>
      </c>
      <c r="E512" s="28">
        <v>45074</v>
      </c>
      <c r="F512">
        <v>116</v>
      </c>
      <c r="G512">
        <v>2.6</v>
      </c>
      <c r="H512">
        <v>2023</v>
      </c>
      <c r="I512" t="s">
        <v>1058</v>
      </c>
      <c r="J512" t="s">
        <v>1063</v>
      </c>
      <c r="K512">
        <v>3</v>
      </c>
    </row>
    <row r="513" spans="1:11" x14ac:dyDescent="0.35">
      <c r="A513" t="s">
        <v>535</v>
      </c>
      <c r="B513" t="s">
        <v>18</v>
      </c>
      <c r="C513">
        <v>122</v>
      </c>
      <c r="D513" t="s">
        <v>6</v>
      </c>
      <c r="E513" s="28">
        <v>45074</v>
      </c>
      <c r="F513">
        <v>45</v>
      </c>
      <c r="G513">
        <v>4.2</v>
      </c>
      <c r="H513">
        <v>2023</v>
      </c>
      <c r="I513" t="s">
        <v>1058</v>
      </c>
      <c r="J513" t="s">
        <v>1061</v>
      </c>
      <c r="K513">
        <v>4</v>
      </c>
    </row>
    <row r="514" spans="1:11" x14ac:dyDescent="0.35">
      <c r="A514" t="s">
        <v>536</v>
      </c>
      <c r="B514" t="s">
        <v>8</v>
      </c>
      <c r="C514">
        <v>98</v>
      </c>
      <c r="D514" t="s">
        <v>13</v>
      </c>
      <c r="E514" s="28">
        <v>45075</v>
      </c>
      <c r="F514">
        <v>35</v>
      </c>
      <c r="G514">
        <v>4.5</v>
      </c>
      <c r="H514">
        <v>2023</v>
      </c>
      <c r="I514" t="s">
        <v>1060</v>
      </c>
      <c r="J514" t="s">
        <v>1059</v>
      </c>
      <c r="K514">
        <v>5</v>
      </c>
    </row>
    <row r="515" spans="1:11" x14ac:dyDescent="0.35">
      <c r="A515" t="s">
        <v>537</v>
      </c>
      <c r="B515" t="s">
        <v>22</v>
      </c>
      <c r="C515">
        <v>110</v>
      </c>
      <c r="D515" t="s">
        <v>10</v>
      </c>
      <c r="E515" s="28">
        <v>45075</v>
      </c>
      <c r="F515">
        <v>100</v>
      </c>
      <c r="G515">
        <v>4.4000000000000004</v>
      </c>
      <c r="H515">
        <v>2023</v>
      </c>
      <c r="I515" t="s">
        <v>1060</v>
      </c>
      <c r="J515" t="s">
        <v>1059</v>
      </c>
      <c r="K515">
        <v>4</v>
      </c>
    </row>
    <row r="516" spans="1:11" x14ac:dyDescent="0.35">
      <c r="A516" t="s">
        <v>538</v>
      </c>
      <c r="B516" t="s">
        <v>22</v>
      </c>
      <c r="C516">
        <v>62</v>
      </c>
      <c r="D516" t="s">
        <v>11</v>
      </c>
      <c r="E516" s="28">
        <v>45076</v>
      </c>
      <c r="F516">
        <v>125</v>
      </c>
      <c r="G516">
        <v>3.5</v>
      </c>
      <c r="H516">
        <v>2023</v>
      </c>
      <c r="I516" t="s">
        <v>1062</v>
      </c>
      <c r="J516" t="s">
        <v>1059</v>
      </c>
      <c r="K516">
        <v>4</v>
      </c>
    </row>
    <row r="517" spans="1:11" x14ac:dyDescent="0.35">
      <c r="A517" t="s">
        <v>539</v>
      </c>
      <c r="B517" t="s">
        <v>18</v>
      </c>
      <c r="C517">
        <v>134</v>
      </c>
      <c r="D517" t="s">
        <v>6</v>
      </c>
      <c r="E517" s="28">
        <v>45076</v>
      </c>
      <c r="F517">
        <v>120</v>
      </c>
      <c r="G517">
        <v>3</v>
      </c>
      <c r="H517">
        <v>2023</v>
      </c>
      <c r="I517" t="s">
        <v>1062</v>
      </c>
      <c r="J517" t="s">
        <v>1061</v>
      </c>
      <c r="K517">
        <v>3</v>
      </c>
    </row>
    <row r="518" spans="1:11" x14ac:dyDescent="0.35">
      <c r="A518" t="s">
        <v>540</v>
      </c>
      <c r="B518" t="s">
        <v>19</v>
      </c>
      <c r="C518">
        <v>94</v>
      </c>
      <c r="D518" t="s">
        <v>9</v>
      </c>
      <c r="E518" s="28">
        <v>45076</v>
      </c>
      <c r="F518">
        <v>180</v>
      </c>
      <c r="G518">
        <v>4.7</v>
      </c>
      <c r="H518">
        <v>2023</v>
      </c>
      <c r="I518" t="s">
        <v>1062</v>
      </c>
      <c r="J518" t="s">
        <v>1059</v>
      </c>
      <c r="K518">
        <v>5</v>
      </c>
    </row>
    <row r="519" spans="1:11" x14ac:dyDescent="0.35">
      <c r="A519" t="s">
        <v>541</v>
      </c>
      <c r="B519" t="s">
        <v>15</v>
      </c>
      <c r="C519">
        <v>63</v>
      </c>
      <c r="D519" t="s">
        <v>10</v>
      </c>
      <c r="E519" s="28">
        <v>45076</v>
      </c>
      <c r="F519">
        <v>44</v>
      </c>
      <c r="G519">
        <v>3</v>
      </c>
      <c r="H519">
        <v>2023</v>
      </c>
      <c r="I519" t="s">
        <v>1062</v>
      </c>
      <c r="J519" t="s">
        <v>1059</v>
      </c>
      <c r="K519">
        <v>3</v>
      </c>
    </row>
    <row r="520" spans="1:11" x14ac:dyDescent="0.35">
      <c r="A520" t="s">
        <v>542</v>
      </c>
      <c r="B520" t="s">
        <v>7</v>
      </c>
      <c r="C520">
        <v>95</v>
      </c>
      <c r="D520" t="s">
        <v>6</v>
      </c>
      <c r="E520" s="28">
        <v>45076</v>
      </c>
      <c r="F520">
        <v>86</v>
      </c>
      <c r="G520">
        <v>3.6</v>
      </c>
      <c r="H520">
        <v>2023</v>
      </c>
      <c r="I520" t="s">
        <v>1062</v>
      </c>
      <c r="J520" t="s">
        <v>1059</v>
      </c>
      <c r="K520">
        <v>4</v>
      </c>
    </row>
    <row r="521" spans="1:11" x14ac:dyDescent="0.35">
      <c r="A521" t="s">
        <v>543</v>
      </c>
      <c r="B521" t="s">
        <v>18</v>
      </c>
      <c r="C521">
        <v>106</v>
      </c>
      <c r="D521" t="s">
        <v>6</v>
      </c>
      <c r="E521" s="28">
        <v>45077</v>
      </c>
      <c r="F521">
        <v>120</v>
      </c>
      <c r="G521">
        <v>4.0999999999999996</v>
      </c>
      <c r="H521">
        <v>2023</v>
      </c>
      <c r="I521" t="s">
        <v>1064</v>
      </c>
      <c r="J521" t="s">
        <v>1059</v>
      </c>
      <c r="K521">
        <v>4</v>
      </c>
    </row>
    <row r="522" spans="1:11" x14ac:dyDescent="0.35">
      <c r="A522" t="s">
        <v>544</v>
      </c>
      <c r="B522" t="s">
        <v>21</v>
      </c>
      <c r="C522">
        <v>94</v>
      </c>
      <c r="D522" t="s">
        <v>9</v>
      </c>
      <c r="E522" s="28">
        <v>45077</v>
      </c>
      <c r="F522">
        <v>100</v>
      </c>
      <c r="G522">
        <v>3.7</v>
      </c>
      <c r="H522">
        <v>2023</v>
      </c>
      <c r="I522" t="s">
        <v>1064</v>
      </c>
      <c r="J522" t="s">
        <v>1059</v>
      </c>
      <c r="K522">
        <v>4</v>
      </c>
    </row>
    <row r="523" spans="1:11" x14ac:dyDescent="0.35">
      <c r="A523" t="s">
        <v>545</v>
      </c>
      <c r="B523" t="s">
        <v>21</v>
      </c>
      <c r="C523">
        <v>51</v>
      </c>
      <c r="D523" t="s">
        <v>9</v>
      </c>
      <c r="E523" s="28">
        <v>45078</v>
      </c>
      <c r="F523">
        <v>108</v>
      </c>
      <c r="G523">
        <v>4.5</v>
      </c>
      <c r="H523">
        <v>2023</v>
      </c>
      <c r="I523" t="s">
        <v>1065</v>
      </c>
      <c r="J523" t="s">
        <v>1063</v>
      </c>
      <c r="K523">
        <v>5</v>
      </c>
    </row>
    <row r="524" spans="1:11" x14ac:dyDescent="0.35">
      <c r="A524" t="s">
        <v>546</v>
      </c>
      <c r="B524" t="s">
        <v>5</v>
      </c>
      <c r="C524">
        <v>39</v>
      </c>
      <c r="D524" t="s">
        <v>9</v>
      </c>
      <c r="E524" s="28">
        <v>45078</v>
      </c>
      <c r="F524">
        <v>46</v>
      </c>
      <c r="G524">
        <v>4.5999999999999996</v>
      </c>
      <c r="H524">
        <v>2023</v>
      </c>
      <c r="I524" t="s">
        <v>1065</v>
      </c>
      <c r="J524" t="s">
        <v>1063</v>
      </c>
      <c r="K524">
        <v>5</v>
      </c>
    </row>
    <row r="525" spans="1:11" x14ac:dyDescent="0.35">
      <c r="A525" t="s">
        <v>547</v>
      </c>
      <c r="B525" t="s">
        <v>14</v>
      </c>
      <c r="C525">
        <v>111</v>
      </c>
      <c r="D525" t="s">
        <v>6</v>
      </c>
      <c r="E525" s="28">
        <v>45078</v>
      </c>
      <c r="F525">
        <v>210</v>
      </c>
      <c r="G525">
        <v>4.3</v>
      </c>
      <c r="H525">
        <v>2023</v>
      </c>
      <c r="I525" t="s">
        <v>1065</v>
      </c>
      <c r="J525" t="s">
        <v>1059</v>
      </c>
      <c r="K525">
        <v>4</v>
      </c>
    </row>
    <row r="526" spans="1:11" x14ac:dyDescent="0.35">
      <c r="A526" t="s">
        <v>548</v>
      </c>
      <c r="B526" t="s">
        <v>16</v>
      </c>
      <c r="C526">
        <v>141</v>
      </c>
      <c r="D526" t="s">
        <v>11</v>
      </c>
      <c r="E526" s="28">
        <v>45080</v>
      </c>
      <c r="F526">
        <v>54</v>
      </c>
      <c r="G526">
        <v>4.8</v>
      </c>
      <c r="H526">
        <v>2023</v>
      </c>
      <c r="I526" t="s">
        <v>1068</v>
      </c>
      <c r="J526" t="s">
        <v>1061</v>
      </c>
      <c r="K526">
        <v>5</v>
      </c>
    </row>
    <row r="527" spans="1:11" x14ac:dyDescent="0.35">
      <c r="A527" t="s">
        <v>549</v>
      </c>
      <c r="B527" t="s">
        <v>15</v>
      </c>
      <c r="C527">
        <v>147</v>
      </c>
      <c r="D527" t="s">
        <v>6</v>
      </c>
      <c r="E527" s="28">
        <v>45080</v>
      </c>
      <c r="F527">
        <v>115</v>
      </c>
      <c r="G527">
        <v>4.7</v>
      </c>
      <c r="H527">
        <v>2023</v>
      </c>
      <c r="I527" t="s">
        <v>1068</v>
      </c>
      <c r="J527" t="s">
        <v>1061</v>
      </c>
      <c r="K527">
        <v>5</v>
      </c>
    </row>
    <row r="528" spans="1:11" x14ac:dyDescent="0.35">
      <c r="A528" t="s">
        <v>550</v>
      </c>
      <c r="B528" t="s">
        <v>19</v>
      </c>
      <c r="C528">
        <v>49</v>
      </c>
      <c r="D528" t="s">
        <v>9</v>
      </c>
      <c r="E528" s="28">
        <v>45081</v>
      </c>
      <c r="F528">
        <v>100</v>
      </c>
      <c r="G528">
        <v>2.2000000000000002</v>
      </c>
      <c r="H528">
        <v>2023</v>
      </c>
      <c r="I528" t="s">
        <v>1058</v>
      </c>
      <c r="J528" t="s">
        <v>1063</v>
      </c>
      <c r="K528">
        <v>2</v>
      </c>
    </row>
    <row r="529" spans="1:11" x14ac:dyDescent="0.35">
      <c r="A529" t="s">
        <v>551</v>
      </c>
      <c r="B529" t="s">
        <v>23</v>
      </c>
      <c r="C529">
        <v>75</v>
      </c>
      <c r="D529" t="s">
        <v>6</v>
      </c>
      <c r="E529" s="28">
        <v>45081</v>
      </c>
      <c r="F529">
        <v>38</v>
      </c>
      <c r="G529">
        <v>4.4000000000000004</v>
      </c>
      <c r="H529">
        <v>2023</v>
      </c>
      <c r="I529" t="s">
        <v>1058</v>
      </c>
      <c r="J529" t="s">
        <v>1059</v>
      </c>
      <c r="K529">
        <v>4</v>
      </c>
    </row>
    <row r="530" spans="1:11" x14ac:dyDescent="0.35">
      <c r="A530" t="s">
        <v>552</v>
      </c>
      <c r="B530" t="s">
        <v>16</v>
      </c>
      <c r="C530">
        <v>48</v>
      </c>
      <c r="D530" t="s">
        <v>11</v>
      </c>
      <c r="E530" s="28">
        <v>45082</v>
      </c>
      <c r="F530">
        <v>120</v>
      </c>
      <c r="G530">
        <v>4.0999999999999996</v>
      </c>
      <c r="H530">
        <v>2023</v>
      </c>
      <c r="I530" t="s">
        <v>1060</v>
      </c>
      <c r="J530" t="s">
        <v>1063</v>
      </c>
      <c r="K530">
        <v>4</v>
      </c>
    </row>
    <row r="531" spans="1:11" x14ac:dyDescent="0.35">
      <c r="A531" t="s">
        <v>553</v>
      </c>
      <c r="B531" t="s">
        <v>22</v>
      </c>
      <c r="C531">
        <v>48</v>
      </c>
      <c r="D531" t="s">
        <v>11</v>
      </c>
      <c r="E531" s="28">
        <v>45082</v>
      </c>
      <c r="F531">
        <v>120</v>
      </c>
      <c r="G531">
        <v>4.0999999999999996</v>
      </c>
      <c r="H531">
        <v>2023</v>
      </c>
      <c r="I531" t="s">
        <v>1060</v>
      </c>
      <c r="J531" t="s">
        <v>1063</v>
      </c>
      <c r="K531">
        <v>4</v>
      </c>
    </row>
    <row r="532" spans="1:11" x14ac:dyDescent="0.35">
      <c r="A532" t="s">
        <v>554</v>
      </c>
      <c r="B532" t="s">
        <v>12</v>
      </c>
      <c r="C532">
        <v>138</v>
      </c>
      <c r="D532" t="s">
        <v>9</v>
      </c>
      <c r="E532" s="28">
        <v>45082</v>
      </c>
      <c r="F532">
        <v>29</v>
      </c>
      <c r="G532">
        <v>4.4000000000000004</v>
      </c>
      <c r="H532">
        <v>2023</v>
      </c>
      <c r="I532" t="s">
        <v>1060</v>
      </c>
      <c r="J532" t="s">
        <v>1061</v>
      </c>
      <c r="K532">
        <v>4</v>
      </c>
    </row>
    <row r="533" spans="1:11" x14ac:dyDescent="0.35">
      <c r="A533" t="s">
        <v>555</v>
      </c>
      <c r="B533" t="s">
        <v>7</v>
      </c>
      <c r="C533">
        <v>144</v>
      </c>
      <c r="D533" t="s">
        <v>9</v>
      </c>
      <c r="E533" s="28">
        <v>45083</v>
      </c>
      <c r="F533">
        <v>25</v>
      </c>
      <c r="G533">
        <v>3.7</v>
      </c>
      <c r="H533">
        <v>2023</v>
      </c>
      <c r="I533" t="s">
        <v>1062</v>
      </c>
      <c r="J533" t="s">
        <v>1061</v>
      </c>
      <c r="K533">
        <v>4</v>
      </c>
    </row>
    <row r="534" spans="1:11" x14ac:dyDescent="0.35">
      <c r="A534" t="s">
        <v>556</v>
      </c>
      <c r="B534" t="s">
        <v>17</v>
      </c>
      <c r="C534">
        <v>119</v>
      </c>
      <c r="D534" t="s">
        <v>6</v>
      </c>
      <c r="E534" s="28">
        <v>45084</v>
      </c>
      <c r="F534">
        <v>116</v>
      </c>
      <c r="G534">
        <v>3.8</v>
      </c>
      <c r="H534">
        <v>2023</v>
      </c>
      <c r="I534" t="s">
        <v>1064</v>
      </c>
      <c r="J534" t="s">
        <v>1059</v>
      </c>
      <c r="K534">
        <v>4</v>
      </c>
    </row>
    <row r="535" spans="1:11" x14ac:dyDescent="0.35">
      <c r="A535" t="s">
        <v>557</v>
      </c>
      <c r="B535" t="s">
        <v>12</v>
      </c>
      <c r="C535">
        <v>101</v>
      </c>
      <c r="D535" t="s">
        <v>11</v>
      </c>
      <c r="E535" s="28">
        <v>45085</v>
      </c>
      <c r="F535">
        <v>132</v>
      </c>
      <c r="G535">
        <v>4.3</v>
      </c>
      <c r="H535">
        <v>2023</v>
      </c>
      <c r="I535" t="s">
        <v>1065</v>
      </c>
      <c r="J535" t="s">
        <v>1059</v>
      </c>
      <c r="K535">
        <v>4</v>
      </c>
    </row>
    <row r="536" spans="1:11" x14ac:dyDescent="0.35">
      <c r="A536" t="s">
        <v>558</v>
      </c>
      <c r="B536" t="s">
        <v>7</v>
      </c>
      <c r="C536">
        <v>59</v>
      </c>
      <c r="D536" t="s">
        <v>6</v>
      </c>
      <c r="E536" s="28">
        <v>45086</v>
      </c>
      <c r="F536">
        <v>90</v>
      </c>
      <c r="G536">
        <v>3.5</v>
      </c>
      <c r="H536">
        <v>2023</v>
      </c>
      <c r="I536" t="s">
        <v>1067</v>
      </c>
      <c r="J536" t="s">
        <v>1063</v>
      </c>
      <c r="K536">
        <v>4</v>
      </c>
    </row>
    <row r="537" spans="1:11" x14ac:dyDescent="0.35">
      <c r="A537" t="s">
        <v>559</v>
      </c>
      <c r="B537" t="s">
        <v>14</v>
      </c>
      <c r="C537">
        <v>125</v>
      </c>
      <c r="D537" t="s">
        <v>10</v>
      </c>
      <c r="E537" s="28">
        <v>45086</v>
      </c>
      <c r="F537">
        <v>87</v>
      </c>
      <c r="G537">
        <v>4.0999999999999996</v>
      </c>
      <c r="H537">
        <v>2023</v>
      </c>
      <c r="I537" t="s">
        <v>1067</v>
      </c>
      <c r="J537" t="s">
        <v>1061</v>
      </c>
      <c r="K537">
        <v>4</v>
      </c>
    </row>
    <row r="538" spans="1:11" x14ac:dyDescent="0.35">
      <c r="A538" t="s">
        <v>560</v>
      </c>
      <c r="B538" t="s">
        <v>18</v>
      </c>
      <c r="C538">
        <v>147</v>
      </c>
      <c r="D538" t="s">
        <v>6</v>
      </c>
      <c r="E538" s="28">
        <v>45086</v>
      </c>
      <c r="F538">
        <v>140</v>
      </c>
      <c r="G538">
        <v>4.2</v>
      </c>
      <c r="H538">
        <v>2023</v>
      </c>
      <c r="I538" t="s">
        <v>1067</v>
      </c>
      <c r="J538" t="s">
        <v>1061</v>
      </c>
      <c r="K538">
        <v>4</v>
      </c>
    </row>
    <row r="539" spans="1:11" x14ac:dyDescent="0.35">
      <c r="A539" t="s">
        <v>561</v>
      </c>
      <c r="B539" t="s">
        <v>24</v>
      </c>
      <c r="C539">
        <v>76</v>
      </c>
      <c r="D539" t="s">
        <v>6</v>
      </c>
      <c r="E539" s="28">
        <v>45086</v>
      </c>
      <c r="F539">
        <v>164</v>
      </c>
      <c r="G539">
        <v>4.5</v>
      </c>
      <c r="H539">
        <v>2023</v>
      </c>
      <c r="I539" t="s">
        <v>1067</v>
      </c>
      <c r="J539" t="s">
        <v>1059</v>
      </c>
      <c r="K539">
        <v>5</v>
      </c>
    </row>
    <row r="540" spans="1:11" x14ac:dyDescent="0.35">
      <c r="A540" t="s">
        <v>562</v>
      </c>
      <c r="B540" t="s">
        <v>15</v>
      </c>
      <c r="C540">
        <v>99</v>
      </c>
      <c r="D540" t="s">
        <v>11</v>
      </c>
      <c r="E540" s="28">
        <v>45087</v>
      </c>
      <c r="F540">
        <v>180</v>
      </c>
      <c r="G540">
        <v>3.8</v>
      </c>
      <c r="H540">
        <v>2023</v>
      </c>
      <c r="I540" t="s">
        <v>1068</v>
      </c>
      <c r="J540" t="s">
        <v>1059</v>
      </c>
      <c r="K540">
        <v>4</v>
      </c>
    </row>
    <row r="541" spans="1:11" x14ac:dyDescent="0.35">
      <c r="A541" t="s">
        <v>563</v>
      </c>
      <c r="B541" t="s">
        <v>5</v>
      </c>
      <c r="C541">
        <v>111</v>
      </c>
      <c r="D541" t="s">
        <v>13</v>
      </c>
      <c r="E541" s="28">
        <v>45088</v>
      </c>
      <c r="F541">
        <v>22</v>
      </c>
      <c r="G541">
        <v>4.0999999999999996</v>
      </c>
      <c r="H541">
        <v>2023</v>
      </c>
      <c r="I541" t="s">
        <v>1058</v>
      </c>
      <c r="J541" t="s">
        <v>1059</v>
      </c>
      <c r="K541">
        <v>4</v>
      </c>
    </row>
    <row r="542" spans="1:11" x14ac:dyDescent="0.35">
      <c r="A542" t="s">
        <v>564</v>
      </c>
      <c r="B542" t="s">
        <v>8</v>
      </c>
      <c r="C542">
        <v>147</v>
      </c>
      <c r="D542" t="s">
        <v>10</v>
      </c>
      <c r="E542" s="28">
        <v>45088</v>
      </c>
      <c r="F542">
        <v>82</v>
      </c>
      <c r="G542">
        <v>4.4000000000000004</v>
      </c>
      <c r="H542">
        <v>2023</v>
      </c>
      <c r="I542" t="s">
        <v>1058</v>
      </c>
      <c r="J542" t="s">
        <v>1061</v>
      </c>
      <c r="K542">
        <v>4</v>
      </c>
    </row>
    <row r="543" spans="1:11" x14ac:dyDescent="0.35">
      <c r="A543" t="s">
        <v>565</v>
      </c>
      <c r="B543" t="s">
        <v>20</v>
      </c>
      <c r="C543">
        <v>141</v>
      </c>
      <c r="D543" t="s">
        <v>11</v>
      </c>
      <c r="E543" s="28">
        <v>45088</v>
      </c>
      <c r="F543">
        <v>100</v>
      </c>
      <c r="G543">
        <v>4.5999999999999996</v>
      </c>
      <c r="H543">
        <v>2023</v>
      </c>
      <c r="I543" t="s">
        <v>1058</v>
      </c>
      <c r="J543" t="s">
        <v>1061</v>
      </c>
      <c r="K543">
        <v>5</v>
      </c>
    </row>
    <row r="544" spans="1:11" x14ac:dyDescent="0.35">
      <c r="A544" t="s">
        <v>566</v>
      </c>
      <c r="B544" t="s">
        <v>24</v>
      </c>
      <c r="C544">
        <v>71</v>
      </c>
      <c r="D544" t="s">
        <v>6</v>
      </c>
      <c r="E544" s="28">
        <v>45089</v>
      </c>
      <c r="F544">
        <v>52</v>
      </c>
      <c r="G544">
        <v>3.4</v>
      </c>
      <c r="H544">
        <v>2023</v>
      </c>
      <c r="I544" t="s">
        <v>1060</v>
      </c>
      <c r="J544" t="s">
        <v>1059</v>
      </c>
      <c r="K544">
        <v>3</v>
      </c>
    </row>
    <row r="545" spans="1:11" x14ac:dyDescent="0.35">
      <c r="A545" t="s">
        <v>567</v>
      </c>
      <c r="B545" t="s">
        <v>24</v>
      </c>
      <c r="C545">
        <v>121</v>
      </c>
      <c r="D545" t="s">
        <v>10</v>
      </c>
      <c r="E545" s="28">
        <v>45090</v>
      </c>
      <c r="F545">
        <v>84</v>
      </c>
      <c r="G545">
        <v>4.5999999999999996</v>
      </c>
      <c r="H545">
        <v>2023</v>
      </c>
      <c r="I545" t="s">
        <v>1062</v>
      </c>
      <c r="J545" t="s">
        <v>1061</v>
      </c>
      <c r="K545">
        <v>5</v>
      </c>
    </row>
    <row r="546" spans="1:11" x14ac:dyDescent="0.35">
      <c r="A546" t="s">
        <v>568</v>
      </c>
      <c r="B546" t="s">
        <v>24</v>
      </c>
      <c r="C546">
        <v>60</v>
      </c>
      <c r="D546" t="s">
        <v>10</v>
      </c>
      <c r="E546" s="28">
        <v>45090</v>
      </c>
      <c r="F546">
        <v>37</v>
      </c>
      <c r="G546">
        <v>3.9</v>
      </c>
      <c r="H546">
        <v>2023</v>
      </c>
      <c r="I546" t="s">
        <v>1062</v>
      </c>
      <c r="J546" t="s">
        <v>1063</v>
      </c>
      <c r="K546">
        <v>4</v>
      </c>
    </row>
    <row r="547" spans="1:11" x14ac:dyDescent="0.35">
      <c r="A547" t="s">
        <v>569</v>
      </c>
      <c r="B547" t="s">
        <v>19</v>
      </c>
      <c r="C547">
        <v>158</v>
      </c>
      <c r="D547" t="s">
        <v>11</v>
      </c>
      <c r="E547" s="28">
        <v>45091</v>
      </c>
      <c r="F547">
        <v>190</v>
      </c>
      <c r="G547">
        <v>4</v>
      </c>
      <c r="H547">
        <v>2023</v>
      </c>
      <c r="I547" t="s">
        <v>1064</v>
      </c>
      <c r="J547" t="s">
        <v>1061</v>
      </c>
      <c r="K547">
        <v>4</v>
      </c>
    </row>
    <row r="548" spans="1:11" x14ac:dyDescent="0.35">
      <c r="A548" t="s">
        <v>570</v>
      </c>
      <c r="B548" t="s">
        <v>18</v>
      </c>
      <c r="C548">
        <v>159</v>
      </c>
      <c r="D548" t="s">
        <v>9</v>
      </c>
      <c r="E548" s="28">
        <v>45091</v>
      </c>
      <c r="F548">
        <v>66</v>
      </c>
      <c r="G548">
        <v>3.4</v>
      </c>
      <c r="H548">
        <v>2023</v>
      </c>
      <c r="I548" t="s">
        <v>1064</v>
      </c>
      <c r="J548" t="s">
        <v>1061</v>
      </c>
      <c r="K548">
        <v>3</v>
      </c>
    </row>
    <row r="549" spans="1:11" x14ac:dyDescent="0.35">
      <c r="A549" t="s">
        <v>571</v>
      </c>
      <c r="B549" t="s">
        <v>12</v>
      </c>
      <c r="C549">
        <v>70</v>
      </c>
      <c r="D549" t="s">
        <v>6</v>
      </c>
      <c r="E549" s="28">
        <v>45092</v>
      </c>
      <c r="F549">
        <v>116</v>
      </c>
      <c r="G549">
        <v>3.2</v>
      </c>
      <c r="H549">
        <v>2023</v>
      </c>
      <c r="I549" t="s">
        <v>1065</v>
      </c>
      <c r="J549" t="s">
        <v>1059</v>
      </c>
      <c r="K549">
        <v>3</v>
      </c>
    </row>
    <row r="550" spans="1:11" x14ac:dyDescent="0.35">
      <c r="A550" t="s">
        <v>572</v>
      </c>
      <c r="B550" t="s">
        <v>16</v>
      </c>
      <c r="C550">
        <v>78</v>
      </c>
      <c r="D550" t="s">
        <v>13</v>
      </c>
      <c r="E550" s="28">
        <v>45092</v>
      </c>
      <c r="F550">
        <v>28</v>
      </c>
      <c r="G550">
        <v>3.9</v>
      </c>
      <c r="H550">
        <v>2023</v>
      </c>
      <c r="I550" t="s">
        <v>1065</v>
      </c>
      <c r="J550" t="s">
        <v>1059</v>
      </c>
      <c r="K550">
        <v>4</v>
      </c>
    </row>
    <row r="551" spans="1:11" x14ac:dyDescent="0.35">
      <c r="A551" t="s">
        <v>573</v>
      </c>
      <c r="B551" t="s">
        <v>8</v>
      </c>
      <c r="C551">
        <v>103</v>
      </c>
      <c r="D551" t="s">
        <v>6</v>
      </c>
      <c r="E551" s="28">
        <v>45092</v>
      </c>
      <c r="F551">
        <v>120</v>
      </c>
      <c r="G551">
        <v>5</v>
      </c>
      <c r="H551">
        <v>2023</v>
      </c>
      <c r="I551" t="s">
        <v>1065</v>
      </c>
      <c r="J551" t="s">
        <v>1059</v>
      </c>
      <c r="K551">
        <v>5</v>
      </c>
    </row>
    <row r="552" spans="1:11" x14ac:dyDescent="0.35">
      <c r="A552" t="s">
        <v>574</v>
      </c>
      <c r="B552" t="s">
        <v>23</v>
      </c>
      <c r="C552">
        <v>108</v>
      </c>
      <c r="D552" t="s">
        <v>11</v>
      </c>
      <c r="E552" s="28">
        <v>45092</v>
      </c>
      <c r="F552">
        <v>56</v>
      </c>
      <c r="G552">
        <v>3.5</v>
      </c>
      <c r="H552">
        <v>2023</v>
      </c>
      <c r="I552" t="s">
        <v>1065</v>
      </c>
      <c r="J552" t="s">
        <v>1059</v>
      </c>
      <c r="K552">
        <v>4</v>
      </c>
    </row>
    <row r="553" spans="1:11" x14ac:dyDescent="0.35">
      <c r="A553" t="s">
        <v>575</v>
      </c>
      <c r="B553" t="s">
        <v>23</v>
      </c>
      <c r="C553">
        <v>44</v>
      </c>
      <c r="D553" t="s">
        <v>10</v>
      </c>
      <c r="E553" s="28">
        <v>45092</v>
      </c>
      <c r="F553">
        <v>170</v>
      </c>
      <c r="G553">
        <v>3.8</v>
      </c>
      <c r="H553">
        <v>2023</v>
      </c>
      <c r="I553" t="s">
        <v>1065</v>
      </c>
      <c r="J553" t="s">
        <v>1063</v>
      </c>
      <c r="K553">
        <v>4</v>
      </c>
    </row>
    <row r="554" spans="1:11" x14ac:dyDescent="0.35">
      <c r="A554" t="s">
        <v>576</v>
      </c>
      <c r="B554" t="s">
        <v>16</v>
      </c>
      <c r="C554">
        <v>127</v>
      </c>
      <c r="D554" t="s">
        <v>11</v>
      </c>
      <c r="E554" s="28">
        <v>45093</v>
      </c>
      <c r="F554">
        <v>200</v>
      </c>
      <c r="G554">
        <v>4.8</v>
      </c>
      <c r="H554">
        <v>2023</v>
      </c>
      <c r="I554" t="s">
        <v>1067</v>
      </c>
      <c r="J554" t="s">
        <v>1061</v>
      </c>
      <c r="K554">
        <v>5</v>
      </c>
    </row>
    <row r="555" spans="1:11" x14ac:dyDescent="0.35">
      <c r="A555" t="s">
        <v>577</v>
      </c>
      <c r="B555" t="s">
        <v>8</v>
      </c>
      <c r="C555">
        <v>132</v>
      </c>
      <c r="D555" t="s">
        <v>6</v>
      </c>
      <c r="E555" s="28">
        <v>45094</v>
      </c>
      <c r="F555">
        <v>50</v>
      </c>
      <c r="G555">
        <v>4.2</v>
      </c>
      <c r="H555">
        <v>2023</v>
      </c>
      <c r="I555" t="s">
        <v>1068</v>
      </c>
      <c r="J555" t="s">
        <v>1061</v>
      </c>
      <c r="K555">
        <v>4</v>
      </c>
    </row>
    <row r="556" spans="1:11" x14ac:dyDescent="0.35">
      <c r="A556" t="s">
        <v>578</v>
      </c>
      <c r="B556" t="s">
        <v>20</v>
      </c>
      <c r="C556">
        <v>106</v>
      </c>
      <c r="D556" t="s">
        <v>13</v>
      </c>
      <c r="E556" s="28">
        <v>45094</v>
      </c>
      <c r="F556">
        <v>112</v>
      </c>
      <c r="G556">
        <v>3.7</v>
      </c>
      <c r="H556">
        <v>2023</v>
      </c>
      <c r="I556" t="s">
        <v>1068</v>
      </c>
      <c r="J556" t="s">
        <v>1059</v>
      </c>
      <c r="K556">
        <v>4</v>
      </c>
    </row>
    <row r="557" spans="1:11" x14ac:dyDescent="0.35">
      <c r="A557" t="s">
        <v>579</v>
      </c>
      <c r="B557" t="s">
        <v>5</v>
      </c>
      <c r="C557">
        <v>107</v>
      </c>
      <c r="D557" t="s">
        <v>6</v>
      </c>
      <c r="E557" s="28">
        <v>45095</v>
      </c>
      <c r="F557">
        <v>39</v>
      </c>
      <c r="G557">
        <v>4.8</v>
      </c>
      <c r="H557">
        <v>2023</v>
      </c>
      <c r="I557" t="s">
        <v>1058</v>
      </c>
      <c r="J557" t="s">
        <v>1059</v>
      </c>
      <c r="K557">
        <v>5</v>
      </c>
    </row>
    <row r="558" spans="1:11" x14ac:dyDescent="0.35">
      <c r="A558" t="s">
        <v>580</v>
      </c>
      <c r="B558" t="s">
        <v>18</v>
      </c>
      <c r="C558">
        <v>85</v>
      </c>
      <c r="D558" t="s">
        <v>13</v>
      </c>
      <c r="E558" s="28">
        <v>45095</v>
      </c>
      <c r="F558">
        <v>38</v>
      </c>
      <c r="G558">
        <v>4.8</v>
      </c>
      <c r="H558">
        <v>2023</v>
      </c>
      <c r="I558" t="s">
        <v>1058</v>
      </c>
      <c r="J558" t="s">
        <v>1059</v>
      </c>
      <c r="K558">
        <v>5</v>
      </c>
    </row>
    <row r="559" spans="1:11" x14ac:dyDescent="0.35">
      <c r="A559" t="s">
        <v>581</v>
      </c>
      <c r="B559" t="s">
        <v>15</v>
      </c>
      <c r="C559">
        <v>49</v>
      </c>
      <c r="D559" t="s">
        <v>6</v>
      </c>
      <c r="E559" s="28">
        <v>45096</v>
      </c>
      <c r="F559">
        <v>84</v>
      </c>
      <c r="G559">
        <v>2.9</v>
      </c>
      <c r="H559">
        <v>2023</v>
      </c>
      <c r="I559" t="s">
        <v>1060</v>
      </c>
      <c r="J559" t="s">
        <v>1063</v>
      </c>
      <c r="K559">
        <v>3</v>
      </c>
    </row>
    <row r="560" spans="1:11" x14ac:dyDescent="0.35">
      <c r="A560" t="s">
        <v>582</v>
      </c>
      <c r="B560" t="s">
        <v>24</v>
      </c>
      <c r="C560">
        <v>117</v>
      </c>
      <c r="D560" t="s">
        <v>11</v>
      </c>
      <c r="E560" s="28">
        <v>45097</v>
      </c>
      <c r="F560">
        <v>82</v>
      </c>
      <c r="G560">
        <v>3.5</v>
      </c>
      <c r="H560">
        <v>2023</v>
      </c>
      <c r="I560" t="s">
        <v>1062</v>
      </c>
      <c r="J560" t="s">
        <v>1059</v>
      </c>
      <c r="K560">
        <v>4</v>
      </c>
    </row>
    <row r="561" spans="1:11" x14ac:dyDescent="0.35">
      <c r="A561" t="s">
        <v>583</v>
      </c>
      <c r="B561" t="s">
        <v>5</v>
      </c>
      <c r="C561">
        <v>136</v>
      </c>
      <c r="D561" t="s">
        <v>13</v>
      </c>
      <c r="E561" s="28">
        <v>45097</v>
      </c>
      <c r="F561">
        <v>37</v>
      </c>
      <c r="G561">
        <v>0.9</v>
      </c>
      <c r="H561">
        <v>2023</v>
      </c>
      <c r="I561" t="s">
        <v>1062</v>
      </c>
      <c r="J561" t="s">
        <v>1061</v>
      </c>
      <c r="K561">
        <v>1</v>
      </c>
    </row>
    <row r="562" spans="1:11" x14ac:dyDescent="0.35">
      <c r="A562" t="s">
        <v>584</v>
      </c>
      <c r="B562" t="s">
        <v>23</v>
      </c>
      <c r="C562">
        <v>130</v>
      </c>
      <c r="D562" t="s">
        <v>9</v>
      </c>
      <c r="E562" s="28">
        <v>45098</v>
      </c>
      <c r="F562">
        <v>87</v>
      </c>
      <c r="G562">
        <v>3.4</v>
      </c>
      <c r="H562">
        <v>2023</v>
      </c>
      <c r="I562" t="s">
        <v>1064</v>
      </c>
      <c r="J562" t="s">
        <v>1061</v>
      </c>
      <c r="K562">
        <v>3</v>
      </c>
    </row>
    <row r="563" spans="1:11" x14ac:dyDescent="0.35">
      <c r="A563" t="s">
        <v>585</v>
      </c>
      <c r="B563" t="s">
        <v>23</v>
      </c>
      <c r="C563">
        <v>73</v>
      </c>
      <c r="D563" t="s">
        <v>9</v>
      </c>
      <c r="E563" s="28">
        <v>45098</v>
      </c>
      <c r="F563">
        <v>75</v>
      </c>
      <c r="G563">
        <v>2.7</v>
      </c>
      <c r="H563">
        <v>2023</v>
      </c>
      <c r="I563" t="s">
        <v>1064</v>
      </c>
      <c r="J563" t="s">
        <v>1059</v>
      </c>
      <c r="K563">
        <v>3</v>
      </c>
    </row>
    <row r="564" spans="1:11" x14ac:dyDescent="0.35">
      <c r="A564" t="s">
        <v>586</v>
      </c>
      <c r="B564" t="s">
        <v>15</v>
      </c>
      <c r="C564">
        <v>80</v>
      </c>
      <c r="D564" t="s">
        <v>6</v>
      </c>
      <c r="E564" s="28">
        <v>45098</v>
      </c>
      <c r="F564">
        <v>32</v>
      </c>
      <c r="G564">
        <v>4.7</v>
      </c>
      <c r="H564">
        <v>2023</v>
      </c>
      <c r="I564" t="s">
        <v>1064</v>
      </c>
      <c r="J564" t="s">
        <v>1059</v>
      </c>
      <c r="K564">
        <v>5</v>
      </c>
    </row>
    <row r="565" spans="1:11" x14ac:dyDescent="0.35">
      <c r="A565" t="s">
        <v>587</v>
      </c>
      <c r="B565" t="s">
        <v>17</v>
      </c>
      <c r="C565">
        <v>44</v>
      </c>
      <c r="D565" t="s">
        <v>11</v>
      </c>
      <c r="E565" s="28">
        <v>45098</v>
      </c>
      <c r="F565">
        <v>33</v>
      </c>
      <c r="G565">
        <v>3</v>
      </c>
      <c r="H565">
        <v>2023</v>
      </c>
      <c r="I565" t="s">
        <v>1064</v>
      </c>
      <c r="J565" t="s">
        <v>1063</v>
      </c>
      <c r="K565">
        <v>3</v>
      </c>
    </row>
    <row r="566" spans="1:11" x14ac:dyDescent="0.35">
      <c r="A566" t="s">
        <v>588</v>
      </c>
      <c r="B566" t="s">
        <v>17</v>
      </c>
      <c r="C566">
        <v>102</v>
      </c>
      <c r="D566" t="s">
        <v>10</v>
      </c>
      <c r="E566" s="28">
        <v>45098</v>
      </c>
      <c r="F566">
        <v>76</v>
      </c>
      <c r="G566">
        <v>4.2</v>
      </c>
      <c r="H566">
        <v>2023</v>
      </c>
      <c r="I566" t="s">
        <v>1064</v>
      </c>
      <c r="J566" t="s">
        <v>1059</v>
      </c>
      <c r="K566">
        <v>4</v>
      </c>
    </row>
    <row r="567" spans="1:11" x14ac:dyDescent="0.35">
      <c r="A567" t="s">
        <v>589</v>
      </c>
      <c r="B567" t="s">
        <v>19</v>
      </c>
      <c r="C567">
        <v>74</v>
      </c>
      <c r="D567" t="s">
        <v>10</v>
      </c>
      <c r="E567" s="28">
        <v>45098</v>
      </c>
      <c r="F567">
        <v>117</v>
      </c>
      <c r="G567">
        <v>4.8</v>
      </c>
      <c r="H567">
        <v>2023</v>
      </c>
      <c r="I567" t="s">
        <v>1064</v>
      </c>
      <c r="J567" t="s">
        <v>1059</v>
      </c>
      <c r="K567">
        <v>5</v>
      </c>
    </row>
    <row r="568" spans="1:11" x14ac:dyDescent="0.35">
      <c r="A568" t="s">
        <v>590</v>
      </c>
      <c r="B568" t="s">
        <v>15</v>
      </c>
      <c r="C568">
        <v>52</v>
      </c>
      <c r="D568" t="s">
        <v>11</v>
      </c>
      <c r="E568" s="28">
        <v>45100</v>
      </c>
      <c r="F568">
        <v>70</v>
      </c>
      <c r="G568">
        <v>4.0999999999999996</v>
      </c>
      <c r="H568">
        <v>2023</v>
      </c>
      <c r="I568" t="s">
        <v>1067</v>
      </c>
      <c r="J568" t="s">
        <v>1063</v>
      </c>
      <c r="K568">
        <v>4</v>
      </c>
    </row>
    <row r="569" spans="1:11" x14ac:dyDescent="0.35">
      <c r="A569" t="s">
        <v>591</v>
      </c>
      <c r="B569" t="s">
        <v>15</v>
      </c>
      <c r="C569">
        <v>74</v>
      </c>
      <c r="D569" t="s">
        <v>9</v>
      </c>
      <c r="E569" s="28">
        <v>45100</v>
      </c>
      <c r="F569">
        <v>37</v>
      </c>
      <c r="G569">
        <v>2.7</v>
      </c>
      <c r="H569">
        <v>2023</v>
      </c>
      <c r="I569" t="s">
        <v>1067</v>
      </c>
      <c r="J569" t="s">
        <v>1059</v>
      </c>
      <c r="K569">
        <v>3</v>
      </c>
    </row>
    <row r="570" spans="1:11" x14ac:dyDescent="0.35">
      <c r="A570" t="s">
        <v>592</v>
      </c>
      <c r="B570" t="s">
        <v>23</v>
      </c>
      <c r="C570">
        <v>96</v>
      </c>
      <c r="D570" t="s">
        <v>10</v>
      </c>
      <c r="E570" s="28">
        <v>45100</v>
      </c>
      <c r="F570">
        <v>46</v>
      </c>
      <c r="G570">
        <v>2.9</v>
      </c>
      <c r="H570">
        <v>2023</v>
      </c>
      <c r="I570" t="s">
        <v>1067</v>
      </c>
      <c r="J570" t="s">
        <v>1059</v>
      </c>
      <c r="K570">
        <v>3</v>
      </c>
    </row>
    <row r="571" spans="1:11" x14ac:dyDescent="0.35">
      <c r="A571" t="s">
        <v>593</v>
      </c>
      <c r="B571" t="s">
        <v>14</v>
      </c>
      <c r="C571">
        <v>104</v>
      </c>
      <c r="D571" t="s">
        <v>6</v>
      </c>
      <c r="E571" s="28">
        <v>45100</v>
      </c>
      <c r="F571">
        <v>136</v>
      </c>
      <c r="G571">
        <v>5</v>
      </c>
      <c r="H571">
        <v>2023</v>
      </c>
      <c r="I571" t="s">
        <v>1067</v>
      </c>
      <c r="J571" t="s">
        <v>1059</v>
      </c>
      <c r="K571">
        <v>5</v>
      </c>
    </row>
    <row r="572" spans="1:11" x14ac:dyDescent="0.35">
      <c r="A572" t="s">
        <v>594</v>
      </c>
      <c r="B572" t="s">
        <v>23</v>
      </c>
      <c r="C572">
        <v>123</v>
      </c>
      <c r="D572" t="s">
        <v>10</v>
      </c>
      <c r="E572" s="28">
        <v>45101</v>
      </c>
      <c r="F572">
        <v>44</v>
      </c>
      <c r="G572">
        <v>4.5999999999999996</v>
      </c>
      <c r="H572">
        <v>2023</v>
      </c>
      <c r="I572" t="s">
        <v>1068</v>
      </c>
      <c r="J572" t="s">
        <v>1061</v>
      </c>
      <c r="K572">
        <v>5</v>
      </c>
    </row>
    <row r="573" spans="1:11" x14ac:dyDescent="0.35">
      <c r="A573" t="s">
        <v>595</v>
      </c>
      <c r="B573" t="s">
        <v>22</v>
      </c>
      <c r="C573">
        <v>100</v>
      </c>
      <c r="D573" t="s">
        <v>13</v>
      </c>
      <c r="E573" s="28">
        <v>45101</v>
      </c>
      <c r="F573">
        <v>69</v>
      </c>
      <c r="G573">
        <v>3</v>
      </c>
      <c r="H573">
        <v>2023</v>
      </c>
      <c r="I573" t="s">
        <v>1068</v>
      </c>
      <c r="J573" t="s">
        <v>1059</v>
      </c>
      <c r="K573">
        <v>3</v>
      </c>
    </row>
    <row r="574" spans="1:11" x14ac:dyDescent="0.35">
      <c r="A574" t="s">
        <v>596</v>
      </c>
      <c r="B574" t="s">
        <v>14</v>
      </c>
      <c r="C574">
        <v>35</v>
      </c>
      <c r="D574" t="s">
        <v>11</v>
      </c>
      <c r="E574" s="28">
        <v>45102</v>
      </c>
      <c r="F574">
        <v>86</v>
      </c>
      <c r="G574">
        <v>4.5999999999999996</v>
      </c>
      <c r="H574">
        <v>2023</v>
      </c>
      <c r="I574" t="s">
        <v>1058</v>
      </c>
      <c r="J574" t="s">
        <v>1063</v>
      </c>
      <c r="K574">
        <v>5</v>
      </c>
    </row>
    <row r="575" spans="1:11" x14ac:dyDescent="0.35">
      <c r="A575" t="s">
        <v>597</v>
      </c>
      <c r="B575" t="s">
        <v>15</v>
      </c>
      <c r="C575">
        <v>123</v>
      </c>
      <c r="D575" t="s">
        <v>6</v>
      </c>
      <c r="E575" s="28">
        <v>45102</v>
      </c>
      <c r="F575">
        <v>68</v>
      </c>
      <c r="G575">
        <v>4.5</v>
      </c>
      <c r="H575">
        <v>2023</v>
      </c>
      <c r="I575" t="s">
        <v>1058</v>
      </c>
      <c r="J575" t="s">
        <v>1061</v>
      </c>
      <c r="K575">
        <v>5</v>
      </c>
    </row>
    <row r="576" spans="1:11" x14ac:dyDescent="0.35">
      <c r="A576" t="s">
        <v>598</v>
      </c>
      <c r="B576" t="s">
        <v>24</v>
      </c>
      <c r="C576">
        <v>133</v>
      </c>
      <c r="D576" t="s">
        <v>11</v>
      </c>
      <c r="E576" s="28">
        <v>45103</v>
      </c>
      <c r="F576">
        <v>21</v>
      </c>
      <c r="G576">
        <v>3.7</v>
      </c>
      <c r="H576">
        <v>2023</v>
      </c>
      <c r="I576" t="s">
        <v>1060</v>
      </c>
      <c r="J576" t="s">
        <v>1061</v>
      </c>
      <c r="K576">
        <v>4</v>
      </c>
    </row>
    <row r="577" spans="1:11" x14ac:dyDescent="0.35">
      <c r="A577" t="s">
        <v>599</v>
      </c>
      <c r="B577" t="s">
        <v>23</v>
      </c>
      <c r="C577">
        <v>126</v>
      </c>
      <c r="D577" t="s">
        <v>9</v>
      </c>
      <c r="E577" s="28">
        <v>45103</v>
      </c>
      <c r="F577">
        <v>190</v>
      </c>
      <c r="G577">
        <v>2.4</v>
      </c>
      <c r="H577">
        <v>2023</v>
      </c>
      <c r="I577" t="s">
        <v>1060</v>
      </c>
      <c r="J577" t="s">
        <v>1061</v>
      </c>
      <c r="K577">
        <v>2</v>
      </c>
    </row>
    <row r="578" spans="1:11" x14ac:dyDescent="0.35">
      <c r="A578" t="s">
        <v>600</v>
      </c>
      <c r="B578" t="s">
        <v>15</v>
      </c>
      <c r="C578">
        <v>39</v>
      </c>
      <c r="D578" t="s">
        <v>10</v>
      </c>
      <c r="E578" s="28">
        <v>45103</v>
      </c>
      <c r="F578">
        <v>176</v>
      </c>
      <c r="G578">
        <v>4.3</v>
      </c>
      <c r="H578">
        <v>2023</v>
      </c>
      <c r="I578" t="s">
        <v>1060</v>
      </c>
      <c r="J578" t="s">
        <v>1063</v>
      </c>
      <c r="K578">
        <v>4</v>
      </c>
    </row>
    <row r="579" spans="1:11" x14ac:dyDescent="0.35">
      <c r="A579" t="s">
        <v>601</v>
      </c>
      <c r="B579" t="s">
        <v>19</v>
      </c>
      <c r="C579">
        <v>31</v>
      </c>
      <c r="D579" t="s">
        <v>6</v>
      </c>
      <c r="E579" s="28">
        <v>45103</v>
      </c>
      <c r="F579">
        <v>172</v>
      </c>
      <c r="G579">
        <v>3.9</v>
      </c>
      <c r="H579">
        <v>2023</v>
      </c>
      <c r="I579" t="s">
        <v>1060</v>
      </c>
      <c r="J579" t="s">
        <v>1063</v>
      </c>
      <c r="K579">
        <v>4</v>
      </c>
    </row>
    <row r="580" spans="1:11" x14ac:dyDescent="0.35">
      <c r="A580" t="s">
        <v>602</v>
      </c>
      <c r="B580" t="s">
        <v>8</v>
      </c>
      <c r="C580">
        <v>25</v>
      </c>
      <c r="D580" t="s">
        <v>11</v>
      </c>
      <c r="E580" s="28">
        <v>45103</v>
      </c>
      <c r="F580">
        <v>84</v>
      </c>
      <c r="G580">
        <v>4.5</v>
      </c>
      <c r="H580">
        <v>2023</v>
      </c>
      <c r="I580" t="s">
        <v>1060</v>
      </c>
      <c r="J580" t="s">
        <v>1066</v>
      </c>
      <c r="K580">
        <v>5</v>
      </c>
    </row>
    <row r="581" spans="1:11" x14ac:dyDescent="0.35">
      <c r="A581" t="s">
        <v>603</v>
      </c>
      <c r="B581" t="s">
        <v>12</v>
      </c>
      <c r="C581">
        <v>132</v>
      </c>
      <c r="D581" t="s">
        <v>13</v>
      </c>
      <c r="E581" s="28">
        <v>45104</v>
      </c>
      <c r="F581">
        <v>42</v>
      </c>
      <c r="G581">
        <v>5</v>
      </c>
      <c r="H581">
        <v>2023</v>
      </c>
      <c r="I581" t="s">
        <v>1062</v>
      </c>
      <c r="J581" t="s">
        <v>1061</v>
      </c>
      <c r="K581">
        <v>5</v>
      </c>
    </row>
    <row r="582" spans="1:11" x14ac:dyDescent="0.35">
      <c r="A582" t="s">
        <v>604</v>
      </c>
      <c r="B582" t="s">
        <v>14</v>
      </c>
      <c r="C582">
        <v>63</v>
      </c>
      <c r="D582" t="s">
        <v>9</v>
      </c>
      <c r="E582" s="28">
        <v>45104</v>
      </c>
      <c r="F582">
        <v>70</v>
      </c>
      <c r="G582">
        <v>1.6</v>
      </c>
      <c r="H582">
        <v>2023</v>
      </c>
      <c r="I582" t="s">
        <v>1062</v>
      </c>
      <c r="J582" t="s">
        <v>1059</v>
      </c>
      <c r="K582">
        <v>2</v>
      </c>
    </row>
    <row r="583" spans="1:11" x14ac:dyDescent="0.35">
      <c r="A583" t="s">
        <v>605</v>
      </c>
      <c r="B583" t="s">
        <v>22</v>
      </c>
      <c r="C583">
        <v>135</v>
      </c>
      <c r="D583" t="s">
        <v>13</v>
      </c>
      <c r="E583" s="28">
        <v>45104</v>
      </c>
      <c r="F583">
        <v>60</v>
      </c>
      <c r="G583">
        <v>4.3</v>
      </c>
      <c r="H583">
        <v>2023</v>
      </c>
      <c r="I583" t="s">
        <v>1062</v>
      </c>
      <c r="J583" t="s">
        <v>1061</v>
      </c>
      <c r="K583">
        <v>4</v>
      </c>
    </row>
    <row r="584" spans="1:11" x14ac:dyDescent="0.35">
      <c r="A584" t="s">
        <v>606</v>
      </c>
      <c r="B584" t="s">
        <v>18</v>
      </c>
      <c r="C584">
        <v>101</v>
      </c>
      <c r="D584" t="s">
        <v>9</v>
      </c>
      <c r="E584" s="28">
        <v>45104</v>
      </c>
      <c r="F584">
        <v>84</v>
      </c>
      <c r="G584">
        <v>3.5</v>
      </c>
      <c r="H584">
        <v>2023</v>
      </c>
      <c r="I584" t="s">
        <v>1062</v>
      </c>
      <c r="J584" t="s">
        <v>1059</v>
      </c>
      <c r="K584">
        <v>4</v>
      </c>
    </row>
    <row r="585" spans="1:11" x14ac:dyDescent="0.35">
      <c r="A585" t="s">
        <v>607</v>
      </c>
      <c r="B585" t="s">
        <v>24</v>
      </c>
      <c r="C585">
        <v>80</v>
      </c>
      <c r="D585" t="s">
        <v>10</v>
      </c>
      <c r="E585" s="28">
        <v>45105</v>
      </c>
      <c r="F585">
        <v>68</v>
      </c>
      <c r="G585">
        <v>3.1</v>
      </c>
      <c r="H585">
        <v>2023</v>
      </c>
      <c r="I585" t="s">
        <v>1064</v>
      </c>
      <c r="J585" t="s">
        <v>1059</v>
      </c>
      <c r="K585">
        <v>3</v>
      </c>
    </row>
    <row r="586" spans="1:11" x14ac:dyDescent="0.35">
      <c r="A586" t="s">
        <v>608</v>
      </c>
      <c r="B586" t="s">
        <v>17</v>
      </c>
      <c r="C586">
        <v>28</v>
      </c>
      <c r="D586" t="s">
        <v>10</v>
      </c>
      <c r="E586" s="28">
        <v>45105</v>
      </c>
      <c r="F586">
        <v>44</v>
      </c>
      <c r="G586">
        <v>2.9</v>
      </c>
      <c r="H586">
        <v>2023</v>
      </c>
      <c r="I586" t="s">
        <v>1064</v>
      </c>
      <c r="J586" t="s">
        <v>1066</v>
      </c>
      <c r="K586">
        <v>3</v>
      </c>
    </row>
    <row r="587" spans="1:11" x14ac:dyDescent="0.35">
      <c r="A587" t="s">
        <v>609</v>
      </c>
      <c r="B587" t="s">
        <v>18</v>
      </c>
      <c r="C587">
        <v>102</v>
      </c>
      <c r="D587" t="s">
        <v>13</v>
      </c>
      <c r="E587" s="28">
        <v>45106</v>
      </c>
      <c r="F587">
        <v>99</v>
      </c>
      <c r="G587">
        <v>3.2</v>
      </c>
      <c r="H587">
        <v>2023</v>
      </c>
      <c r="I587" t="s">
        <v>1065</v>
      </c>
      <c r="J587" t="s">
        <v>1059</v>
      </c>
      <c r="K587">
        <v>3</v>
      </c>
    </row>
    <row r="588" spans="1:11" x14ac:dyDescent="0.35">
      <c r="A588" t="s">
        <v>610</v>
      </c>
      <c r="B588" t="s">
        <v>14</v>
      </c>
      <c r="C588">
        <v>60</v>
      </c>
      <c r="D588" t="s">
        <v>13</v>
      </c>
      <c r="E588" s="28">
        <v>45107</v>
      </c>
      <c r="F588">
        <v>66</v>
      </c>
      <c r="G588">
        <v>3.2</v>
      </c>
      <c r="H588">
        <v>2023</v>
      </c>
      <c r="I588" t="s">
        <v>1067</v>
      </c>
      <c r="J588" t="s">
        <v>1063</v>
      </c>
      <c r="K588">
        <v>3</v>
      </c>
    </row>
    <row r="589" spans="1:11" x14ac:dyDescent="0.35">
      <c r="A589" t="s">
        <v>611</v>
      </c>
      <c r="B589" t="s">
        <v>21</v>
      </c>
      <c r="C589">
        <v>103</v>
      </c>
      <c r="D589" t="s">
        <v>13</v>
      </c>
      <c r="E589" s="28">
        <v>45107</v>
      </c>
      <c r="F589">
        <v>102</v>
      </c>
      <c r="G589">
        <v>4.5</v>
      </c>
      <c r="H589">
        <v>2023</v>
      </c>
      <c r="I589" t="s">
        <v>1067</v>
      </c>
      <c r="J589" t="s">
        <v>1059</v>
      </c>
      <c r="K589">
        <v>5</v>
      </c>
    </row>
    <row r="590" spans="1:11" x14ac:dyDescent="0.35">
      <c r="A590" t="s">
        <v>612</v>
      </c>
      <c r="B590" t="s">
        <v>24</v>
      </c>
      <c r="C590">
        <v>90</v>
      </c>
      <c r="D590" t="s">
        <v>10</v>
      </c>
      <c r="E590" s="28">
        <v>45108</v>
      </c>
      <c r="F590">
        <v>129</v>
      </c>
      <c r="G590">
        <v>3.9</v>
      </c>
      <c r="H590">
        <v>2024</v>
      </c>
      <c r="I590" t="s">
        <v>1068</v>
      </c>
      <c r="J590" t="s">
        <v>1059</v>
      </c>
      <c r="K590">
        <v>4</v>
      </c>
    </row>
    <row r="591" spans="1:11" x14ac:dyDescent="0.35">
      <c r="A591" t="s">
        <v>613</v>
      </c>
      <c r="B591" t="s">
        <v>16</v>
      </c>
      <c r="C591">
        <v>88</v>
      </c>
      <c r="D591" t="s">
        <v>13</v>
      </c>
      <c r="E591" s="28">
        <v>45108</v>
      </c>
      <c r="F591">
        <v>80</v>
      </c>
      <c r="G591">
        <v>4.2</v>
      </c>
      <c r="H591">
        <v>2024</v>
      </c>
      <c r="I591" t="s">
        <v>1068</v>
      </c>
      <c r="J591" t="s">
        <v>1059</v>
      </c>
      <c r="K591">
        <v>4</v>
      </c>
    </row>
    <row r="592" spans="1:11" x14ac:dyDescent="0.35">
      <c r="A592" t="s">
        <v>614</v>
      </c>
      <c r="B592" t="s">
        <v>21</v>
      </c>
      <c r="C592">
        <v>37</v>
      </c>
      <c r="D592" t="s">
        <v>13</v>
      </c>
      <c r="E592" s="28">
        <v>45108</v>
      </c>
      <c r="F592">
        <v>54</v>
      </c>
      <c r="G592">
        <v>1.8</v>
      </c>
      <c r="H592">
        <v>2024</v>
      </c>
      <c r="I592" t="s">
        <v>1068</v>
      </c>
      <c r="J592" t="s">
        <v>1063</v>
      </c>
      <c r="K592">
        <v>2</v>
      </c>
    </row>
    <row r="593" spans="1:11" x14ac:dyDescent="0.35">
      <c r="A593" t="s">
        <v>615</v>
      </c>
      <c r="B593" t="s">
        <v>17</v>
      </c>
      <c r="C593">
        <v>142</v>
      </c>
      <c r="D593" t="s">
        <v>10</v>
      </c>
      <c r="E593" s="28">
        <v>45108</v>
      </c>
      <c r="F593">
        <v>116</v>
      </c>
      <c r="G593">
        <v>4.2</v>
      </c>
      <c r="H593">
        <v>2024</v>
      </c>
      <c r="I593" t="s">
        <v>1068</v>
      </c>
      <c r="J593" t="s">
        <v>1061</v>
      </c>
      <c r="K593">
        <v>4</v>
      </c>
    </row>
    <row r="594" spans="1:11" x14ac:dyDescent="0.35">
      <c r="A594" t="s">
        <v>616</v>
      </c>
      <c r="B594" t="s">
        <v>17</v>
      </c>
      <c r="C594">
        <v>153</v>
      </c>
      <c r="D594" t="s">
        <v>11</v>
      </c>
      <c r="E594" s="28">
        <v>45108</v>
      </c>
      <c r="F594">
        <v>102</v>
      </c>
      <c r="G594">
        <v>3.1</v>
      </c>
      <c r="H594">
        <v>2024</v>
      </c>
      <c r="I594" t="s">
        <v>1068</v>
      </c>
      <c r="J594" t="s">
        <v>1061</v>
      </c>
      <c r="K594">
        <v>3</v>
      </c>
    </row>
    <row r="595" spans="1:11" x14ac:dyDescent="0.35">
      <c r="A595" t="s">
        <v>617</v>
      </c>
      <c r="B595" t="s">
        <v>7</v>
      </c>
      <c r="C595">
        <v>128</v>
      </c>
      <c r="D595" t="s">
        <v>9</v>
      </c>
      <c r="E595" s="28">
        <v>45108</v>
      </c>
      <c r="F595">
        <v>140</v>
      </c>
      <c r="G595">
        <v>4.3</v>
      </c>
      <c r="H595">
        <v>2024</v>
      </c>
      <c r="I595" t="s">
        <v>1068</v>
      </c>
      <c r="J595" t="s">
        <v>1061</v>
      </c>
      <c r="K595">
        <v>4</v>
      </c>
    </row>
    <row r="596" spans="1:11" x14ac:dyDescent="0.35">
      <c r="A596" t="s">
        <v>618</v>
      </c>
      <c r="B596" t="s">
        <v>14</v>
      </c>
      <c r="C596">
        <v>110</v>
      </c>
      <c r="D596" t="s">
        <v>9</v>
      </c>
      <c r="E596" s="28">
        <v>45109</v>
      </c>
      <c r="F596">
        <v>104</v>
      </c>
      <c r="G596">
        <v>4.4000000000000004</v>
      </c>
      <c r="H596">
        <v>2024</v>
      </c>
      <c r="I596" t="s">
        <v>1058</v>
      </c>
      <c r="J596" t="s">
        <v>1059</v>
      </c>
      <c r="K596">
        <v>4</v>
      </c>
    </row>
    <row r="597" spans="1:11" x14ac:dyDescent="0.35">
      <c r="A597" t="s">
        <v>619</v>
      </c>
      <c r="B597" t="s">
        <v>7</v>
      </c>
      <c r="C597">
        <v>139</v>
      </c>
      <c r="D597" t="s">
        <v>13</v>
      </c>
      <c r="E597" s="28">
        <v>45109</v>
      </c>
      <c r="F597">
        <v>81</v>
      </c>
      <c r="G597">
        <v>4.4000000000000004</v>
      </c>
      <c r="H597">
        <v>2024</v>
      </c>
      <c r="I597" t="s">
        <v>1058</v>
      </c>
      <c r="J597" t="s">
        <v>1061</v>
      </c>
      <c r="K597">
        <v>4</v>
      </c>
    </row>
    <row r="598" spans="1:11" x14ac:dyDescent="0.35">
      <c r="A598" t="s">
        <v>620</v>
      </c>
      <c r="B598" t="s">
        <v>18</v>
      </c>
      <c r="C598">
        <v>109</v>
      </c>
      <c r="D598" t="s">
        <v>6</v>
      </c>
      <c r="E598" s="28">
        <v>45111</v>
      </c>
      <c r="F598">
        <v>140</v>
      </c>
      <c r="G598">
        <v>2.4</v>
      </c>
      <c r="H598">
        <v>2024</v>
      </c>
      <c r="I598" t="s">
        <v>1062</v>
      </c>
      <c r="J598" t="s">
        <v>1059</v>
      </c>
      <c r="K598">
        <v>2</v>
      </c>
    </row>
    <row r="599" spans="1:11" x14ac:dyDescent="0.35">
      <c r="A599" t="s">
        <v>621</v>
      </c>
      <c r="B599" t="s">
        <v>12</v>
      </c>
      <c r="C599">
        <v>57</v>
      </c>
      <c r="D599" t="s">
        <v>10</v>
      </c>
      <c r="E599" s="28">
        <v>45112</v>
      </c>
      <c r="F599">
        <v>120</v>
      </c>
      <c r="G599">
        <v>3.5</v>
      </c>
      <c r="H599">
        <v>2024</v>
      </c>
      <c r="I599" t="s">
        <v>1064</v>
      </c>
      <c r="J599" t="s">
        <v>1063</v>
      </c>
      <c r="K599">
        <v>4</v>
      </c>
    </row>
    <row r="600" spans="1:11" x14ac:dyDescent="0.35">
      <c r="A600" t="s">
        <v>622</v>
      </c>
      <c r="B600" t="s">
        <v>18</v>
      </c>
      <c r="C600">
        <v>68</v>
      </c>
      <c r="D600" t="s">
        <v>13</v>
      </c>
      <c r="E600" s="28">
        <v>45112</v>
      </c>
      <c r="F600">
        <v>41</v>
      </c>
      <c r="G600">
        <v>3.1</v>
      </c>
      <c r="H600">
        <v>2024</v>
      </c>
      <c r="I600" t="s">
        <v>1064</v>
      </c>
      <c r="J600" t="s">
        <v>1059</v>
      </c>
      <c r="K600">
        <v>3</v>
      </c>
    </row>
    <row r="601" spans="1:11" x14ac:dyDescent="0.35">
      <c r="A601" t="s">
        <v>623</v>
      </c>
      <c r="B601" t="s">
        <v>8</v>
      </c>
      <c r="C601">
        <v>128</v>
      </c>
      <c r="D601" t="s">
        <v>13</v>
      </c>
      <c r="E601" s="28">
        <v>45112</v>
      </c>
      <c r="F601">
        <v>116</v>
      </c>
      <c r="G601">
        <v>2.2999999999999998</v>
      </c>
      <c r="H601">
        <v>2024</v>
      </c>
      <c r="I601" t="s">
        <v>1064</v>
      </c>
      <c r="J601" t="s">
        <v>1061</v>
      </c>
      <c r="K601">
        <v>2</v>
      </c>
    </row>
    <row r="602" spans="1:11" x14ac:dyDescent="0.35">
      <c r="A602" t="s">
        <v>624</v>
      </c>
      <c r="B602" t="s">
        <v>20</v>
      </c>
      <c r="C602">
        <v>102</v>
      </c>
      <c r="D602" t="s">
        <v>10</v>
      </c>
      <c r="E602" s="28">
        <v>45113</v>
      </c>
      <c r="F602">
        <v>70</v>
      </c>
      <c r="G602">
        <v>2.8</v>
      </c>
      <c r="H602">
        <v>2024</v>
      </c>
      <c r="I602" t="s">
        <v>1065</v>
      </c>
      <c r="J602" t="s">
        <v>1059</v>
      </c>
      <c r="K602">
        <v>3</v>
      </c>
    </row>
    <row r="603" spans="1:11" x14ac:dyDescent="0.35">
      <c r="A603" t="s">
        <v>625</v>
      </c>
      <c r="B603" t="s">
        <v>7</v>
      </c>
      <c r="C603">
        <v>52</v>
      </c>
      <c r="D603" t="s">
        <v>11</v>
      </c>
      <c r="E603" s="28">
        <v>45113</v>
      </c>
      <c r="F603">
        <v>42</v>
      </c>
      <c r="G603">
        <v>4.5</v>
      </c>
      <c r="H603">
        <v>2024</v>
      </c>
      <c r="I603" t="s">
        <v>1065</v>
      </c>
      <c r="J603" t="s">
        <v>1063</v>
      </c>
      <c r="K603">
        <v>5</v>
      </c>
    </row>
    <row r="604" spans="1:11" x14ac:dyDescent="0.35">
      <c r="A604" t="s">
        <v>626</v>
      </c>
      <c r="B604" t="s">
        <v>8</v>
      </c>
      <c r="C604">
        <v>55</v>
      </c>
      <c r="D604" t="s">
        <v>9</v>
      </c>
      <c r="E604" s="28">
        <v>45114</v>
      </c>
      <c r="F604">
        <v>112</v>
      </c>
      <c r="G604">
        <v>4.5</v>
      </c>
      <c r="H604">
        <v>2024</v>
      </c>
      <c r="I604" t="s">
        <v>1067</v>
      </c>
      <c r="J604" t="s">
        <v>1063</v>
      </c>
      <c r="K604">
        <v>5</v>
      </c>
    </row>
    <row r="605" spans="1:11" x14ac:dyDescent="0.35">
      <c r="A605" t="s">
        <v>627</v>
      </c>
      <c r="B605" t="s">
        <v>21</v>
      </c>
      <c r="C605">
        <v>107</v>
      </c>
      <c r="D605" t="s">
        <v>13</v>
      </c>
      <c r="E605" s="28">
        <v>45114</v>
      </c>
      <c r="F605">
        <v>20</v>
      </c>
      <c r="G605">
        <v>4.5</v>
      </c>
      <c r="H605">
        <v>2024</v>
      </c>
      <c r="I605" t="s">
        <v>1067</v>
      </c>
      <c r="J605" t="s">
        <v>1059</v>
      </c>
      <c r="K605">
        <v>5</v>
      </c>
    </row>
    <row r="606" spans="1:11" x14ac:dyDescent="0.35">
      <c r="A606" t="s">
        <v>628</v>
      </c>
      <c r="B606" t="s">
        <v>24</v>
      </c>
      <c r="C606">
        <v>88</v>
      </c>
      <c r="D606" t="s">
        <v>11</v>
      </c>
      <c r="E606" s="28">
        <v>45115</v>
      </c>
      <c r="F606">
        <v>110</v>
      </c>
      <c r="G606">
        <v>4.8</v>
      </c>
      <c r="H606">
        <v>2024</v>
      </c>
      <c r="I606" t="s">
        <v>1068</v>
      </c>
      <c r="J606" t="s">
        <v>1059</v>
      </c>
      <c r="K606">
        <v>5</v>
      </c>
    </row>
    <row r="607" spans="1:11" x14ac:dyDescent="0.35">
      <c r="A607" t="s">
        <v>629</v>
      </c>
      <c r="B607" t="s">
        <v>15</v>
      </c>
      <c r="C607">
        <v>49</v>
      </c>
      <c r="D607" t="s">
        <v>11</v>
      </c>
      <c r="E607" s="28">
        <v>45115</v>
      </c>
      <c r="F607">
        <v>39</v>
      </c>
      <c r="G607">
        <v>4.5999999999999996</v>
      </c>
      <c r="H607">
        <v>2024</v>
      </c>
      <c r="I607" t="s">
        <v>1068</v>
      </c>
      <c r="J607" t="s">
        <v>1063</v>
      </c>
      <c r="K607">
        <v>5</v>
      </c>
    </row>
    <row r="608" spans="1:11" x14ac:dyDescent="0.35">
      <c r="A608" t="s">
        <v>630</v>
      </c>
      <c r="B608" t="s">
        <v>24</v>
      </c>
      <c r="C608">
        <v>72</v>
      </c>
      <c r="D608" t="s">
        <v>10</v>
      </c>
      <c r="E608" s="28">
        <v>45115</v>
      </c>
      <c r="F608">
        <v>76</v>
      </c>
      <c r="G608">
        <v>4.5</v>
      </c>
      <c r="H608">
        <v>2024</v>
      </c>
      <c r="I608" t="s">
        <v>1068</v>
      </c>
      <c r="J608" t="s">
        <v>1059</v>
      </c>
      <c r="K608">
        <v>5</v>
      </c>
    </row>
    <row r="609" spans="1:11" x14ac:dyDescent="0.35">
      <c r="A609" t="s">
        <v>631</v>
      </c>
      <c r="B609" t="s">
        <v>12</v>
      </c>
      <c r="C609">
        <v>50</v>
      </c>
      <c r="D609" t="s">
        <v>10</v>
      </c>
      <c r="E609" s="28">
        <v>45115</v>
      </c>
      <c r="F609">
        <v>40</v>
      </c>
      <c r="G609">
        <v>5</v>
      </c>
      <c r="H609">
        <v>2024</v>
      </c>
      <c r="I609" t="s">
        <v>1068</v>
      </c>
      <c r="J609" t="s">
        <v>1063</v>
      </c>
      <c r="K609">
        <v>5</v>
      </c>
    </row>
    <row r="610" spans="1:11" x14ac:dyDescent="0.35">
      <c r="A610" t="s">
        <v>632</v>
      </c>
      <c r="B610" t="s">
        <v>24</v>
      </c>
      <c r="C610">
        <v>52</v>
      </c>
      <c r="D610" t="s">
        <v>13</v>
      </c>
      <c r="E610" s="28">
        <v>45115</v>
      </c>
      <c r="F610">
        <v>42</v>
      </c>
      <c r="G610">
        <v>4.8</v>
      </c>
      <c r="H610">
        <v>2024</v>
      </c>
      <c r="I610" t="s">
        <v>1068</v>
      </c>
      <c r="J610" t="s">
        <v>1063</v>
      </c>
      <c r="K610">
        <v>5</v>
      </c>
    </row>
    <row r="611" spans="1:11" x14ac:dyDescent="0.35">
      <c r="A611" t="s">
        <v>633</v>
      </c>
      <c r="B611" t="s">
        <v>23</v>
      </c>
      <c r="C611">
        <v>85</v>
      </c>
      <c r="D611" t="s">
        <v>6</v>
      </c>
      <c r="E611" s="28">
        <v>45116</v>
      </c>
      <c r="F611">
        <v>215</v>
      </c>
      <c r="G611">
        <v>3.5</v>
      </c>
      <c r="H611">
        <v>2024</v>
      </c>
      <c r="I611" t="s">
        <v>1058</v>
      </c>
      <c r="J611" t="s">
        <v>1059</v>
      </c>
      <c r="K611">
        <v>4</v>
      </c>
    </row>
    <row r="612" spans="1:11" x14ac:dyDescent="0.35">
      <c r="A612" t="s">
        <v>634</v>
      </c>
      <c r="B612" t="s">
        <v>22</v>
      </c>
      <c r="C612">
        <v>98</v>
      </c>
      <c r="D612" t="s">
        <v>6</v>
      </c>
      <c r="E612" s="28">
        <v>45117</v>
      </c>
      <c r="F612">
        <v>130</v>
      </c>
      <c r="G612">
        <v>3.4</v>
      </c>
      <c r="H612">
        <v>2024</v>
      </c>
      <c r="I612" t="s">
        <v>1060</v>
      </c>
      <c r="J612" t="s">
        <v>1059</v>
      </c>
      <c r="K612">
        <v>3</v>
      </c>
    </row>
    <row r="613" spans="1:11" x14ac:dyDescent="0.35">
      <c r="A613" t="s">
        <v>635</v>
      </c>
      <c r="B613" t="s">
        <v>19</v>
      </c>
      <c r="C613">
        <v>52</v>
      </c>
      <c r="D613" t="s">
        <v>6</v>
      </c>
      <c r="E613" s="28">
        <v>45117</v>
      </c>
      <c r="F613">
        <v>190</v>
      </c>
      <c r="G613">
        <v>3.3</v>
      </c>
      <c r="H613">
        <v>2024</v>
      </c>
      <c r="I613" t="s">
        <v>1060</v>
      </c>
      <c r="J613" t="s">
        <v>1063</v>
      </c>
      <c r="K613">
        <v>3</v>
      </c>
    </row>
    <row r="614" spans="1:11" x14ac:dyDescent="0.35">
      <c r="A614" t="s">
        <v>636</v>
      </c>
      <c r="B614" t="s">
        <v>8</v>
      </c>
      <c r="C614">
        <v>154</v>
      </c>
      <c r="D614" t="s">
        <v>11</v>
      </c>
      <c r="E614" s="28">
        <v>45117</v>
      </c>
      <c r="F614">
        <v>164</v>
      </c>
      <c r="G614">
        <v>4.9000000000000004</v>
      </c>
      <c r="H614">
        <v>2024</v>
      </c>
      <c r="I614" t="s">
        <v>1060</v>
      </c>
      <c r="J614" t="s">
        <v>1061</v>
      </c>
      <c r="K614">
        <v>5</v>
      </c>
    </row>
    <row r="615" spans="1:11" x14ac:dyDescent="0.35">
      <c r="A615" t="s">
        <v>637</v>
      </c>
      <c r="B615" t="s">
        <v>5</v>
      </c>
      <c r="C615">
        <v>131</v>
      </c>
      <c r="D615" t="s">
        <v>9</v>
      </c>
      <c r="E615" s="28">
        <v>45118</v>
      </c>
      <c r="F615">
        <v>76</v>
      </c>
      <c r="G615">
        <v>4.5</v>
      </c>
      <c r="H615">
        <v>2024</v>
      </c>
      <c r="I615" t="s">
        <v>1062</v>
      </c>
      <c r="J615" t="s">
        <v>1061</v>
      </c>
      <c r="K615">
        <v>5</v>
      </c>
    </row>
    <row r="616" spans="1:11" x14ac:dyDescent="0.35">
      <c r="A616" t="s">
        <v>638</v>
      </c>
      <c r="B616" t="s">
        <v>23</v>
      </c>
      <c r="C616">
        <v>73</v>
      </c>
      <c r="D616" t="s">
        <v>9</v>
      </c>
      <c r="E616" s="28">
        <v>45119</v>
      </c>
      <c r="F616">
        <v>87</v>
      </c>
      <c r="G616">
        <v>4.8</v>
      </c>
      <c r="H616">
        <v>2024</v>
      </c>
      <c r="I616" t="s">
        <v>1064</v>
      </c>
      <c r="J616" t="s">
        <v>1059</v>
      </c>
      <c r="K616">
        <v>5</v>
      </c>
    </row>
    <row r="617" spans="1:11" x14ac:dyDescent="0.35">
      <c r="A617" t="s">
        <v>639</v>
      </c>
      <c r="B617" t="s">
        <v>14</v>
      </c>
      <c r="C617">
        <v>45</v>
      </c>
      <c r="D617" t="s">
        <v>6</v>
      </c>
      <c r="E617" s="28">
        <v>45119</v>
      </c>
      <c r="F617">
        <v>84</v>
      </c>
      <c r="G617">
        <v>4.8</v>
      </c>
      <c r="H617">
        <v>2024</v>
      </c>
      <c r="I617" t="s">
        <v>1064</v>
      </c>
      <c r="J617" t="s">
        <v>1063</v>
      </c>
      <c r="K617">
        <v>5</v>
      </c>
    </row>
    <row r="618" spans="1:11" x14ac:dyDescent="0.35">
      <c r="A618" t="s">
        <v>640</v>
      </c>
      <c r="B618" t="s">
        <v>7</v>
      </c>
      <c r="C618">
        <v>114</v>
      </c>
      <c r="D618" t="s">
        <v>13</v>
      </c>
      <c r="E618" s="28">
        <v>45119</v>
      </c>
      <c r="F618">
        <v>114</v>
      </c>
      <c r="G618">
        <v>3.9</v>
      </c>
      <c r="H618">
        <v>2024</v>
      </c>
      <c r="I618" t="s">
        <v>1064</v>
      </c>
      <c r="J618" t="s">
        <v>1059</v>
      </c>
      <c r="K618">
        <v>4</v>
      </c>
    </row>
    <row r="619" spans="1:11" x14ac:dyDescent="0.35">
      <c r="A619" t="s">
        <v>641</v>
      </c>
      <c r="B619" t="s">
        <v>22</v>
      </c>
      <c r="C619">
        <v>69</v>
      </c>
      <c r="D619" t="s">
        <v>9</v>
      </c>
      <c r="E619" s="28">
        <v>45120</v>
      </c>
      <c r="F619">
        <v>56</v>
      </c>
      <c r="G619">
        <v>3.9</v>
      </c>
      <c r="H619">
        <v>2024</v>
      </c>
      <c r="I619" t="s">
        <v>1065</v>
      </c>
      <c r="J619" t="s">
        <v>1059</v>
      </c>
      <c r="K619">
        <v>4</v>
      </c>
    </row>
    <row r="620" spans="1:11" x14ac:dyDescent="0.35">
      <c r="A620" t="s">
        <v>642</v>
      </c>
      <c r="B620" t="s">
        <v>5</v>
      </c>
      <c r="C620">
        <v>33</v>
      </c>
      <c r="D620" t="s">
        <v>11</v>
      </c>
      <c r="E620" s="28">
        <v>45120</v>
      </c>
      <c r="F620">
        <v>27</v>
      </c>
      <c r="G620">
        <v>3.7</v>
      </c>
      <c r="H620">
        <v>2024</v>
      </c>
      <c r="I620" t="s">
        <v>1065</v>
      </c>
      <c r="J620" t="s">
        <v>1063</v>
      </c>
      <c r="K620">
        <v>4</v>
      </c>
    </row>
    <row r="621" spans="1:11" x14ac:dyDescent="0.35">
      <c r="A621" t="s">
        <v>643</v>
      </c>
      <c r="B621" t="s">
        <v>12</v>
      </c>
      <c r="C621">
        <v>31</v>
      </c>
      <c r="D621" t="s">
        <v>10</v>
      </c>
      <c r="E621" s="28">
        <v>45121</v>
      </c>
      <c r="F621">
        <v>84</v>
      </c>
      <c r="G621">
        <v>4.8</v>
      </c>
      <c r="H621">
        <v>2024</v>
      </c>
      <c r="I621" t="s">
        <v>1067</v>
      </c>
      <c r="J621" t="s">
        <v>1063</v>
      </c>
      <c r="K621">
        <v>5</v>
      </c>
    </row>
    <row r="622" spans="1:11" x14ac:dyDescent="0.35">
      <c r="A622" t="s">
        <v>644</v>
      </c>
      <c r="B622" t="s">
        <v>14</v>
      </c>
      <c r="C622">
        <v>168</v>
      </c>
      <c r="D622" t="s">
        <v>11</v>
      </c>
      <c r="E622" s="28">
        <v>45121</v>
      </c>
      <c r="F622">
        <v>72</v>
      </c>
      <c r="G622">
        <v>3.5</v>
      </c>
      <c r="H622">
        <v>2024</v>
      </c>
      <c r="I622" t="s">
        <v>1067</v>
      </c>
      <c r="J622" t="s">
        <v>1061</v>
      </c>
      <c r="K622">
        <v>4</v>
      </c>
    </row>
    <row r="623" spans="1:11" x14ac:dyDescent="0.35">
      <c r="A623" t="s">
        <v>645</v>
      </c>
      <c r="B623" t="s">
        <v>23</v>
      </c>
      <c r="C623">
        <v>111</v>
      </c>
      <c r="D623" t="s">
        <v>13</v>
      </c>
      <c r="E623" s="28">
        <v>45122</v>
      </c>
      <c r="F623">
        <v>126</v>
      </c>
      <c r="G623">
        <v>4.2</v>
      </c>
      <c r="H623">
        <v>2024</v>
      </c>
      <c r="I623" t="s">
        <v>1068</v>
      </c>
      <c r="J623" t="s">
        <v>1059</v>
      </c>
      <c r="K623">
        <v>4</v>
      </c>
    </row>
    <row r="624" spans="1:11" x14ac:dyDescent="0.35">
      <c r="A624" t="s">
        <v>646</v>
      </c>
      <c r="B624" t="s">
        <v>12</v>
      </c>
      <c r="C624">
        <v>80</v>
      </c>
      <c r="D624" t="s">
        <v>11</v>
      </c>
      <c r="E624" s="28">
        <v>45123</v>
      </c>
      <c r="F624">
        <v>88</v>
      </c>
      <c r="G624">
        <v>4.9000000000000004</v>
      </c>
      <c r="H624">
        <v>2024</v>
      </c>
      <c r="I624" t="s">
        <v>1058</v>
      </c>
      <c r="J624" t="s">
        <v>1059</v>
      </c>
      <c r="K624">
        <v>5</v>
      </c>
    </row>
    <row r="625" spans="1:11" x14ac:dyDescent="0.35">
      <c r="A625" t="s">
        <v>647</v>
      </c>
      <c r="B625" t="s">
        <v>20</v>
      </c>
      <c r="C625">
        <v>37</v>
      </c>
      <c r="D625" t="s">
        <v>11</v>
      </c>
      <c r="E625" s="28">
        <v>45123</v>
      </c>
      <c r="F625">
        <v>124</v>
      </c>
      <c r="G625">
        <v>4.5999999999999996</v>
      </c>
      <c r="H625">
        <v>2024</v>
      </c>
      <c r="I625" t="s">
        <v>1058</v>
      </c>
      <c r="J625" t="s">
        <v>1063</v>
      </c>
      <c r="K625">
        <v>5</v>
      </c>
    </row>
    <row r="626" spans="1:11" x14ac:dyDescent="0.35">
      <c r="A626" t="s">
        <v>648</v>
      </c>
      <c r="B626" t="s">
        <v>17</v>
      </c>
      <c r="C626">
        <v>137</v>
      </c>
      <c r="D626" t="s">
        <v>11</v>
      </c>
      <c r="E626" s="28">
        <v>45124</v>
      </c>
      <c r="F626">
        <v>84</v>
      </c>
      <c r="G626">
        <v>2.6</v>
      </c>
      <c r="H626">
        <v>2024</v>
      </c>
      <c r="I626" t="s">
        <v>1060</v>
      </c>
      <c r="J626" t="s">
        <v>1061</v>
      </c>
      <c r="K626">
        <v>3</v>
      </c>
    </row>
    <row r="627" spans="1:11" x14ac:dyDescent="0.35">
      <c r="A627" t="s">
        <v>649</v>
      </c>
      <c r="B627" t="s">
        <v>22</v>
      </c>
      <c r="C627">
        <v>123</v>
      </c>
      <c r="D627" t="s">
        <v>13</v>
      </c>
      <c r="E627" s="28">
        <v>45124</v>
      </c>
      <c r="F627">
        <v>80</v>
      </c>
      <c r="G627">
        <v>2.7</v>
      </c>
      <c r="H627">
        <v>2024</v>
      </c>
      <c r="I627" t="s">
        <v>1060</v>
      </c>
      <c r="J627" t="s">
        <v>1061</v>
      </c>
      <c r="K627">
        <v>3</v>
      </c>
    </row>
    <row r="628" spans="1:11" x14ac:dyDescent="0.35">
      <c r="A628" t="s">
        <v>650</v>
      </c>
      <c r="B628" t="s">
        <v>16</v>
      </c>
      <c r="C628">
        <v>105</v>
      </c>
      <c r="D628" t="s">
        <v>13</v>
      </c>
      <c r="E628" s="28">
        <v>45125</v>
      </c>
      <c r="F628">
        <v>176</v>
      </c>
      <c r="G628">
        <v>4.7</v>
      </c>
      <c r="H628">
        <v>2024</v>
      </c>
      <c r="I628" t="s">
        <v>1062</v>
      </c>
      <c r="J628" t="s">
        <v>1059</v>
      </c>
      <c r="K628">
        <v>5</v>
      </c>
    </row>
    <row r="629" spans="1:11" x14ac:dyDescent="0.35">
      <c r="A629" t="s">
        <v>651</v>
      </c>
      <c r="B629" t="s">
        <v>20</v>
      </c>
      <c r="C629">
        <v>76</v>
      </c>
      <c r="D629" t="s">
        <v>6</v>
      </c>
      <c r="E629" s="28">
        <v>45126</v>
      </c>
      <c r="F629">
        <v>84</v>
      </c>
      <c r="G629">
        <v>3.9</v>
      </c>
      <c r="H629">
        <v>2024</v>
      </c>
      <c r="I629" t="s">
        <v>1064</v>
      </c>
      <c r="J629" t="s">
        <v>1059</v>
      </c>
      <c r="K629">
        <v>4</v>
      </c>
    </row>
    <row r="630" spans="1:11" x14ac:dyDescent="0.35">
      <c r="A630" t="s">
        <v>652</v>
      </c>
      <c r="B630" t="s">
        <v>12</v>
      </c>
      <c r="C630">
        <v>144</v>
      </c>
      <c r="D630" t="s">
        <v>6</v>
      </c>
      <c r="E630" s="28">
        <v>45126</v>
      </c>
      <c r="F630">
        <v>164</v>
      </c>
      <c r="G630">
        <v>2.8</v>
      </c>
      <c r="H630">
        <v>2024</v>
      </c>
      <c r="I630" t="s">
        <v>1064</v>
      </c>
      <c r="J630" t="s">
        <v>1061</v>
      </c>
      <c r="K630">
        <v>3</v>
      </c>
    </row>
    <row r="631" spans="1:11" x14ac:dyDescent="0.35">
      <c r="A631" t="s">
        <v>653</v>
      </c>
      <c r="B631" t="s">
        <v>5</v>
      </c>
      <c r="C631">
        <v>109</v>
      </c>
      <c r="D631" t="s">
        <v>10</v>
      </c>
      <c r="E631" s="28">
        <v>45126</v>
      </c>
      <c r="F631">
        <v>132</v>
      </c>
      <c r="G631">
        <v>3.1</v>
      </c>
      <c r="H631">
        <v>2024</v>
      </c>
      <c r="I631" t="s">
        <v>1064</v>
      </c>
      <c r="J631" t="s">
        <v>1059</v>
      </c>
      <c r="K631">
        <v>3</v>
      </c>
    </row>
    <row r="632" spans="1:11" x14ac:dyDescent="0.35">
      <c r="A632" t="s">
        <v>654</v>
      </c>
      <c r="B632" t="s">
        <v>22</v>
      </c>
      <c r="C632">
        <v>172</v>
      </c>
      <c r="D632" t="s">
        <v>11</v>
      </c>
      <c r="E632" s="28">
        <v>45127</v>
      </c>
      <c r="F632">
        <v>27</v>
      </c>
      <c r="G632">
        <v>4.2</v>
      </c>
      <c r="H632">
        <v>2024</v>
      </c>
      <c r="I632" t="s">
        <v>1065</v>
      </c>
      <c r="J632" t="s">
        <v>1061</v>
      </c>
      <c r="K632">
        <v>4</v>
      </c>
    </row>
    <row r="633" spans="1:11" x14ac:dyDescent="0.35">
      <c r="A633" t="s">
        <v>655</v>
      </c>
      <c r="B633" t="s">
        <v>12</v>
      </c>
      <c r="C633">
        <v>56</v>
      </c>
      <c r="D633" t="s">
        <v>13</v>
      </c>
      <c r="E633" s="28">
        <v>45127</v>
      </c>
      <c r="F633">
        <v>27</v>
      </c>
      <c r="G633">
        <v>4.3</v>
      </c>
      <c r="H633">
        <v>2024</v>
      </c>
      <c r="I633" t="s">
        <v>1065</v>
      </c>
      <c r="J633" t="s">
        <v>1063</v>
      </c>
      <c r="K633">
        <v>4</v>
      </c>
    </row>
    <row r="634" spans="1:11" x14ac:dyDescent="0.35">
      <c r="A634" t="s">
        <v>656</v>
      </c>
      <c r="B634" t="s">
        <v>12</v>
      </c>
      <c r="C634">
        <v>121</v>
      </c>
      <c r="D634" t="s">
        <v>9</v>
      </c>
      <c r="E634" s="28">
        <v>45127</v>
      </c>
      <c r="F634">
        <v>20</v>
      </c>
      <c r="G634">
        <v>2.7</v>
      </c>
      <c r="H634">
        <v>2024</v>
      </c>
      <c r="I634" t="s">
        <v>1065</v>
      </c>
      <c r="J634" t="s">
        <v>1061</v>
      </c>
      <c r="K634">
        <v>3</v>
      </c>
    </row>
    <row r="635" spans="1:11" x14ac:dyDescent="0.35">
      <c r="A635" t="s">
        <v>657</v>
      </c>
      <c r="B635" t="s">
        <v>22</v>
      </c>
      <c r="C635">
        <v>41</v>
      </c>
      <c r="D635" t="s">
        <v>13</v>
      </c>
      <c r="E635" s="28">
        <v>45128</v>
      </c>
      <c r="F635">
        <v>112</v>
      </c>
      <c r="G635">
        <v>2.2999999999999998</v>
      </c>
      <c r="H635">
        <v>2024</v>
      </c>
      <c r="I635" t="s">
        <v>1067</v>
      </c>
      <c r="J635" t="s">
        <v>1063</v>
      </c>
      <c r="K635">
        <v>2</v>
      </c>
    </row>
    <row r="636" spans="1:11" x14ac:dyDescent="0.35">
      <c r="A636" t="s">
        <v>658</v>
      </c>
      <c r="B636" t="s">
        <v>21</v>
      </c>
      <c r="C636">
        <v>60</v>
      </c>
      <c r="D636" t="s">
        <v>11</v>
      </c>
      <c r="E636" s="28">
        <v>45128</v>
      </c>
      <c r="F636">
        <v>60</v>
      </c>
      <c r="G636">
        <v>2.2999999999999998</v>
      </c>
      <c r="H636">
        <v>2024</v>
      </c>
      <c r="I636" t="s">
        <v>1067</v>
      </c>
      <c r="J636" t="s">
        <v>1063</v>
      </c>
      <c r="K636">
        <v>2</v>
      </c>
    </row>
    <row r="637" spans="1:11" x14ac:dyDescent="0.35">
      <c r="A637" t="s">
        <v>659</v>
      </c>
      <c r="B637" t="s">
        <v>21</v>
      </c>
      <c r="C637">
        <v>144</v>
      </c>
      <c r="D637" t="s">
        <v>11</v>
      </c>
      <c r="E637" s="28">
        <v>45129</v>
      </c>
      <c r="F637">
        <v>102</v>
      </c>
      <c r="G637">
        <v>2.9</v>
      </c>
      <c r="H637">
        <v>2024</v>
      </c>
      <c r="I637" t="s">
        <v>1068</v>
      </c>
      <c r="J637" t="s">
        <v>1061</v>
      </c>
      <c r="K637">
        <v>3</v>
      </c>
    </row>
    <row r="638" spans="1:11" x14ac:dyDescent="0.35">
      <c r="A638" t="s">
        <v>660</v>
      </c>
      <c r="B638" t="s">
        <v>8</v>
      </c>
      <c r="C638">
        <v>67</v>
      </c>
      <c r="D638" t="s">
        <v>11</v>
      </c>
      <c r="E638" s="28">
        <v>45129</v>
      </c>
      <c r="F638">
        <v>38</v>
      </c>
      <c r="G638">
        <v>4.2</v>
      </c>
      <c r="H638">
        <v>2024</v>
      </c>
      <c r="I638" t="s">
        <v>1068</v>
      </c>
      <c r="J638" t="s">
        <v>1059</v>
      </c>
      <c r="K638">
        <v>4</v>
      </c>
    </row>
    <row r="639" spans="1:11" x14ac:dyDescent="0.35">
      <c r="A639" t="s">
        <v>661</v>
      </c>
      <c r="B639" t="s">
        <v>22</v>
      </c>
      <c r="C639">
        <v>162</v>
      </c>
      <c r="D639" t="s">
        <v>10</v>
      </c>
      <c r="E639" s="28">
        <v>45129</v>
      </c>
      <c r="F639">
        <v>82</v>
      </c>
      <c r="G639">
        <v>4.5999999999999996</v>
      </c>
      <c r="H639">
        <v>2024</v>
      </c>
      <c r="I639" t="s">
        <v>1068</v>
      </c>
      <c r="J639" t="s">
        <v>1061</v>
      </c>
      <c r="K639">
        <v>5</v>
      </c>
    </row>
    <row r="640" spans="1:11" x14ac:dyDescent="0.35">
      <c r="A640" t="s">
        <v>662</v>
      </c>
      <c r="B640" t="s">
        <v>21</v>
      </c>
      <c r="C640">
        <v>87</v>
      </c>
      <c r="D640" t="s">
        <v>9</v>
      </c>
      <c r="E640" s="28">
        <v>45132</v>
      </c>
      <c r="F640">
        <v>125</v>
      </c>
      <c r="G640">
        <v>4.5</v>
      </c>
      <c r="H640">
        <v>2024</v>
      </c>
      <c r="I640" t="s">
        <v>1062</v>
      </c>
      <c r="J640" t="s">
        <v>1059</v>
      </c>
      <c r="K640">
        <v>5</v>
      </c>
    </row>
    <row r="641" spans="1:11" x14ac:dyDescent="0.35">
      <c r="A641" t="s">
        <v>663</v>
      </c>
      <c r="B641" t="s">
        <v>19</v>
      </c>
      <c r="C641">
        <v>10</v>
      </c>
      <c r="D641" t="s">
        <v>6</v>
      </c>
      <c r="E641" s="28">
        <v>45133</v>
      </c>
      <c r="F641">
        <v>72</v>
      </c>
      <c r="G641">
        <v>3.7</v>
      </c>
      <c r="H641">
        <v>2024</v>
      </c>
      <c r="I641" t="s">
        <v>1064</v>
      </c>
      <c r="J641" t="s">
        <v>1069</v>
      </c>
      <c r="K641">
        <v>4</v>
      </c>
    </row>
    <row r="642" spans="1:11" x14ac:dyDescent="0.35">
      <c r="A642" t="s">
        <v>664</v>
      </c>
      <c r="B642" t="s">
        <v>12</v>
      </c>
      <c r="C642">
        <v>138</v>
      </c>
      <c r="D642" t="s">
        <v>6</v>
      </c>
      <c r="E642" s="28">
        <v>45133</v>
      </c>
      <c r="F642">
        <v>195</v>
      </c>
      <c r="G642">
        <v>4.0999999999999996</v>
      </c>
      <c r="H642">
        <v>2024</v>
      </c>
      <c r="I642" t="s">
        <v>1064</v>
      </c>
      <c r="J642" t="s">
        <v>1061</v>
      </c>
      <c r="K642">
        <v>4</v>
      </c>
    </row>
    <row r="643" spans="1:11" x14ac:dyDescent="0.35">
      <c r="A643" t="s">
        <v>665</v>
      </c>
      <c r="B643" t="s">
        <v>22</v>
      </c>
      <c r="C643">
        <v>31</v>
      </c>
      <c r="D643" t="s">
        <v>6</v>
      </c>
      <c r="E643" s="28">
        <v>45134</v>
      </c>
      <c r="F643">
        <v>160</v>
      </c>
      <c r="G643">
        <v>3.4</v>
      </c>
      <c r="H643">
        <v>2024</v>
      </c>
      <c r="I643" t="s">
        <v>1065</v>
      </c>
      <c r="J643" t="s">
        <v>1063</v>
      </c>
      <c r="K643">
        <v>3</v>
      </c>
    </row>
    <row r="644" spans="1:11" x14ac:dyDescent="0.35">
      <c r="A644" t="s">
        <v>666</v>
      </c>
      <c r="B644" t="s">
        <v>16</v>
      </c>
      <c r="C644">
        <v>75</v>
      </c>
      <c r="D644" t="s">
        <v>10</v>
      </c>
      <c r="E644" s="28">
        <v>45134</v>
      </c>
      <c r="F644">
        <v>78</v>
      </c>
      <c r="G644">
        <v>3.3</v>
      </c>
      <c r="H644">
        <v>2024</v>
      </c>
      <c r="I644" t="s">
        <v>1065</v>
      </c>
      <c r="J644" t="s">
        <v>1059</v>
      </c>
      <c r="K644">
        <v>3</v>
      </c>
    </row>
    <row r="645" spans="1:11" x14ac:dyDescent="0.35">
      <c r="A645" t="s">
        <v>667</v>
      </c>
      <c r="B645" t="s">
        <v>20</v>
      </c>
      <c r="C645">
        <v>65</v>
      </c>
      <c r="D645" t="s">
        <v>10</v>
      </c>
      <c r="E645" s="28">
        <v>45135</v>
      </c>
      <c r="F645">
        <v>70</v>
      </c>
      <c r="G645">
        <v>4.4000000000000004</v>
      </c>
      <c r="H645">
        <v>2024</v>
      </c>
      <c r="I645" t="s">
        <v>1067</v>
      </c>
      <c r="J645" t="s">
        <v>1059</v>
      </c>
      <c r="K645">
        <v>4</v>
      </c>
    </row>
    <row r="646" spans="1:11" x14ac:dyDescent="0.35">
      <c r="A646" t="s">
        <v>668</v>
      </c>
      <c r="B646" t="s">
        <v>23</v>
      </c>
      <c r="C646">
        <v>106</v>
      </c>
      <c r="D646" t="s">
        <v>13</v>
      </c>
      <c r="E646" s="28">
        <v>45135</v>
      </c>
      <c r="F646">
        <v>105</v>
      </c>
      <c r="G646">
        <v>4.2</v>
      </c>
      <c r="H646">
        <v>2024</v>
      </c>
      <c r="I646" t="s">
        <v>1067</v>
      </c>
      <c r="J646" t="s">
        <v>1059</v>
      </c>
      <c r="K646">
        <v>4</v>
      </c>
    </row>
    <row r="647" spans="1:11" x14ac:dyDescent="0.35">
      <c r="A647" t="s">
        <v>669</v>
      </c>
      <c r="B647" t="s">
        <v>20</v>
      </c>
      <c r="C647">
        <v>107</v>
      </c>
      <c r="D647" t="s">
        <v>13</v>
      </c>
      <c r="E647" s="28">
        <v>45136</v>
      </c>
      <c r="F647">
        <v>78</v>
      </c>
      <c r="G647">
        <v>3.4</v>
      </c>
      <c r="H647">
        <v>2024</v>
      </c>
      <c r="I647" t="s">
        <v>1068</v>
      </c>
      <c r="J647" t="s">
        <v>1059</v>
      </c>
      <c r="K647">
        <v>3</v>
      </c>
    </row>
    <row r="648" spans="1:11" x14ac:dyDescent="0.35">
      <c r="A648" t="s">
        <v>670</v>
      </c>
      <c r="B648" t="s">
        <v>17</v>
      </c>
      <c r="C648">
        <v>78</v>
      </c>
      <c r="D648" t="s">
        <v>13</v>
      </c>
      <c r="E648" s="28">
        <v>45138</v>
      </c>
      <c r="F648">
        <v>205</v>
      </c>
      <c r="G648">
        <v>4.4000000000000004</v>
      </c>
      <c r="H648">
        <v>2024</v>
      </c>
      <c r="I648" t="s">
        <v>1060</v>
      </c>
      <c r="J648" t="s">
        <v>1059</v>
      </c>
      <c r="K648">
        <v>4</v>
      </c>
    </row>
    <row r="649" spans="1:11" x14ac:dyDescent="0.35">
      <c r="A649" t="s">
        <v>671</v>
      </c>
      <c r="B649" t="s">
        <v>24</v>
      </c>
      <c r="C649">
        <v>122</v>
      </c>
      <c r="D649" t="s">
        <v>13</v>
      </c>
      <c r="E649" s="28">
        <v>45138</v>
      </c>
      <c r="F649">
        <v>78</v>
      </c>
      <c r="G649">
        <v>2.7</v>
      </c>
      <c r="H649">
        <v>2024</v>
      </c>
      <c r="I649" t="s">
        <v>1060</v>
      </c>
      <c r="J649" t="s">
        <v>1061</v>
      </c>
      <c r="K649">
        <v>3</v>
      </c>
    </row>
    <row r="650" spans="1:11" x14ac:dyDescent="0.35">
      <c r="A650" t="s">
        <v>672</v>
      </c>
      <c r="B650" t="s">
        <v>12</v>
      </c>
      <c r="C650">
        <v>58</v>
      </c>
      <c r="D650" t="s">
        <v>6</v>
      </c>
      <c r="E650" s="28">
        <v>45138</v>
      </c>
      <c r="F650">
        <v>38</v>
      </c>
      <c r="G650">
        <v>4.5</v>
      </c>
      <c r="H650">
        <v>2024</v>
      </c>
      <c r="I650" t="s">
        <v>1060</v>
      </c>
      <c r="J650" t="s">
        <v>1063</v>
      </c>
      <c r="K650">
        <v>5</v>
      </c>
    </row>
    <row r="651" spans="1:11" x14ac:dyDescent="0.35">
      <c r="A651" t="s">
        <v>673</v>
      </c>
      <c r="B651" t="s">
        <v>17</v>
      </c>
      <c r="C651">
        <v>33</v>
      </c>
      <c r="D651" t="s">
        <v>11</v>
      </c>
      <c r="E651" s="28">
        <v>45138</v>
      </c>
      <c r="F651">
        <v>92</v>
      </c>
      <c r="G651">
        <v>1.7</v>
      </c>
      <c r="H651">
        <v>2024</v>
      </c>
      <c r="I651" t="s">
        <v>1060</v>
      </c>
      <c r="J651" t="s">
        <v>1063</v>
      </c>
      <c r="K651">
        <v>2</v>
      </c>
    </row>
    <row r="652" spans="1:11" x14ac:dyDescent="0.35">
      <c r="A652" t="s">
        <v>674</v>
      </c>
      <c r="B652" t="s">
        <v>5</v>
      </c>
      <c r="C652">
        <v>164</v>
      </c>
      <c r="D652" t="s">
        <v>10</v>
      </c>
      <c r="E652" s="28">
        <v>45138</v>
      </c>
      <c r="F652">
        <v>36</v>
      </c>
      <c r="G652">
        <v>4.7</v>
      </c>
      <c r="H652">
        <v>2024</v>
      </c>
      <c r="I652" t="s">
        <v>1060</v>
      </c>
      <c r="J652" t="s">
        <v>1061</v>
      </c>
      <c r="K652">
        <v>5</v>
      </c>
    </row>
    <row r="653" spans="1:11" x14ac:dyDescent="0.35">
      <c r="A653" t="s">
        <v>675</v>
      </c>
      <c r="B653" t="s">
        <v>16</v>
      </c>
      <c r="C653">
        <v>163</v>
      </c>
      <c r="D653" t="s">
        <v>9</v>
      </c>
      <c r="E653" s="28">
        <v>45138</v>
      </c>
      <c r="F653">
        <v>76</v>
      </c>
      <c r="G653">
        <v>4.4000000000000004</v>
      </c>
      <c r="H653">
        <v>2024</v>
      </c>
      <c r="I653" t="s">
        <v>1060</v>
      </c>
      <c r="J653" t="s">
        <v>1061</v>
      </c>
      <c r="K653">
        <v>4</v>
      </c>
    </row>
    <row r="654" spans="1:11" x14ac:dyDescent="0.35">
      <c r="A654" t="s">
        <v>676</v>
      </c>
      <c r="B654" t="s">
        <v>15</v>
      </c>
      <c r="C654">
        <v>71</v>
      </c>
      <c r="D654" t="s">
        <v>10</v>
      </c>
      <c r="E654" s="28">
        <v>45140</v>
      </c>
      <c r="F654">
        <v>170</v>
      </c>
      <c r="G654">
        <v>3.5</v>
      </c>
      <c r="H654">
        <v>2024</v>
      </c>
      <c r="I654" t="s">
        <v>1064</v>
      </c>
      <c r="J654" t="s">
        <v>1059</v>
      </c>
      <c r="K654">
        <v>4</v>
      </c>
    </row>
    <row r="655" spans="1:11" x14ac:dyDescent="0.35">
      <c r="A655" t="s">
        <v>677</v>
      </c>
      <c r="B655" t="s">
        <v>17</v>
      </c>
      <c r="C655">
        <v>103</v>
      </c>
      <c r="D655" t="s">
        <v>6</v>
      </c>
      <c r="E655" s="28">
        <v>45141</v>
      </c>
      <c r="F655">
        <v>117</v>
      </c>
      <c r="G655">
        <v>4.7</v>
      </c>
      <c r="H655">
        <v>2024</v>
      </c>
      <c r="I655" t="s">
        <v>1065</v>
      </c>
      <c r="J655" t="s">
        <v>1059</v>
      </c>
      <c r="K655">
        <v>5</v>
      </c>
    </row>
    <row r="656" spans="1:11" x14ac:dyDescent="0.35">
      <c r="A656" t="s">
        <v>678</v>
      </c>
      <c r="B656" t="s">
        <v>7</v>
      </c>
      <c r="C656">
        <v>69</v>
      </c>
      <c r="D656" t="s">
        <v>9</v>
      </c>
      <c r="E656" s="28">
        <v>45141</v>
      </c>
      <c r="F656">
        <v>20</v>
      </c>
      <c r="G656">
        <v>4.3</v>
      </c>
      <c r="H656">
        <v>2024</v>
      </c>
      <c r="I656" t="s">
        <v>1065</v>
      </c>
      <c r="J656" t="s">
        <v>1059</v>
      </c>
      <c r="K656">
        <v>4</v>
      </c>
    </row>
    <row r="657" spans="1:11" x14ac:dyDescent="0.35">
      <c r="A657" t="s">
        <v>679</v>
      </c>
      <c r="B657" t="s">
        <v>16</v>
      </c>
      <c r="C657">
        <v>111</v>
      </c>
      <c r="D657" t="s">
        <v>6</v>
      </c>
      <c r="E657" s="28">
        <v>45141</v>
      </c>
      <c r="F657">
        <v>99</v>
      </c>
      <c r="G657">
        <v>4.0999999999999996</v>
      </c>
      <c r="H657">
        <v>2024</v>
      </c>
      <c r="I657" t="s">
        <v>1065</v>
      </c>
      <c r="J657" t="s">
        <v>1059</v>
      </c>
      <c r="K657">
        <v>4</v>
      </c>
    </row>
    <row r="658" spans="1:11" x14ac:dyDescent="0.35">
      <c r="A658" t="s">
        <v>680</v>
      </c>
      <c r="B658" t="s">
        <v>18</v>
      </c>
      <c r="C658">
        <v>97</v>
      </c>
      <c r="D658" t="s">
        <v>9</v>
      </c>
      <c r="E658" s="28">
        <v>45142</v>
      </c>
      <c r="F658">
        <v>105</v>
      </c>
      <c r="G658">
        <v>2.9</v>
      </c>
      <c r="H658">
        <v>2024</v>
      </c>
      <c r="I658" t="s">
        <v>1067</v>
      </c>
      <c r="J658" t="s">
        <v>1059</v>
      </c>
      <c r="K658">
        <v>3</v>
      </c>
    </row>
    <row r="659" spans="1:11" x14ac:dyDescent="0.35">
      <c r="A659" t="s">
        <v>681</v>
      </c>
      <c r="B659" t="s">
        <v>14</v>
      </c>
      <c r="C659">
        <v>144</v>
      </c>
      <c r="D659" t="s">
        <v>13</v>
      </c>
      <c r="E659" s="28">
        <v>45142</v>
      </c>
      <c r="F659">
        <v>195</v>
      </c>
      <c r="G659">
        <v>3.4</v>
      </c>
      <c r="H659">
        <v>2024</v>
      </c>
      <c r="I659" t="s">
        <v>1067</v>
      </c>
      <c r="J659" t="s">
        <v>1061</v>
      </c>
      <c r="K659">
        <v>3</v>
      </c>
    </row>
    <row r="660" spans="1:11" x14ac:dyDescent="0.35">
      <c r="A660" t="s">
        <v>682</v>
      </c>
      <c r="B660" t="s">
        <v>23</v>
      </c>
      <c r="C660">
        <v>56</v>
      </c>
      <c r="D660" t="s">
        <v>9</v>
      </c>
      <c r="E660" s="28">
        <v>45143</v>
      </c>
      <c r="F660">
        <v>152</v>
      </c>
      <c r="G660">
        <v>4.5999999999999996</v>
      </c>
      <c r="H660">
        <v>2024</v>
      </c>
      <c r="I660" t="s">
        <v>1068</v>
      </c>
      <c r="J660" t="s">
        <v>1063</v>
      </c>
      <c r="K660">
        <v>5</v>
      </c>
    </row>
    <row r="661" spans="1:11" x14ac:dyDescent="0.35">
      <c r="A661" t="s">
        <v>683</v>
      </c>
      <c r="B661" t="s">
        <v>14</v>
      </c>
      <c r="C661">
        <v>132</v>
      </c>
      <c r="D661" t="s">
        <v>13</v>
      </c>
      <c r="E661" s="28">
        <v>45144</v>
      </c>
      <c r="F661">
        <v>195</v>
      </c>
      <c r="G661">
        <v>4.9000000000000004</v>
      </c>
      <c r="H661">
        <v>2024</v>
      </c>
      <c r="I661" t="s">
        <v>1058</v>
      </c>
      <c r="J661" t="s">
        <v>1061</v>
      </c>
      <c r="K661">
        <v>5</v>
      </c>
    </row>
    <row r="662" spans="1:11" x14ac:dyDescent="0.35">
      <c r="A662" t="s">
        <v>684</v>
      </c>
      <c r="B662" t="s">
        <v>15</v>
      </c>
      <c r="C662">
        <v>72</v>
      </c>
      <c r="D662" t="s">
        <v>11</v>
      </c>
      <c r="E662" s="28">
        <v>45144</v>
      </c>
      <c r="F662">
        <v>70</v>
      </c>
      <c r="G662">
        <v>3.6</v>
      </c>
      <c r="H662">
        <v>2024</v>
      </c>
      <c r="I662" t="s">
        <v>1058</v>
      </c>
      <c r="J662" t="s">
        <v>1059</v>
      </c>
      <c r="K662">
        <v>4</v>
      </c>
    </row>
    <row r="663" spans="1:11" x14ac:dyDescent="0.35">
      <c r="A663" t="s">
        <v>685</v>
      </c>
      <c r="B663" t="s">
        <v>16</v>
      </c>
      <c r="C663">
        <v>18</v>
      </c>
      <c r="D663" t="s">
        <v>11</v>
      </c>
      <c r="E663" s="28">
        <v>45144</v>
      </c>
      <c r="F663">
        <v>22</v>
      </c>
      <c r="G663">
        <v>3.5</v>
      </c>
      <c r="H663">
        <v>2024</v>
      </c>
      <c r="I663" t="s">
        <v>1058</v>
      </c>
      <c r="J663" t="s">
        <v>1066</v>
      </c>
      <c r="K663">
        <v>4</v>
      </c>
    </row>
    <row r="664" spans="1:11" x14ac:dyDescent="0.35">
      <c r="A664" t="s">
        <v>686</v>
      </c>
      <c r="B664" t="s">
        <v>8</v>
      </c>
      <c r="C664">
        <v>115</v>
      </c>
      <c r="D664" t="s">
        <v>6</v>
      </c>
      <c r="E664" s="28">
        <v>45145</v>
      </c>
      <c r="F664">
        <v>40</v>
      </c>
      <c r="G664">
        <v>3.3</v>
      </c>
      <c r="H664">
        <v>2024</v>
      </c>
      <c r="I664" t="s">
        <v>1060</v>
      </c>
      <c r="J664" t="s">
        <v>1059</v>
      </c>
      <c r="K664">
        <v>3</v>
      </c>
    </row>
    <row r="665" spans="1:11" x14ac:dyDescent="0.35">
      <c r="A665" t="s">
        <v>687</v>
      </c>
      <c r="B665" t="s">
        <v>8</v>
      </c>
      <c r="C665">
        <v>124</v>
      </c>
      <c r="D665" t="s">
        <v>9</v>
      </c>
      <c r="E665" s="28">
        <v>45146</v>
      </c>
      <c r="F665">
        <v>54</v>
      </c>
      <c r="G665">
        <v>3.8</v>
      </c>
      <c r="H665">
        <v>2024</v>
      </c>
      <c r="I665" t="s">
        <v>1062</v>
      </c>
      <c r="J665" t="s">
        <v>1061</v>
      </c>
      <c r="K665">
        <v>4</v>
      </c>
    </row>
    <row r="666" spans="1:11" x14ac:dyDescent="0.35">
      <c r="A666" t="s">
        <v>688</v>
      </c>
      <c r="B666" t="s">
        <v>12</v>
      </c>
      <c r="C666">
        <v>130</v>
      </c>
      <c r="D666" t="s">
        <v>9</v>
      </c>
      <c r="E666" s="28">
        <v>45146</v>
      </c>
      <c r="F666">
        <v>60</v>
      </c>
      <c r="G666">
        <v>2.5</v>
      </c>
      <c r="H666">
        <v>2024</v>
      </c>
      <c r="I666" t="s">
        <v>1062</v>
      </c>
      <c r="J666" t="s">
        <v>1061</v>
      </c>
      <c r="K666">
        <v>3</v>
      </c>
    </row>
    <row r="667" spans="1:11" x14ac:dyDescent="0.35">
      <c r="A667" t="s">
        <v>689</v>
      </c>
      <c r="B667" t="s">
        <v>19</v>
      </c>
      <c r="C667">
        <v>120</v>
      </c>
      <c r="D667" t="s">
        <v>10</v>
      </c>
      <c r="E667" s="28">
        <v>45148</v>
      </c>
      <c r="F667">
        <v>58</v>
      </c>
      <c r="G667">
        <v>4.5999999999999996</v>
      </c>
      <c r="H667">
        <v>2024</v>
      </c>
      <c r="I667" t="s">
        <v>1065</v>
      </c>
      <c r="J667" t="s">
        <v>1059</v>
      </c>
      <c r="K667">
        <v>5</v>
      </c>
    </row>
    <row r="668" spans="1:11" x14ac:dyDescent="0.35">
      <c r="A668" t="s">
        <v>690</v>
      </c>
      <c r="B668" t="s">
        <v>18</v>
      </c>
      <c r="C668">
        <v>75</v>
      </c>
      <c r="D668" t="s">
        <v>6</v>
      </c>
      <c r="E668" s="28">
        <v>45148</v>
      </c>
      <c r="F668">
        <v>220</v>
      </c>
      <c r="G668">
        <v>4.7</v>
      </c>
      <c r="H668">
        <v>2024</v>
      </c>
      <c r="I668" t="s">
        <v>1065</v>
      </c>
      <c r="J668" t="s">
        <v>1059</v>
      </c>
      <c r="K668">
        <v>5</v>
      </c>
    </row>
    <row r="669" spans="1:11" x14ac:dyDescent="0.35">
      <c r="A669" t="s">
        <v>691</v>
      </c>
      <c r="B669" t="s">
        <v>20</v>
      </c>
      <c r="C669">
        <v>63</v>
      </c>
      <c r="D669" t="s">
        <v>6</v>
      </c>
      <c r="E669" s="28">
        <v>45148</v>
      </c>
      <c r="F669">
        <v>27</v>
      </c>
      <c r="G669">
        <v>3.6</v>
      </c>
      <c r="H669">
        <v>2024</v>
      </c>
      <c r="I669" t="s">
        <v>1065</v>
      </c>
      <c r="J669" t="s">
        <v>1059</v>
      </c>
      <c r="K669">
        <v>4</v>
      </c>
    </row>
    <row r="670" spans="1:11" x14ac:dyDescent="0.35">
      <c r="A670" t="s">
        <v>692</v>
      </c>
      <c r="B670" t="s">
        <v>14</v>
      </c>
      <c r="C670">
        <v>74</v>
      </c>
      <c r="D670" t="s">
        <v>6</v>
      </c>
      <c r="E670" s="28">
        <v>45150</v>
      </c>
      <c r="F670">
        <v>26</v>
      </c>
      <c r="G670">
        <v>4.3</v>
      </c>
      <c r="H670">
        <v>2024</v>
      </c>
      <c r="I670" t="s">
        <v>1068</v>
      </c>
      <c r="J670" t="s">
        <v>1059</v>
      </c>
      <c r="K670">
        <v>4</v>
      </c>
    </row>
    <row r="671" spans="1:11" x14ac:dyDescent="0.35">
      <c r="A671" t="s">
        <v>693</v>
      </c>
      <c r="B671" t="s">
        <v>7</v>
      </c>
      <c r="C671">
        <v>134</v>
      </c>
      <c r="D671" t="s">
        <v>13</v>
      </c>
      <c r="E671" s="28">
        <v>45151</v>
      </c>
      <c r="F671">
        <v>160</v>
      </c>
      <c r="G671">
        <v>4.7</v>
      </c>
      <c r="H671">
        <v>2024</v>
      </c>
      <c r="I671" t="s">
        <v>1058</v>
      </c>
      <c r="J671" t="s">
        <v>1061</v>
      </c>
      <c r="K671">
        <v>5</v>
      </c>
    </row>
    <row r="672" spans="1:11" x14ac:dyDescent="0.35">
      <c r="A672" t="s">
        <v>694</v>
      </c>
      <c r="B672" t="s">
        <v>16</v>
      </c>
      <c r="C672">
        <v>103</v>
      </c>
      <c r="D672" t="s">
        <v>9</v>
      </c>
      <c r="E672" s="28">
        <v>45151</v>
      </c>
      <c r="F672">
        <v>200</v>
      </c>
      <c r="G672">
        <v>4.9000000000000004</v>
      </c>
      <c r="H672">
        <v>2024</v>
      </c>
      <c r="I672" t="s">
        <v>1058</v>
      </c>
      <c r="J672" t="s">
        <v>1059</v>
      </c>
      <c r="K672">
        <v>5</v>
      </c>
    </row>
    <row r="673" spans="1:11" x14ac:dyDescent="0.35">
      <c r="A673" t="s">
        <v>695</v>
      </c>
      <c r="B673" t="s">
        <v>16</v>
      </c>
      <c r="C673">
        <v>155</v>
      </c>
      <c r="D673" t="s">
        <v>10</v>
      </c>
      <c r="E673" s="28">
        <v>45154</v>
      </c>
      <c r="F673">
        <v>135</v>
      </c>
      <c r="G673">
        <v>4.9000000000000004</v>
      </c>
      <c r="H673">
        <v>2024</v>
      </c>
      <c r="I673" t="s">
        <v>1064</v>
      </c>
      <c r="J673" t="s">
        <v>1061</v>
      </c>
      <c r="K673">
        <v>5</v>
      </c>
    </row>
    <row r="674" spans="1:11" x14ac:dyDescent="0.35">
      <c r="A674" t="s">
        <v>696</v>
      </c>
      <c r="B674" t="s">
        <v>20</v>
      </c>
      <c r="C674">
        <v>128</v>
      </c>
      <c r="D674" t="s">
        <v>9</v>
      </c>
      <c r="E674" s="28">
        <v>45155</v>
      </c>
      <c r="F674">
        <v>22</v>
      </c>
      <c r="G674">
        <v>1.9</v>
      </c>
      <c r="H674">
        <v>2024</v>
      </c>
      <c r="I674" t="s">
        <v>1065</v>
      </c>
      <c r="J674" t="s">
        <v>1061</v>
      </c>
      <c r="K674">
        <v>2</v>
      </c>
    </row>
    <row r="675" spans="1:11" x14ac:dyDescent="0.35">
      <c r="A675" t="s">
        <v>697</v>
      </c>
      <c r="B675" t="s">
        <v>18</v>
      </c>
      <c r="C675">
        <v>89</v>
      </c>
      <c r="D675" t="s">
        <v>13</v>
      </c>
      <c r="E675" s="28">
        <v>45156</v>
      </c>
      <c r="F675">
        <v>164</v>
      </c>
      <c r="G675">
        <v>4.5</v>
      </c>
      <c r="H675">
        <v>2024</v>
      </c>
      <c r="I675" t="s">
        <v>1067</v>
      </c>
      <c r="J675" t="s">
        <v>1059</v>
      </c>
      <c r="K675">
        <v>5</v>
      </c>
    </row>
    <row r="676" spans="1:11" x14ac:dyDescent="0.35">
      <c r="A676" t="s">
        <v>698</v>
      </c>
      <c r="B676" t="s">
        <v>8</v>
      </c>
      <c r="C676">
        <v>81</v>
      </c>
      <c r="D676" t="s">
        <v>10</v>
      </c>
      <c r="E676" s="28">
        <v>45156</v>
      </c>
      <c r="F676">
        <v>21</v>
      </c>
      <c r="G676">
        <v>4.9000000000000004</v>
      </c>
      <c r="H676">
        <v>2024</v>
      </c>
      <c r="I676" t="s">
        <v>1067</v>
      </c>
      <c r="J676" t="s">
        <v>1059</v>
      </c>
      <c r="K676">
        <v>5</v>
      </c>
    </row>
    <row r="677" spans="1:11" x14ac:dyDescent="0.35">
      <c r="A677" t="s">
        <v>699</v>
      </c>
      <c r="B677" t="s">
        <v>18</v>
      </c>
      <c r="C677">
        <v>66</v>
      </c>
      <c r="D677" t="s">
        <v>13</v>
      </c>
      <c r="E677" s="28">
        <v>45157</v>
      </c>
      <c r="F677">
        <v>120</v>
      </c>
      <c r="G677">
        <v>4.5</v>
      </c>
      <c r="H677">
        <v>2024</v>
      </c>
      <c r="I677" t="s">
        <v>1068</v>
      </c>
      <c r="J677" t="s">
        <v>1059</v>
      </c>
      <c r="K677">
        <v>5</v>
      </c>
    </row>
    <row r="678" spans="1:11" x14ac:dyDescent="0.35">
      <c r="A678" t="s">
        <v>700</v>
      </c>
      <c r="B678" t="s">
        <v>15</v>
      </c>
      <c r="C678">
        <v>61</v>
      </c>
      <c r="D678" t="s">
        <v>11</v>
      </c>
      <c r="E678" s="28">
        <v>45157</v>
      </c>
      <c r="F678">
        <v>93</v>
      </c>
      <c r="G678">
        <v>2.7</v>
      </c>
      <c r="H678">
        <v>2024</v>
      </c>
      <c r="I678" t="s">
        <v>1068</v>
      </c>
      <c r="J678" t="s">
        <v>1059</v>
      </c>
      <c r="K678">
        <v>3</v>
      </c>
    </row>
    <row r="679" spans="1:11" x14ac:dyDescent="0.35">
      <c r="A679" t="s">
        <v>701</v>
      </c>
      <c r="B679" t="s">
        <v>8</v>
      </c>
      <c r="C679">
        <v>128</v>
      </c>
      <c r="D679" t="s">
        <v>11</v>
      </c>
      <c r="E679" s="28">
        <v>45157</v>
      </c>
      <c r="F679">
        <v>135</v>
      </c>
      <c r="G679">
        <v>2.1</v>
      </c>
      <c r="H679">
        <v>2024</v>
      </c>
      <c r="I679" t="s">
        <v>1068</v>
      </c>
      <c r="J679" t="s">
        <v>1061</v>
      </c>
      <c r="K679">
        <v>2</v>
      </c>
    </row>
    <row r="680" spans="1:11" x14ac:dyDescent="0.35">
      <c r="A680" t="s">
        <v>702</v>
      </c>
      <c r="B680" t="s">
        <v>16</v>
      </c>
      <c r="C680">
        <v>30</v>
      </c>
      <c r="D680" t="s">
        <v>10</v>
      </c>
      <c r="E680" s="28">
        <v>45157</v>
      </c>
      <c r="F680">
        <v>210</v>
      </c>
      <c r="G680">
        <v>4.2</v>
      </c>
      <c r="H680">
        <v>2024</v>
      </c>
      <c r="I680" t="s">
        <v>1068</v>
      </c>
      <c r="J680" t="s">
        <v>1066</v>
      </c>
      <c r="K680">
        <v>4</v>
      </c>
    </row>
    <row r="681" spans="1:11" x14ac:dyDescent="0.35">
      <c r="A681" t="s">
        <v>703</v>
      </c>
      <c r="B681" t="s">
        <v>5</v>
      </c>
      <c r="C681">
        <v>63</v>
      </c>
      <c r="D681" t="s">
        <v>11</v>
      </c>
      <c r="E681" s="28">
        <v>45158</v>
      </c>
      <c r="F681">
        <v>29</v>
      </c>
      <c r="G681">
        <v>4.7</v>
      </c>
      <c r="H681">
        <v>2024</v>
      </c>
      <c r="I681" t="s">
        <v>1058</v>
      </c>
      <c r="J681" t="s">
        <v>1059</v>
      </c>
      <c r="K681">
        <v>5</v>
      </c>
    </row>
    <row r="682" spans="1:11" x14ac:dyDescent="0.35">
      <c r="A682" t="s">
        <v>704</v>
      </c>
      <c r="B682" t="s">
        <v>24</v>
      </c>
      <c r="C682">
        <v>64</v>
      </c>
      <c r="D682" t="s">
        <v>6</v>
      </c>
      <c r="E682" s="28">
        <v>45158</v>
      </c>
      <c r="F682">
        <v>111</v>
      </c>
      <c r="G682">
        <v>3.9</v>
      </c>
      <c r="H682">
        <v>2024</v>
      </c>
      <c r="I682" t="s">
        <v>1058</v>
      </c>
      <c r="J682" t="s">
        <v>1059</v>
      </c>
      <c r="K682">
        <v>4</v>
      </c>
    </row>
    <row r="683" spans="1:11" x14ac:dyDescent="0.35">
      <c r="A683" t="s">
        <v>705</v>
      </c>
      <c r="B683" t="s">
        <v>21</v>
      </c>
      <c r="C683">
        <v>151</v>
      </c>
      <c r="D683" t="s">
        <v>9</v>
      </c>
      <c r="E683" s="28">
        <v>45159</v>
      </c>
      <c r="F683">
        <v>63</v>
      </c>
      <c r="G683">
        <v>4.0999999999999996</v>
      </c>
      <c r="H683">
        <v>2024</v>
      </c>
      <c r="I683" t="s">
        <v>1060</v>
      </c>
      <c r="J683" t="s">
        <v>1061</v>
      </c>
      <c r="K683">
        <v>4</v>
      </c>
    </row>
    <row r="684" spans="1:11" x14ac:dyDescent="0.35">
      <c r="A684" t="s">
        <v>706</v>
      </c>
      <c r="B684" t="s">
        <v>17</v>
      </c>
      <c r="C684">
        <v>116</v>
      </c>
      <c r="D684" t="s">
        <v>13</v>
      </c>
      <c r="E684" s="28">
        <v>45159</v>
      </c>
      <c r="F684">
        <v>44</v>
      </c>
      <c r="G684">
        <v>3.8</v>
      </c>
      <c r="H684">
        <v>2024</v>
      </c>
      <c r="I684" t="s">
        <v>1060</v>
      </c>
      <c r="J684" t="s">
        <v>1059</v>
      </c>
      <c r="K684">
        <v>4</v>
      </c>
    </row>
    <row r="685" spans="1:11" x14ac:dyDescent="0.35">
      <c r="A685" t="s">
        <v>707</v>
      </c>
      <c r="B685" t="s">
        <v>21</v>
      </c>
      <c r="C685">
        <v>111</v>
      </c>
      <c r="D685" t="s">
        <v>13</v>
      </c>
      <c r="E685" s="28">
        <v>45161</v>
      </c>
      <c r="F685">
        <v>120</v>
      </c>
      <c r="G685">
        <v>1.8</v>
      </c>
      <c r="H685">
        <v>2024</v>
      </c>
      <c r="I685" t="s">
        <v>1064</v>
      </c>
      <c r="J685" t="s">
        <v>1059</v>
      </c>
      <c r="K685">
        <v>2</v>
      </c>
    </row>
    <row r="686" spans="1:11" x14ac:dyDescent="0.35">
      <c r="A686" t="s">
        <v>708</v>
      </c>
      <c r="B686" t="s">
        <v>8</v>
      </c>
      <c r="C686">
        <v>15</v>
      </c>
      <c r="D686" t="s">
        <v>13</v>
      </c>
      <c r="E686" s="28">
        <v>45161</v>
      </c>
      <c r="F686">
        <v>120</v>
      </c>
      <c r="G686">
        <v>4.0999999999999996</v>
      </c>
      <c r="H686">
        <v>2024</v>
      </c>
      <c r="I686" t="s">
        <v>1064</v>
      </c>
      <c r="J686" t="s">
        <v>1066</v>
      </c>
      <c r="K686">
        <v>4</v>
      </c>
    </row>
    <row r="687" spans="1:11" x14ac:dyDescent="0.35">
      <c r="A687" t="s">
        <v>709</v>
      </c>
      <c r="B687" t="s">
        <v>24</v>
      </c>
      <c r="C687">
        <v>18</v>
      </c>
      <c r="D687" t="s">
        <v>9</v>
      </c>
      <c r="E687" s="28">
        <v>45162</v>
      </c>
      <c r="F687">
        <v>40</v>
      </c>
      <c r="G687">
        <v>4.4000000000000004</v>
      </c>
      <c r="H687">
        <v>2024</v>
      </c>
      <c r="I687" t="s">
        <v>1065</v>
      </c>
      <c r="J687" t="s">
        <v>1066</v>
      </c>
      <c r="K687">
        <v>4</v>
      </c>
    </row>
    <row r="688" spans="1:11" x14ac:dyDescent="0.35">
      <c r="A688" t="s">
        <v>710</v>
      </c>
      <c r="B688" t="s">
        <v>15</v>
      </c>
      <c r="C688">
        <v>146</v>
      </c>
      <c r="D688" t="s">
        <v>11</v>
      </c>
      <c r="E688" s="28">
        <v>45162</v>
      </c>
      <c r="F688">
        <v>160</v>
      </c>
      <c r="G688">
        <v>4.0999999999999996</v>
      </c>
      <c r="H688">
        <v>2024</v>
      </c>
      <c r="I688" t="s">
        <v>1065</v>
      </c>
      <c r="J688" t="s">
        <v>1061</v>
      </c>
      <c r="K688">
        <v>4</v>
      </c>
    </row>
    <row r="689" spans="1:11" x14ac:dyDescent="0.35">
      <c r="A689" t="s">
        <v>711</v>
      </c>
      <c r="B689" t="s">
        <v>16</v>
      </c>
      <c r="C689">
        <v>73</v>
      </c>
      <c r="D689" t="s">
        <v>13</v>
      </c>
      <c r="E689" s="28">
        <v>45163</v>
      </c>
      <c r="F689">
        <v>44</v>
      </c>
      <c r="G689">
        <v>3.8</v>
      </c>
      <c r="H689">
        <v>2024</v>
      </c>
      <c r="I689" t="s">
        <v>1067</v>
      </c>
      <c r="J689" t="s">
        <v>1059</v>
      </c>
      <c r="K689">
        <v>4</v>
      </c>
    </row>
    <row r="690" spans="1:11" x14ac:dyDescent="0.35">
      <c r="A690" t="s">
        <v>712</v>
      </c>
      <c r="B690" t="s">
        <v>21</v>
      </c>
      <c r="C690">
        <v>108</v>
      </c>
      <c r="D690" t="s">
        <v>9</v>
      </c>
      <c r="E690" s="28">
        <v>45163</v>
      </c>
      <c r="F690">
        <v>80</v>
      </c>
      <c r="G690">
        <v>4.3</v>
      </c>
      <c r="H690">
        <v>2024</v>
      </c>
      <c r="I690" t="s">
        <v>1067</v>
      </c>
      <c r="J690" t="s">
        <v>1059</v>
      </c>
      <c r="K690">
        <v>4</v>
      </c>
    </row>
    <row r="691" spans="1:11" x14ac:dyDescent="0.35">
      <c r="A691" t="s">
        <v>713</v>
      </c>
      <c r="B691" t="s">
        <v>7</v>
      </c>
      <c r="C691">
        <v>52</v>
      </c>
      <c r="D691" t="s">
        <v>9</v>
      </c>
      <c r="E691" s="28">
        <v>45164</v>
      </c>
      <c r="F691">
        <v>66</v>
      </c>
      <c r="G691">
        <v>4.5</v>
      </c>
      <c r="H691">
        <v>2024</v>
      </c>
      <c r="I691" t="s">
        <v>1068</v>
      </c>
      <c r="J691" t="s">
        <v>1063</v>
      </c>
      <c r="K691">
        <v>5</v>
      </c>
    </row>
    <row r="692" spans="1:11" x14ac:dyDescent="0.35">
      <c r="A692" t="s">
        <v>714</v>
      </c>
      <c r="B692" t="s">
        <v>17</v>
      </c>
      <c r="C692">
        <v>165</v>
      </c>
      <c r="D692" t="s">
        <v>6</v>
      </c>
      <c r="E692" s="28">
        <v>45164</v>
      </c>
      <c r="F692">
        <v>82</v>
      </c>
      <c r="G692">
        <v>3.4</v>
      </c>
      <c r="H692">
        <v>2024</v>
      </c>
      <c r="I692" t="s">
        <v>1068</v>
      </c>
      <c r="J692" t="s">
        <v>1061</v>
      </c>
      <c r="K692">
        <v>3</v>
      </c>
    </row>
    <row r="693" spans="1:11" x14ac:dyDescent="0.35">
      <c r="A693" t="s">
        <v>715</v>
      </c>
      <c r="B693" t="s">
        <v>15</v>
      </c>
      <c r="C693">
        <v>104</v>
      </c>
      <c r="D693" t="s">
        <v>13</v>
      </c>
      <c r="E693" s="28">
        <v>45164</v>
      </c>
      <c r="F693">
        <v>66</v>
      </c>
      <c r="G693">
        <v>4.8</v>
      </c>
      <c r="H693">
        <v>2024</v>
      </c>
      <c r="I693" t="s">
        <v>1068</v>
      </c>
      <c r="J693" t="s">
        <v>1059</v>
      </c>
      <c r="K693">
        <v>5</v>
      </c>
    </row>
    <row r="694" spans="1:11" x14ac:dyDescent="0.35">
      <c r="A694" t="s">
        <v>716</v>
      </c>
      <c r="B694" t="s">
        <v>16</v>
      </c>
      <c r="C694">
        <v>131</v>
      </c>
      <c r="D694" t="s">
        <v>11</v>
      </c>
      <c r="E694" s="28">
        <v>45164</v>
      </c>
      <c r="F694">
        <v>92</v>
      </c>
      <c r="G694">
        <v>4.9000000000000004</v>
      </c>
      <c r="H694">
        <v>2024</v>
      </c>
      <c r="I694" t="s">
        <v>1068</v>
      </c>
      <c r="J694" t="s">
        <v>1061</v>
      </c>
      <c r="K694">
        <v>5</v>
      </c>
    </row>
    <row r="695" spans="1:11" x14ac:dyDescent="0.35">
      <c r="A695" t="s">
        <v>717</v>
      </c>
      <c r="B695" t="s">
        <v>19</v>
      </c>
      <c r="C695">
        <v>80</v>
      </c>
      <c r="D695" t="s">
        <v>6</v>
      </c>
      <c r="E695" s="28">
        <v>45165</v>
      </c>
      <c r="F695">
        <v>104</v>
      </c>
      <c r="G695">
        <v>4.7</v>
      </c>
      <c r="H695">
        <v>2024</v>
      </c>
      <c r="I695" t="s">
        <v>1058</v>
      </c>
      <c r="J695" t="s">
        <v>1059</v>
      </c>
      <c r="K695">
        <v>5</v>
      </c>
    </row>
    <row r="696" spans="1:11" x14ac:dyDescent="0.35">
      <c r="A696" t="s">
        <v>718</v>
      </c>
      <c r="B696" t="s">
        <v>8</v>
      </c>
      <c r="C696">
        <v>49</v>
      </c>
      <c r="D696" t="s">
        <v>13</v>
      </c>
      <c r="E696" s="28">
        <v>45165</v>
      </c>
      <c r="F696">
        <v>105</v>
      </c>
      <c r="G696">
        <v>3.3</v>
      </c>
      <c r="H696">
        <v>2024</v>
      </c>
      <c r="I696" t="s">
        <v>1058</v>
      </c>
      <c r="J696" t="s">
        <v>1063</v>
      </c>
      <c r="K696">
        <v>3</v>
      </c>
    </row>
    <row r="697" spans="1:11" x14ac:dyDescent="0.35">
      <c r="A697" t="s">
        <v>719</v>
      </c>
      <c r="B697" t="s">
        <v>17</v>
      </c>
      <c r="C697">
        <v>73</v>
      </c>
      <c r="D697" t="s">
        <v>13</v>
      </c>
      <c r="E697" s="28">
        <v>45165</v>
      </c>
      <c r="F697">
        <v>100</v>
      </c>
      <c r="G697">
        <v>2.8</v>
      </c>
      <c r="H697">
        <v>2024</v>
      </c>
      <c r="I697" t="s">
        <v>1058</v>
      </c>
      <c r="J697" t="s">
        <v>1059</v>
      </c>
      <c r="K697">
        <v>3</v>
      </c>
    </row>
    <row r="698" spans="1:11" x14ac:dyDescent="0.35">
      <c r="A698" t="s">
        <v>720</v>
      </c>
      <c r="B698" t="s">
        <v>15</v>
      </c>
      <c r="C698">
        <v>117</v>
      </c>
      <c r="D698" t="s">
        <v>6</v>
      </c>
      <c r="E698" s="28">
        <v>45165</v>
      </c>
      <c r="F698">
        <v>90</v>
      </c>
      <c r="G698">
        <v>4.0999999999999996</v>
      </c>
      <c r="H698">
        <v>2024</v>
      </c>
      <c r="I698" t="s">
        <v>1058</v>
      </c>
      <c r="J698" t="s">
        <v>1059</v>
      </c>
      <c r="K698">
        <v>4</v>
      </c>
    </row>
    <row r="699" spans="1:11" x14ac:dyDescent="0.35">
      <c r="A699" t="s">
        <v>721</v>
      </c>
      <c r="B699" t="s">
        <v>23</v>
      </c>
      <c r="C699">
        <v>38</v>
      </c>
      <c r="D699" t="s">
        <v>10</v>
      </c>
      <c r="E699" s="28">
        <v>45165</v>
      </c>
      <c r="F699">
        <v>110</v>
      </c>
      <c r="G699">
        <v>3.5</v>
      </c>
      <c r="H699">
        <v>2024</v>
      </c>
      <c r="I699" t="s">
        <v>1058</v>
      </c>
      <c r="J699" t="s">
        <v>1063</v>
      </c>
      <c r="K699">
        <v>4</v>
      </c>
    </row>
    <row r="700" spans="1:11" x14ac:dyDescent="0.35">
      <c r="A700" t="s">
        <v>722</v>
      </c>
      <c r="B700" t="s">
        <v>7</v>
      </c>
      <c r="C700">
        <v>109</v>
      </c>
      <c r="D700" t="s">
        <v>6</v>
      </c>
      <c r="E700" s="28">
        <v>45167</v>
      </c>
      <c r="F700">
        <v>68</v>
      </c>
      <c r="G700">
        <v>2.2999999999999998</v>
      </c>
      <c r="H700">
        <v>2024</v>
      </c>
      <c r="I700" t="s">
        <v>1062</v>
      </c>
      <c r="J700" t="s">
        <v>1059</v>
      </c>
      <c r="K700">
        <v>2</v>
      </c>
    </row>
    <row r="701" spans="1:11" x14ac:dyDescent="0.35">
      <c r="A701" t="s">
        <v>723</v>
      </c>
      <c r="B701" t="s">
        <v>8</v>
      </c>
      <c r="C701">
        <v>70</v>
      </c>
      <c r="D701" t="s">
        <v>9</v>
      </c>
      <c r="E701" s="28">
        <v>45168</v>
      </c>
      <c r="F701">
        <v>210</v>
      </c>
      <c r="G701">
        <v>4.0999999999999996</v>
      </c>
      <c r="H701">
        <v>2024</v>
      </c>
      <c r="I701" t="s">
        <v>1064</v>
      </c>
      <c r="J701" t="s">
        <v>1059</v>
      </c>
      <c r="K701">
        <v>4</v>
      </c>
    </row>
    <row r="702" spans="1:11" x14ac:dyDescent="0.35">
      <c r="A702" t="s">
        <v>724</v>
      </c>
      <c r="B702" t="s">
        <v>12</v>
      </c>
      <c r="C702">
        <v>51</v>
      </c>
      <c r="D702" t="s">
        <v>10</v>
      </c>
      <c r="E702" s="28">
        <v>45168</v>
      </c>
      <c r="F702">
        <v>111</v>
      </c>
      <c r="G702">
        <v>4.3</v>
      </c>
      <c r="H702">
        <v>2024</v>
      </c>
      <c r="I702" t="s">
        <v>1064</v>
      </c>
      <c r="J702" t="s">
        <v>1063</v>
      </c>
      <c r="K702">
        <v>4</v>
      </c>
    </row>
    <row r="703" spans="1:11" x14ac:dyDescent="0.35">
      <c r="A703" t="s">
        <v>725</v>
      </c>
      <c r="B703" t="s">
        <v>12</v>
      </c>
      <c r="C703">
        <v>100</v>
      </c>
      <c r="D703" t="s">
        <v>9</v>
      </c>
      <c r="E703" s="28">
        <v>45169</v>
      </c>
      <c r="F703">
        <v>45</v>
      </c>
      <c r="G703">
        <v>4.9000000000000004</v>
      </c>
      <c r="H703">
        <v>2024</v>
      </c>
      <c r="I703" t="s">
        <v>1065</v>
      </c>
      <c r="J703" t="s">
        <v>1059</v>
      </c>
      <c r="K703">
        <v>5</v>
      </c>
    </row>
    <row r="704" spans="1:11" x14ac:dyDescent="0.35">
      <c r="A704" t="s">
        <v>726</v>
      </c>
      <c r="B704" t="s">
        <v>14</v>
      </c>
      <c r="C704">
        <v>124</v>
      </c>
      <c r="D704" t="s">
        <v>10</v>
      </c>
      <c r="E704" s="28">
        <v>45170</v>
      </c>
      <c r="F704">
        <v>132</v>
      </c>
      <c r="G704">
        <v>4</v>
      </c>
      <c r="H704">
        <v>2024</v>
      </c>
      <c r="I704" t="s">
        <v>1067</v>
      </c>
      <c r="J704" t="s">
        <v>1061</v>
      </c>
      <c r="K704">
        <v>4</v>
      </c>
    </row>
    <row r="705" spans="1:11" x14ac:dyDescent="0.35">
      <c r="A705" t="s">
        <v>727</v>
      </c>
      <c r="B705" t="s">
        <v>20</v>
      </c>
      <c r="C705">
        <v>143</v>
      </c>
      <c r="D705" t="s">
        <v>6</v>
      </c>
      <c r="E705" s="28">
        <v>45170</v>
      </c>
      <c r="F705">
        <v>20</v>
      </c>
      <c r="G705">
        <v>4.7</v>
      </c>
      <c r="H705">
        <v>2024</v>
      </c>
      <c r="I705" t="s">
        <v>1067</v>
      </c>
      <c r="J705" t="s">
        <v>1061</v>
      </c>
      <c r="K705">
        <v>5</v>
      </c>
    </row>
    <row r="706" spans="1:11" x14ac:dyDescent="0.35">
      <c r="A706" t="s">
        <v>728</v>
      </c>
      <c r="B706" t="s">
        <v>18</v>
      </c>
      <c r="C706">
        <v>96</v>
      </c>
      <c r="D706" t="s">
        <v>13</v>
      </c>
      <c r="E706" s="28">
        <v>45170</v>
      </c>
      <c r="F706">
        <v>36</v>
      </c>
      <c r="G706">
        <v>3.4</v>
      </c>
      <c r="H706">
        <v>2024</v>
      </c>
      <c r="I706" t="s">
        <v>1067</v>
      </c>
      <c r="J706" t="s">
        <v>1059</v>
      </c>
      <c r="K706">
        <v>3</v>
      </c>
    </row>
    <row r="707" spans="1:11" x14ac:dyDescent="0.35">
      <c r="A707" t="s">
        <v>729</v>
      </c>
      <c r="B707" t="s">
        <v>17</v>
      </c>
      <c r="C707">
        <v>84</v>
      </c>
      <c r="D707" t="s">
        <v>9</v>
      </c>
      <c r="E707" s="28">
        <v>45172</v>
      </c>
      <c r="F707">
        <v>72</v>
      </c>
      <c r="G707">
        <v>4</v>
      </c>
      <c r="H707">
        <v>2024</v>
      </c>
      <c r="I707" t="s">
        <v>1058</v>
      </c>
      <c r="J707" t="s">
        <v>1059</v>
      </c>
      <c r="K707">
        <v>4</v>
      </c>
    </row>
    <row r="708" spans="1:11" x14ac:dyDescent="0.35">
      <c r="A708" t="s">
        <v>730</v>
      </c>
      <c r="B708" t="s">
        <v>22</v>
      </c>
      <c r="C708">
        <v>111</v>
      </c>
      <c r="D708" t="s">
        <v>9</v>
      </c>
      <c r="E708" s="28">
        <v>45172</v>
      </c>
      <c r="F708">
        <v>63</v>
      </c>
      <c r="G708">
        <v>4.5</v>
      </c>
      <c r="H708">
        <v>2024</v>
      </c>
      <c r="I708" t="s">
        <v>1058</v>
      </c>
      <c r="J708" t="s">
        <v>1059</v>
      </c>
      <c r="K708">
        <v>5</v>
      </c>
    </row>
    <row r="709" spans="1:11" x14ac:dyDescent="0.35">
      <c r="A709" t="s">
        <v>731</v>
      </c>
      <c r="B709" t="s">
        <v>22</v>
      </c>
      <c r="C709">
        <v>103</v>
      </c>
      <c r="D709" t="s">
        <v>10</v>
      </c>
      <c r="E709" s="28">
        <v>45173</v>
      </c>
      <c r="F709">
        <v>44</v>
      </c>
      <c r="G709">
        <v>4.5</v>
      </c>
      <c r="H709">
        <v>2024</v>
      </c>
      <c r="I709" t="s">
        <v>1060</v>
      </c>
      <c r="J709" t="s">
        <v>1059</v>
      </c>
      <c r="K709">
        <v>5</v>
      </c>
    </row>
    <row r="710" spans="1:11" x14ac:dyDescent="0.35">
      <c r="A710" t="s">
        <v>732</v>
      </c>
      <c r="B710" t="s">
        <v>20</v>
      </c>
      <c r="C710">
        <v>61</v>
      </c>
      <c r="D710" t="s">
        <v>11</v>
      </c>
      <c r="E710" s="28">
        <v>45173</v>
      </c>
      <c r="F710">
        <v>132</v>
      </c>
      <c r="G710">
        <v>4.9000000000000004</v>
      </c>
      <c r="H710">
        <v>2024</v>
      </c>
      <c r="I710" t="s">
        <v>1060</v>
      </c>
      <c r="J710" t="s">
        <v>1059</v>
      </c>
      <c r="K710">
        <v>5</v>
      </c>
    </row>
    <row r="711" spans="1:11" x14ac:dyDescent="0.35">
      <c r="A711" t="s">
        <v>733</v>
      </c>
      <c r="B711" t="s">
        <v>16</v>
      </c>
      <c r="C711">
        <v>113</v>
      </c>
      <c r="D711" t="s">
        <v>13</v>
      </c>
      <c r="E711" s="28">
        <v>45173</v>
      </c>
      <c r="F711">
        <v>46</v>
      </c>
      <c r="G711">
        <v>4.4000000000000004</v>
      </c>
      <c r="H711">
        <v>2024</v>
      </c>
      <c r="I711" t="s">
        <v>1060</v>
      </c>
      <c r="J711" t="s">
        <v>1059</v>
      </c>
      <c r="K711">
        <v>4</v>
      </c>
    </row>
    <row r="712" spans="1:11" x14ac:dyDescent="0.35">
      <c r="A712" t="s">
        <v>734</v>
      </c>
      <c r="B712" t="s">
        <v>16</v>
      </c>
      <c r="C712">
        <v>96</v>
      </c>
      <c r="D712" t="s">
        <v>13</v>
      </c>
      <c r="E712" s="28">
        <v>45173</v>
      </c>
      <c r="F712">
        <v>96</v>
      </c>
      <c r="G712">
        <v>2.9</v>
      </c>
      <c r="H712">
        <v>2024</v>
      </c>
      <c r="I712" t="s">
        <v>1060</v>
      </c>
      <c r="J712" t="s">
        <v>1059</v>
      </c>
      <c r="K712">
        <v>3</v>
      </c>
    </row>
    <row r="713" spans="1:11" x14ac:dyDescent="0.35">
      <c r="A713" t="s">
        <v>735</v>
      </c>
      <c r="B713" t="s">
        <v>24</v>
      </c>
      <c r="C713">
        <v>131</v>
      </c>
      <c r="D713" t="s">
        <v>10</v>
      </c>
      <c r="E713" s="28">
        <v>45174</v>
      </c>
      <c r="F713">
        <v>75</v>
      </c>
      <c r="G713">
        <v>4.4000000000000004</v>
      </c>
      <c r="H713">
        <v>2024</v>
      </c>
      <c r="I713" t="s">
        <v>1062</v>
      </c>
      <c r="J713" t="s">
        <v>1061</v>
      </c>
      <c r="K713">
        <v>4</v>
      </c>
    </row>
    <row r="714" spans="1:11" x14ac:dyDescent="0.35">
      <c r="A714" t="s">
        <v>736</v>
      </c>
      <c r="B714" t="s">
        <v>15</v>
      </c>
      <c r="C714">
        <v>52</v>
      </c>
      <c r="D714" t="s">
        <v>13</v>
      </c>
      <c r="E714" s="28">
        <v>45175</v>
      </c>
      <c r="F714">
        <v>88</v>
      </c>
      <c r="G714">
        <v>4.3</v>
      </c>
      <c r="H714">
        <v>2024</v>
      </c>
      <c r="I714" t="s">
        <v>1064</v>
      </c>
      <c r="J714" t="s">
        <v>1063</v>
      </c>
      <c r="K714">
        <v>4</v>
      </c>
    </row>
    <row r="715" spans="1:11" x14ac:dyDescent="0.35">
      <c r="A715" t="s">
        <v>737</v>
      </c>
      <c r="B715" t="s">
        <v>12</v>
      </c>
      <c r="C715">
        <v>100</v>
      </c>
      <c r="D715" t="s">
        <v>10</v>
      </c>
      <c r="E715" s="28">
        <v>45175</v>
      </c>
      <c r="F715">
        <v>24</v>
      </c>
      <c r="G715">
        <v>4.7</v>
      </c>
      <c r="H715">
        <v>2024</v>
      </c>
      <c r="I715" t="s">
        <v>1064</v>
      </c>
      <c r="J715" t="s">
        <v>1059</v>
      </c>
      <c r="K715">
        <v>5</v>
      </c>
    </row>
    <row r="716" spans="1:11" x14ac:dyDescent="0.35">
      <c r="A716" t="s">
        <v>738</v>
      </c>
      <c r="B716" t="s">
        <v>21</v>
      </c>
      <c r="C716">
        <v>58</v>
      </c>
      <c r="D716" t="s">
        <v>6</v>
      </c>
      <c r="E716" s="28">
        <v>45175</v>
      </c>
      <c r="F716">
        <v>96</v>
      </c>
      <c r="G716">
        <v>3.2</v>
      </c>
      <c r="H716">
        <v>2024</v>
      </c>
      <c r="I716" t="s">
        <v>1064</v>
      </c>
      <c r="J716" t="s">
        <v>1063</v>
      </c>
      <c r="K716">
        <v>3</v>
      </c>
    </row>
    <row r="717" spans="1:11" x14ac:dyDescent="0.35">
      <c r="A717" t="s">
        <v>739</v>
      </c>
      <c r="B717" t="s">
        <v>8</v>
      </c>
      <c r="C717">
        <v>144</v>
      </c>
      <c r="D717" t="s">
        <v>6</v>
      </c>
      <c r="E717" s="28">
        <v>45176</v>
      </c>
      <c r="F717">
        <v>124</v>
      </c>
      <c r="G717">
        <v>2.2999999999999998</v>
      </c>
      <c r="H717">
        <v>2024</v>
      </c>
      <c r="I717" t="s">
        <v>1065</v>
      </c>
      <c r="J717" t="s">
        <v>1061</v>
      </c>
      <c r="K717">
        <v>2</v>
      </c>
    </row>
    <row r="718" spans="1:11" x14ac:dyDescent="0.35">
      <c r="A718" t="s">
        <v>740</v>
      </c>
      <c r="B718" t="s">
        <v>21</v>
      </c>
      <c r="C718">
        <v>53</v>
      </c>
      <c r="D718" t="s">
        <v>11</v>
      </c>
      <c r="E718" s="28">
        <v>45177</v>
      </c>
      <c r="F718">
        <v>130</v>
      </c>
      <c r="G718">
        <v>3.6</v>
      </c>
      <c r="H718">
        <v>2024</v>
      </c>
      <c r="I718" t="s">
        <v>1067</v>
      </c>
      <c r="J718" t="s">
        <v>1063</v>
      </c>
      <c r="K718">
        <v>4</v>
      </c>
    </row>
    <row r="719" spans="1:11" x14ac:dyDescent="0.35">
      <c r="A719" t="s">
        <v>741</v>
      </c>
      <c r="B719" t="s">
        <v>16</v>
      </c>
      <c r="C719">
        <v>97</v>
      </c>
      <c r="D719" t="s">
        <v>9</v>
      </c>
      <c r="E719" s="28">
        <v>45177</v>
      </c>
      <c r="F719">
        <v>45</v>
      </c>
      <c r="G719">
        <v>4.5999999999999996</v>
      </c>
      <c r="H719">
        <v>2024</v>
      </c>
      <c r="I719" t="s">
        <v>1067</v>
      </c>
      <c r="J719" t="s">
        <v>1059</v>
      </c>
      <c r="K719">
        <v>5</v>
      </c>
    </row>
    <row r="720" spans="1:11" x14ac:dyDescent="0.35">
      <c r="A720" t="s">
        <v>742</v>
      </c>
      <c r="B720" t="s">
        <v>23</v>
      </c>
      <c r="C720">
        <v>64</v>
      </c>
      <c r="D720" t="s">
        <v>6</v>
      </c>
      <c r="E720" s="28">
        <v>45177</v>
      </c>
      <c r="F720">
        <v>66</v>
      </c>
      <c r="G720">
        <v>4</v>
      </c>
      <c r="H720">
        <v>2024</v>
      </c>
      <c r="I720" t="s">
        <v>1067</v>
      </c>
      <c r="J720" t="s">
        <v>1059</v>
      </c>
      <c r="K720">
        <v>4</v>
      </c>
    </row>
    <row r="721" spans="1:11" x14ac:dyDescent="0.35">
      <c r="A721" t="s">
        <v>743</v>
      </c>
      <c r="B721" t="s">
        <v>20</v>
      </c>
      <c r="C721">
        <v>106</v>
      </c>
      <c r="D721" t="s">
        <v>10</v>
      </c>
      <c r="E721" s="28">
        <v>45177</v>
      </c>
      <c r="F721">
        <v>58</v>
      </c>
      <c r="G721">
        <v>4.7</v>
      </c>
      <c r="H721">
        <v>2024</v>
      </c>
      <c r="I721" t="s">
        <v>1067</v>
      </c>
      <c r="J721" t="s">
        <v>1059</v>
      </c>
      <c r="K721">
        <v>5</v>
      </c>
    </row>
    <row r="722" spans="1:11" x14ac:dyDescent="0.35">
      <c r="A722" t="s">
        <v>744</v>
      </c>
      <c r="B722" t="s">
        <v>17</v>
      </c>
      <c r="C722">
        <v>36</v>
      </c>
      <c r="D722" t="s">
        <v>6</v>
      </c>
      <c r="E722" s="28">
        <v>45178</v>
      </c>
      <c r="F722">
        <v>152</v>
      </c>
      <c r="G722">
        <v>4.3</v>
      </c>
      <c r="H722">
        <v>2024</v>
      </c>
      <c r="I722" t="s">
        <v>1068</v>
      </c>
      <c r="J722" t="s">
        <v>1063</v>
      </c>
      <c r="K722">
        <v>4</v>
      </c>
    </row>
    <row r="723" spans="1:11" x14ac:dyDescent="0.35">
      <c r="A723" t="s">
        <v>745</v>
      </c>
      <c r="B723" t="s">
        <v>8</v>
      </c>
      <c r="C723">
        <v>74</v>
      </c>
      <c r="D723" t="s">
        <v>13</v>
      </c>
      <c r="E723" s="28">
        <v>45178</v>
      </c>
      <c r="F723">
        <v>75</v>
      </c>
      <c r="G723">
        <v>2.8</v>
      </c>
      <c r="H723">
        <v>2024</v>
      </c>
      <c r="I723" t="s">
        <v>1068</v>
      </c>
      <c r="J723" t="s">
        <v>1059</v>
      </c>
      <c r="K723">
        <v>3</v>
      </c>
    </row>
    <row r="724" spans="1:11" x14ac:dyDescent="0.35">
      <c r="A724" t="s">
        <v>746</v>
      </c>
      <c r="B724" t="s">
        <v>7</v>
      </c>
      <c r="C724">
        <v>143</v>
      </c>
      <c r="D724" t="s">
        <v>9</v>
      </c>
      <c r="E724" s="28">
        <v>45178</v>
      </c>
      <c r="F724">
        <v>78</v>
      </c>
      <c r="G724">
        <v>4</v>
      </c>
      <c r="H724">
        <v>2024</v>
      </c>
      <c r="I724" t="s">
        <v>1068</v>
      </c>
      <c r="J724" t="s">
        <v>1061</v>
      </c>
      <c r="K724">
        <v>4</v>
      </c>
    </row>
    <row r="725" spans="1:11" x14ac:dyDescent="0.35">
      <c r="A725" t="s">
        <v>747</v>
      </c>
      <c r="B725" t="s">
        <v>20</v>
      </c>
      <c r="C725">
        <v>94</v>
      </c>
      <c r="D725" t="s">
        <v>11</v>
      </c>
      <c r="E725" s="28">
        <v>45178</v>
      </c>
      <c r="F725">
        <v>69</v>
      </c>
      <c r="G725">
        <v>3.9</v>
      </c>
      <c r="H725">
        <v>2024</v>
      </c>
      <c r="I725" t="s">
        <v>1068</v>
      </c>
      <c r="J725" t="s">
        <v>1059</v>
      </c>
      <c r="K725">
        <v>4</v>
      </c>
    </row>
    <row r="726" spans="1:11" x14ac:dyDescent="0.35">
      <c r="A726" t="s">
        <v>748</v>
      </c>
      <c r="B726" t="s">
        <v>19</v>
      </c>
      <c r="C726">
        <v>124</v>
      </c>
      <c r="D726" t="s">
        <v>10</v>
      </c>
      <c r="E726" s="28">
        <v>45179</v>
      </c>
      <c r="F726">
        <v>46</v>
      </c>
      <c r="G726">
        <v>3.1</v>
      </c>
      <c r="H726">
        <v>2024</v>
      </c>
      <c r="I726" t="s">
        <v>1058</v>
      </c>
      <c r="J726" t="s">
        <v>1061</v>
      </c>
      <c r="K726">
        <v>3</v>
      </c>
    </row>
    <row r="727" spans="1:11" x14ac:dyDescent="0.35">
      <c r="A727" t="s">
        <v>749</v>
      </c>
      <c r="B727" t="s">
        <v>17</v>
      </c>
      <c r="C727">
        <v>156</v>
      </c>
      <c r="D727" t="s">
        <v>6</v>
      </c>
      <c r="E727" s="28">
        <v>45179</v>
      </c>
      <c r="F727">
        <v>64</v>
      </c>
      <c r="G727">
        <v>2.7</v>
      </c>
      <c r="H727">
        <v>2024</v>
      </c>
      <c r="I727" t="s">
        <v>1058</v>
      </c>
      <c r="J727" t="s">
        <v>1061</v>
      </c>
      <c r="K727">
        <v>3</v>
      </c>
    </row>
    <row r="728" spans="1:11" x14ac:dyDescent="0.35">
      <c r="A728" t="s">
        <v>750</v>
      </c>
      <c r="B728" t="s">
        <v>18</v>
      </c>
      <c r="C728">
        <v>107</v>
      </c>
      <c r="D728" t="s">
        <v>9</v>
      </c>
      <c r="E728" s="28">
        <v>45179</v>
      </c>
      <c r="F728">
        <v>38</v>
      </c>
      <c r="G728">
        <v>4.7</v>
      </c>
      <c r="H728">
        <v>2024</v>
      </c>
      <c r="I728" t="s">
        <v>1058</v>
      </c>
      <c r="J728" t="s">
        <v>1059</v>
      </c>
      <c r="K728">
        <v>5</v>
      </c>
    </row>
    <row r="729" spans="1:11" x14ac:dyDescent="0.35">
      <c r="A729" t="s">
        <v>751</v>
      </c>
      <c r="B729" t="s">
        <v>20</v>
      </c>
      <c r="C729">
        <v>58</v>
      </c>
      <c r="D729" t="s">
        <v>9</v>
      </c>
      <c r="E729" s="28">
        <v>45181</v>
      </c>
      <c r="F729">
        <v>90</v>
      </c>
      <c r="G729">
        <v>4.3</v>
      </c>
      <c r="H729">
        <v>2024</v>
      </c>
      <c r="I729" t="s">
        <v>1062</v>
      </c>
      <c r="J729" t="s">
        <v>1063</v>
      </c>
      <c r="K729">
        <v>4</v>
      </c>
    </row>
    <row r="730" spans="1:11" x14ac:dyDescent="0.35">
      <c r="A730" t="s">
        <v>752</v>
      </c>
      <c r="B730" t="s">
        <v>14</v>
      </c>
      <c r="C730">
        <v>66</v>
      </c>
      <c r="D730" t="s">
        <v>9</v>
      </c>
      <c r="E730" s="28">
        <v>45181</v>
      </c>
      <c r="F730">
        <v>32</v>
      </c>
      <c r="G730">
        <v>3.8</v>
      </c>
      <c r="H730">
        <v>2024</v>
      </c>
      <c r="I730" t="s">
        <v>1062</v>
      </c>
      <c r="J730" t="s">
        <v>1059</v>
      </c>
      <c r="K730">
        <v>4</v>
      </c>
    </row>
    <row r="731" spans="1:11" x14ac:dyDescent="0.35">
      <c r="A731" t="s">
        <v>753</v>
      </c>
      <c r="B731" t="s">
        <v>24</v>
      </c>
      <c r="C731">
        <v>75</v>
      </c>
      <c r="D731" t="s">
        <v>6</v>
      </c>
      <c r="E731" s="28">
        <v>45181</v>
      </c>
      <c r="F731">
        <v>120</v>
      </c>
      <c r="G731">
        <v>4.4000000000000004</v>
      </c>
      <c r="H731">
        <v>2024</v>
      </c>
      <c r="I731" t="s">
        <v>1062</v>
      </c>
      <c r="J731" t="s">
        <v>1059</v>
      </c>
      <c r="K731">
        <v>4</v>
      </c>
    </row>
    <row r="732" spans="1:11" x14ac:dyDescent="0.35">
      <c r="A732" t="s">
        <v>754</v>
      </c>
      <c r="B732" t="s">
        <v>18</v>
      </c>
      <c r="C732">
        <v>8</v>
      </c>
      <c r="D732" t="s">
        <v>9</v>
      </c>
      <c r="E732" s="28">
        <v>45181</v>
      </c>
      <c r="F732">
        <v>31</v>
      </c>
      <c r="G732">
        <v>3.9</v>
      </c>
      <c r="H732">
        <v>2024</v>
      </c>
      <c r="I732" t="s">
        <v>1062</v>
      </c>
      <c r="J732" t="s">
        <v>1069</v>
      </c>
      <c r="K732">
        <v>4</v>
      </c>
    </row>
    <row r="733" spans="1:11" x14ac:dyDescent="0.35">
      <c r="A733" t="s">
        <v>755</v>
      </c>
      <c r="B733" t="s">
        <v>23</v>
      </c>
      <c r="C733">
        <v>76</v>
      </c>
      <c r="D733" t="s">
        <v>6</v>
      </c>
      <c r="E733" s="28">
        <v>45182</v>
      </c>
      <c r="F733">
        <v>108</v>
      </c>
      <c r="G733">
        <v>4.9000000000000004</v>
      </c>
      <c r="H733">
        <v>2024</v>
      </c>
      <c r="I733" t="s">
        <v>1064</v>
      </c>
      <c r="J733" t="s">
        <v>1059</v>
      </c>
      <c r="K733">
        <v>5</v>
      </c>
    </row>
    <row r="734" spans="1:11" x14ac:dyDescent="0.35">
      <c r="A734" t="s">
        <v>756</v>
      </c>
      <c r="B734" t="s">
        <v>20</v>
      </c>
      <c r="C734">
        <v>110</v>
      </c>
      <c r="D734" t="s">
        <v>6</v>
      </c>
      <c r="E734" s="28">
        <v>45182</v>
      </c>
      <c r="F734">
        <v>180</v>
      </c>
      <c r="G734">
        <v>4.2</v>
      </c>
      <c r="H734">
        <v>2024</v>
      </c>
      <c r="I734" t="s">
        <v>1064</v>
      </c>
      <c r="J734" t="s">
        <v>1059</v>
      </c>
      <c r="K734">
        <v>4</v>
      </c>
    </row>
    <row r="735" spans="1:11" x14ac:dyDescent="0.35">
      <c r="A735" t="s">
        <v>757</v>
      </c>
      <c r="B735" t="s">
        <v>14</v>
      </c>
      <c r="C735">
        <v>50</v>
      </c>
      <c r="D735" t="s">
        <v>11</v>
      </c>
      <c r="E735" s="28">
        <v>45183</v>
      </c>
      <c r="F735">
        <v>124</v>
      </c>
      <c r="G735">
        <v>4</v>
      </c>
      <c r="H735">
        <v>2024</v>
      </c>
      <c r="I735" t="s">
        <v>1065</v>
      </c>
      <c r="J735" t="s">
        <v>1063</v>
      </c>
      <c r="K735">
        <v>4</v>
      </c>
    </row>
    <row r="736" spans="1:11" x14ac:dyDescent="0.35">
      <c r="A736" t="s">
        <v>758</v>
      </c>
      <c r="B736" t="s">
        <v>15</v>
      </c>
      <c r="C736">
        <v>78</v>
      </c>
      <c r="D736" t="s">
        <v>11</v>
      </c>
      <c r="E736" s="28">
        <v>45183</v>
      </c>
      <c r="F736">
        <v>23</v>
      </c>
      <c r="G736">
        <v>4.2</v>
      </c>
      <c r="H736">
        <v>2024</v>
      </c>
      <c r="I736" t="s">
        <v>1065</v>
      </c>
      <c r="J736" t="s">
        <v>1059</v>
      </c>
      <c r="K736">
        <v>4</v>
      </c>
    </row>
    <row r="737" spans="1:11" x14ac:dyDescent="0.35">
      <c r="A737" t="s">
        <v>759</v>
      </c>
      <c r="B737" t="s">
        <v>16</v>
      </c>
      <c r="C737">
        <v>59</v>
      </c>
      <c r="D737" t="s">
        <v>10</v>
      </c>
      <c r="E737" s="28">
        <v>45184</v>
      </c>
      <c r="F737">
        <v>24</v>
      </c>
      <c r="G737">
        <v>4.8</v>
      </c>
      <c r="H737">
        <v>2024</v>
      </c>
      <c r="I737" t="s">
        <v>1067</v>
      </c>
      <c r="J737" t="s">
        <v>1063</v>
      </c>
      <c r="K737">
        <v>5</v>
      </c>
    </row>
    <row r="738" spans="1:11" x14ac:dyDescent="0.35">
      <c r="A738" t="s">
        <v>760</v>
      </c>
      <c r="B738" t="s">
        <v>15</v>
      </c>
      <c r="C738">
        <v>126</v>
      </c>
      <c r="D738" t="s">
        <v>9</v>
      </c>
      <c r="E738" s="28">
        <v>45185</v>
      </c>
      <c r="F738">
        <v>52</v>
      </c>
      <c r="G738">
        <v>1.1000000000000001</v>
      </c>
      <c r="H738">
        <v>2024</v>
      </c>
      <c r="I738" t="s">
        <v>1068</v>
      </c>
      <c r="J738" t="s">
        <v>1061</v>
      </c>
      <c r="K738">
        <v>1</v>
      </c>
    </row>
    <row r="739" spans="1:11" x14ac:dyDescent="0.35">
      <c r="A739" t="s">
        <v>761</v>
      </c>
      <c r="B739" t="s">
        <v>23</v>
      </c>
      <c r="C739">
        <v>43</v>
      </c>
      <c r="D739" t="s">
        <v>10</v>
      </c>
      <c r="E739" s="28">
        <v>45186</v>
      </c>
      <c r="F739">
        <v>168</v>
      </c>
      <c r="G739">
        <v>4</v>
      </c>
      <c r="H739">
        <v>2024</v>
      </c>
      <c r="I739" t="s">
        <v>1058</v>
      </c>
      <c r="J739" t="s">
        <v>1063</v>
      </c>
      <c r="K739">
        <v>4</v>
      </c>
    </row>
    <row r="740" spans="1:11" x14ac:dyDescent="0.35">
      <c r="A740" t="s">
        <v>762</v>
      </c>
      <c r="B740" t="s">
        <v>17</v>
      </c>
      <c r="C740">
        <v>79</v>
      </c>
      <c r="D740" t="s">
        <v>6</v>
      </c>
      <c r="E740" s="28">
        <v>45188</v>
      </c>
      <c r="F740">
        <v>125</v>
      </c>
      <c r="G740">
        <v>4.8</v>
      </c>
      <c r="H740">
        <v>2024</v>
      </c>
      <c r="I740" t="s">
        <v>1062</v>
      </c>
      <c r="J740" t="s">
        <v>1059</v>
      </c>
      <c r="K740">
        <v>5</v>
      </c>
    </row>
    <row r="741" spans="1:11" x14ac:dyDescent="0.35">
      <c r="A741" t="s">
        <v>763</v>
      </c>
      <c r="B741" t="s">
        <v>20</v>
      </c>
      <c r="C741">
        <v>71</v>
      </c>
      <c r="D741" t="s">
        <v>10</v>
      </c>
      <c r="E741" s="28">
        <v>45189</v>
      </c>
      <c r="F741">
        <v>50</v>
      </c>
      <c r="G741">
        <v>4.2</v>
      </c>
      <c r="H741">
        <v>2024</v>
      </c>
      <c r="I741" t="s">
        <v>1064</v>
      </c>
      <c r="J741" t="s">
        <v>1059</v>
      </c>
      <c r="K741">
        <v>4</v>
      </c>
    </row>
    <row r="742" spans="1:11" x14ac:dyDescent="0.35">
      <c r="A742" t="s">
        <v>764</v>
      </c>
      <c r="B742" t="s">
        <v>22</v>
      </c>
      <c r="C742">
        <v>94</v>
      </c>
      <c r="D742" t="s">
        <v>9</v>
      </c>
      <c r="E742" s="28">
        <v>45190</v>
      </c>
      <c r="F742">
        <v>220</v>
      </c>
      <c r="G742">
        <v>4.5999999999999996</v>
      </c>
      <c r="H742">
        <v>2024</v>
      </c>
      <c r="I742" t="s">
        <v>1065</v>
      </c>
      <c r="J742" t="s">
        <v>1059</v>
      </c>
      <c r="K742">
        <v>5</v>
      </c>
    </row>
    <row r="743" spans="1:11" x14ac:dyDescent="0.35">
      <c r="A743" t="s">
        <v>765</v>
      </c>
      <c r="B743" t="s">
        <v>18</v>
      </c>
      <c r="C743">
        <v>108</v>
      </c>
      <c r="D743" t="s">
        <v>10</v>
      </c>
      <c r="E743" s="28">
        <v>45190</v>
      </c>
      <c r="F743">
        <v>180</v>
      </c>
      <c r="G743">
        <v>4</v>
      </c>
      <c r="H743">
        <v>2024</v>
      </c>
      <c r="I743" t="s">
        <v>1065</v>
      </c>
      <c r="J743" t="s">
        <v>1059</v>
      </c>
      <c r="K743">
        <v>4</v>
      </c>
    </row>
    <row r="744" spans="1:11" x14ac:dyDescent="0.35">
      <c r="A744" t="s">
        <v>766</v>
      </c>
      <c r="B744" t="s">
        <v>23</v>
      </c>
      <c r="C744">
        <v>76</v>
      </c>
      <c r="D744" t="s">
        <v>9</v>
      </c>
      <c r="E744" s="28">
        <v>45190</v>
      </c>
      <c r="F744">
        <v>110</v>
      </c>
      <c r="G744">
        <v>3.9</v>
      </c>
      <c r="H744">
        <v>2024</v>
      </c>
      <c r="I744" t="s">
        <v>1065</v>
      </c>
      <c r="J744" t="s">
        <v>1059</v>
      </c>
      <c r="K744">
        <v>4</v>
      </c>
    </row>
    <row r="745" spans="1:11" x14ac:dyDescent="0.35">
      <c r="A745" t="s">
        <v>767</v>
      </c>
      <c r="B745" t="s">
        <v>16</v>
      </c>
      <c r="C745">
        <v>136</v>
      </c>
      <c r="D745" t="s">
        <v>10</v>
      </c>
      <c r="E745" s="28">
        <v>45190</v>
      </c>
      <c r="F745">
        <v>36</v>
      </c>
      <c r="G745">
        <v>2.8</v>
      </c>
      <c r="H745">
        <v>2024</v>
      </c>
      <c r="I745" t="s">
        <v>1065</v>
      </c>
      <c r="J745" t="s">
        <v>1061</v>
      </c>
      <c r="K745">
        <v>3</v>
      </c>
    </row>
    <row r="746" spans="1:11" x14ac:dyDescent="0.35">
      <c r="A746" t="s">
        <v>768</v>
      </c>
      <c r="B746" t="s">
        <v>12</v>
      </c>
      <c r="C746">
        <v>129</v>
      </c>
      <c r="D746" t="s">
        <v>11</v>
      </c>
      <c r="E746" s="28">
        <v>45191</v>
      </c>
      <c r="F746">
        <v>93</v>
      </c>
      <c r="G746">
        <v>4.7</v>
      </c>
      <c r="H746">
        <v>2024</v>
      </c>
      <c r="I746" t="s">
        <v>1067</v>
      </c>
      <c r="J746" t="s">
        <v>1061</v>
      </c>
      <c r="K746">
        <v>5</v>
      </c>
    </row>
    <row r="747" spans="1:11" x14ac:dyDescent="0.35">
      <c r="A747" t="s">
        <v>769</v>
      </c>
      <c r="B747" t="s">
        <v>18</v>
      </c>
      <c r="C747">
        <v>120</v>
      </c>
      <c r="D747" t="s">
        <v>10</v>
      </c>
      <c r="E747" s="28">
        <v>45191</v>
      </c>
      <c r="F747">
        <v>38</v>
      </c>
      <c r="G747">
        <v>4.2</v>
      </c>
      <c r="H747">
        <v>2024</v>
      </c>
      <c r="I747" t="s">
        <v>1067</v>
      </c>
      <c r="J747" t="s">
        <v>1059</v>
      </c>
      <c r="K747">
        <v>4</v>
      </c>
    </row>
    <row r="748" spans="1:11" x14ac:dyDescent="0.35">
      <c r="A748" t="s">
        <v>770</v>
      </c>
      <c r="B748" t="s">
        <v>23</v>
      </c>
      <c r="C748">
        <v>108</v>
      </c>
      <c r="D748" t="s">
        <v>11</v>
      </c>
      <c r="E748" s="28">
        <v>45192</v>
      </c>
      <c r="F748">
        <v>66</v>
      </c>
      <c r="G748">
        <v>3.9</v>
      </c>
      <c r="H748">
        <v>2024</v>
      </c>
      <c r="I748" t="s">
        <v>1068</v>
      </c>
      <c r="J748" t="s">
        <v>1059</v>
      </c>
      <c r="K748">
        <v>4</v>
      </c>
    </row>
    <row r="749" spans="1:11" x14ac:dyDescent="0.35">
      <c r="A749" t="s">
        <v>771</v>
      </c>
      <c r="B749" t="s">
        <v>15</v>
      </c>
      <c r="C749">
        <v>79</v>
      </c>
      <c r="D749" t="s">
        <v>10</v>
      </c>
      <c r="E749" s="28">
        <v>45192</v>
      </c>
      <c r="F749">
        <v>215</v>
      </c>
      <c r="G749">
        <v>4.5999999999999996</v>
      </c>
      <c r="H749">
        <v>2024</v>
      </c>
      <c r="I749" t="s">
        <v>1068</v>
      </c>
      <c r="J749" t="s">
        <v>1059</v>
      </c>
      <c r="K749">
        <v>5</v>
      </c>
    </row>
    <row r="750" spans="1:11" x14ac:dyDescent="0.35">
      <c r="A750" t="s">
        <v>772</v>
      </c>
      <c r="B750" t="s">
        <v>15</v>
      </c>
      <c r="C750">
        <v>45</v>
      </c>
      <c r="D750" t="s">
        <v>11</v>
      </c>
      <c r="E750" s="28">
        <v>45192</v>
      </c>
      <c r="F750">
        <v>92</v>
      </c>
      <c r="G750">
        <v>4.3</v>
      </c>
      <c r="H750">
        <v>2024</v>
      </c>
      <c r="I750" t="s">
        <v>1068</v>
      </c>
      <c r="J750" t="s">
        <v>1063</v>
      </c>
      <c r="K750">
        <v>4</v>
      </c>
    </row>
    <row r="751" spans="1:11" x14ac:dyDescent="0.35">
      <c r="A751" t="s">
        <v>773</v>
      </c>
      <c r="B751" t="s">
        <v>8</v>
      </c>
      <c r="C751">
        <v>96</v>
      </c>
      <c r="D751" t="s">
        <v>10</v>
      </c>
      <c r="E751" s="28">
        <v>45192</v>
      </c>
      <c r="F751">
        <v>80</v>
      </c>
      <c r="G751">
        <v>3.6</v>
      </c>
      <c r="H751">
        <v>2024</v>
      </c>
      <c r="I751" t="s">
        <v>1068</v>
      </c>
      <c r="J751" t="s">
        <v>1059</v>
      </c>
      <c r="K751">
        <v>4</v>
      </c>
    </row>
    <row r="752" spans="1:11" x14ac:dyDescent="0.35">
      <c r="A752" t="s">
        <v>774</v>
      </c>
      <c r="B752" t="s">
        <v>8</v>
      </c>
      <c r="C752">
        <v>81</v>
      </c>
      <c r="D752" t="s">
        <v>10</v>
      </c>
      <c r="E752" s="28">
        <v>45193</v>
      </c>
      <c r="F752">
        <v>123</v>
      </c>
      <c r="G752">
        <v>4.9000000000000004</v>
      </c>
      <c r="H752">
        <v>2024</v>
      </c>
      <c r="I752" t="s">
        <v>1058</v>
      </c>
      <c r="J752" t="s">
        <v>1059</v>
      </c>
      <c r="K752">
        <v>5</v>
      </c>
    </row>
    <row r="753" spans="1:11" x14ac:dyDescent="0.35">
      <c r="A753" t="s">
        <v>775</v>
      </c>
      <c r="B753" t="s">
        <v>16</v>
      </c>
      <c r="C753">
        <v>95</v>
      </c>
      <c r="D753" t="s">
        <v>13</v>
      </c>
      <c r="E753" s="28">
        <v>45193</v>
      </c>
      <c r="F753">
        <v>23</v>
      </c>
      <c r="G753">
        <v>2.4</v>
      </c>
      <c r="H753">
        <v>2024</v>
      </c>
      <c r="I753" t="s">
        <v>1058</v>
      </c>
      <c r="J753" t="s">
        <v>1059</v>
      </c>
      <c r="K753">
        <v>2</v>
      </c>
    </row>
    <row r="754" spans="1:11" x14ac:dyDescent="0.35">
      <c r="A754" t="s">
        <v>776</v>
      </c>
      <c r="B754" t="s">
        <v>19</v>
      </c>
      <c r="C754">
        <v>159</v>
      </c>
      <c r="D754" t="s">
        <v>9</v>
      </c>
      <c r="E754" s="28">
        <v>45193</v>
      </c>
      <c r="F754">
        <v>63</v>
      </c>
      <c r="G754">
        <v>4.2</v>
      </c>
      <c r="H754">
        <v>2024</v>
      </c>
      <c r="I754" t="s">
        <v>1058</v>
      </c>
      <c r="J754" t="s">
        <v>1061</v>
      </c>
      <c r="K754">
        <v>4</v>
      </c>
    </row>
    <row r="755" spans="1:11" x14ac:dyDescent="0.35">
      <c r="A755" t="s">
        <v>777</v>
      </c>
      <c r="B755" t="s">
        <v>5</v>
      </c>
      <c r="C755">
        <v>109</v>
      </c>
      <c r="D755" t="s">
        <v>6</v>
      </c>
      <c r="E755" s="28">
        <v>45193</v>
      </c>
      <c r="F755">
        <v>52</v>
      </c>
      <c r="G755">
        <v>3.9</v>
      </c>
      <c r="H755">
        <v>2024</v>
      </c>
      <c r="I755" t="s">
        <v>1058</v>
      </c>
      <c r="J755" t="s">
        <v>1059</v>
      </c>
      <c r="K755">
        <v>4</v>
      </c>
    </row>
    <row r="756" spans="1:11" x14ac:dyDescent="0.35">
      <c r="A756" t="s">
        <v>778</v>
      </c>
      <c r="B756" t="s">
        <v>15</v>
      </c>
      <c r="C756">
        <v>107</v>
      </c>
      <c r="D756" t="s">
        <v>6</v>
      </c>
      <c r="E756" s="28">
        <v>45193</v>
      </c>
      <c r="F756">
        <v>60</v>
      </c>
      <c r="G756">
        <v>4.2</v>
      </c>
      <c r="H756">
        <v>2024</v>
      </c>
      <c r="I756" t="s">
        <v>1058</v>
      </c>
      <c r="J756" t="s">
        <v>1059</v>
      </c>
      <c r="K756">
        <v>4</v>
      </c>
    </row>
    <row r="757" spans="1:11" x14ac:dyDescent="0.35">
      <c r="A757" t="s">
        <v>779</v>
      </c>
      <c r="B757" t="s">
        <v>8</v>
      </c>
      <c r="C757">
        <v>67</v>
      </c>
      <c r="D757" t="s">
        <v>11</v>
      </c>
      <c r="E757" s="28">
        <v>45194</v>
      </c>
      <c r="F757">
        <v>87</v>
      </c>
      <c r="G757">
        <v>3.9</v>
      </c>
      <c r="H757">
        <v>2024</v>
      </c>
      <c r="I757" t="s">
        <v>1060</v>
      </c>
      <c r="J757" t="s">
        <v>1059</v>
      </c>
      <c r="K757">
        <v>4</v>
      </c>
    </row>
    <row r="758" spans="1:11" x14ac:dyDescent="0.35">
      <c r="A758" t="s">
        <v>780</v>
      </c>
      <c r="B758" t="s">
        <v>24</v>
      </c>
      <c r="C758">
        <v>96</v>
      </c>
      <c r="D758" t="s">
        <v>10</v>
      </c>
      <c r="E758" s="28">
        <v>45195</v>
      </c>
      <c r="F758">
        <v>42</v>
      </c>
      <c r="G758">
        <v>4.5</v>
      </c>
      <c r="H758">
        <v>2024</v>
      </c>
      <c r="I758" t="s">
        <v>1062</v>
      </c>
      <c r="J758" t="s">
        <v>1059</v>
      </c>
      <c r="K758">
        <v>5</v>
      </c>
    </row>
    <row r="759" spans="1:11" x14ac:dyDescent="0.35">
      <c r="A759" t="s">
        <v>781</v>
      </c>
      <c r="B759" t="s">
        <v>7</v>
      </c>
      <c r="C759">
        <v>142</v>
      </c>
      <c r="D759" t="s">
        <v>9</v>
      </c>
      <c r="E759" s="28">
        <v>45196</v>
      </c>
      <c r="F759">
        <v>37</v>
      </c>
      <c r="G759">
        <v>3.8</v>
      </c>
      <c r="H759">
        <v>2024</v>
      </c>
      <c r="I759" t="s">
        <v>1064</v>
      </c>
      <c r="J759" t="s">
        <v>1061</v>
      </c>
      <c r="K759">
        <v>4</v>
      </c>
    </row>
    <row r="760" spans="1:11" x14ac:dyDescent="0.35">
      <c r="A760" t="s">
        <v>782</v>
      </c>
      <c r="B760" t="s">
        <v>7</v>
      </c>
      <c r="C760">
        <v>71</v>
      </c>
      <c r="D760" t="s">
        <v>13</v>
      </c>
      <c r="E760" s="28">
        <v>45196</v>
      </c>
      <c r="F760">
        <v>135</v>
      </c>
      <c r="G760">
        <v>3.9</v>
      </c>
      <c r="H760">
        <v>2024</v>
      </c>
      <c r="I760" t="s">
        <v>1064</v>
      </c>
      <c r="J760" t="s">
        <v>1059</v>
      </c>
      <c r="K760">
        <v>4</v>
      </c>
    </row>
    <row r="761" spans="1:11" x14ac:dyDescent="0.35">
      <c r="A761" t="s">
        <v>783</v>
      </c>
      <c r="B761" t="s">
        <v>24</v>
      </c>
      <c r="C761">
        <v>152</v>
      </c>
      <c r="D761" t="s">
        <v>13</v>
      </c>
      <c r="E761" s="28">
        <v>45196</v>
      </c>
      <c r="F761">
        <v>88</v>
      </c>
      <c r="G761">
        <v>4.7</v>
      </c>
      <c r="H761">
        <v>2024</v>
      </c>
      <c r="I761" t="s">
        <v>1064</v>
      </c>
      <c r="J761" t="s">
        <v>1061</v>
      </c>
      <c r="K761">
        <v>5</v>
      </c>
    </row>
    <row r="762" spans="1:11" x14ac:dyDescent="0.35">
      <c r="A762" t="s">
        <v>784</v>
      </c>
      <c r="B762" t="s">
        <v>17</v>
      </c>
      <c r="C762">
        <v>108</v>
      </c>
      <c r="D762" t="s">
        <v>9</v>
      </c>
      <c r="E762" s="28">
        <v>45196</v>
      </c>
      <c r="F762">
        <v>190</v>
      </c>
      <c r="G762">
        <v>3.2</v>
      </c>
      <c r="H762">
        <v>2024</v>
      </c>
      <c r="I762" t="s">
        <v>1064</v>
      </c>
      <c r="J762" t="s">
        <v>1059</v>
      </c>
      <c r="K762">
        <v>3</v>
      </c>
    </row>
    <row r="763" spans="1:11" x14ac:dyDescent="0.35">
      <c r="A763" t="s">
        <v>785</v>
      </c>
      <c r="B763" t="s">
        <v>17</v>
      </c>
      <c r="C763">
        <v>156</v>
      </c>
      <c r="D763" t="s">
        <v>13</v>
      </c>
      <c r="E763" s="28">
        <v>45196</v>
      </c>
      <c r="F763">
        <v>81</v>
      </c>
      <c r="G763">
        <v>5</v>
      </c>
      <c r="H763">
        <v>2024</v>
      </c>
      <c r="I763" t="s">
        <v>1064</v>
      </c>
      <c r="J763" t="s">
        <v>1061</v>
      </c>
      <c r="K763">
        <v>5</v>
      </c>
    </row>
    <row r="764" spans="1:11" x14ac:dyDescent="0.35">
      <c r="A764" t="s">
        <v>786</v>
      </c>
      <c r="B764" t="s">
        <v>7</v>
      </c>
      <c r="C764">
        <v>126</v>
      </c>
      <c r="D764" t="s">
        <v>9</v>
      </c>
      <c r="E764" s="28">
        <v>45196</v>
      </c>
      <c r="F764">
        <v>44</v>
      </c>
      <c r="G764">
        <v>3.7</v>
      </c>
      <c r="H764">
        <v>2024</v>
      </c>
      <c r="I764" t="s">
        <v>1064</v>
      </c>
      <c r="J764" t="s">
        <v>1061</v>
      </c>
      <c r="K764">
        <v>4</v>
      </c>
    </row>
    <row r="765" spans="1:11" x14ac:dyDescent="0.35">
      <c r="A765" t="s">
        <v>787</v>
      </c>
      <c r="B765" t="s">
        <v>23</v>
      </c>
      <c r="C765">
        <v>135</v>
      </c>
      <c r="D765" t="s">
        <v>13</v>
      </c>
      <c r="E765" s="28">
        <v>45197</v>
      </c>
      <c r="F765">
        <v>92</v>
      </c>
      <c r="G765">
        <v>3.9</v>
      </c>
      <c r="H765">
        <v>2024</v>
      </c>
      <c r="I765" t="s">
        <v>1065</v>
      </c>
      <c r="J765" t="s">
        <v>1061</v>
      </c>
      <c r="K765">
        <v>4</v>
      </c>
    </row>
    <row r="766" spans="1:11" x14ac:dyDescent="0.35">
      <c r="A766" t="s">
        <v>788</v>
      </c>
      <c r="B766" t="s">
        <v>7</v>
      </c>
      <c r="C766">
        <v>110</v>
      </c>
      <c r="D766" t="s">
        <v>10</v>
      </c>
      <c r="E766" s="28">
        <v>45198</v>
      </c>
      <c r="F766">
        <v>90</v>
      </c>
      <c r="G766">
        <v>3.1</v>
      </c>
      <c r="H766">
        <v>2024</v>
      </c>
      <c r="I766" t="s">
        <v>1067</v>
      </c>
      <c r="J766" t="s">
        <v>1059</v>
      </c>
      <c r="K766">
        <v>3</v>
      </c>
    </row>
    <row r="767" spans="1:11" x14ac:dyDescent="0.35">
      <c r="A767" t="s">
        <v>789</v>
      </c>
      <c r="B767" t="s">
        <v>19</v>
      </c>
      <c r="C767">
        <v>64</v>
      </c>
      <c r="D767" t="s">
        <v>13</v>
      </c>
      <c r="E767" s="28">
        <v>45198</v>
      </c>
      <c r="F767">
        <v>112</v>
      </c>
      <c r="G767">
        <v>2</v>
      </c>
      <c r="H767">
        <v>2024</v>
      </c>
      <c r="I767" t="s">
        <v>1067</v>
      </c>
      <c r="J767" t="s">
        <v>1059</v>
      </c>
      <c r="K767">
        <v>2</v>
      </c>
    </row>
    <row r="768" spans="1:11" x14ac:dyDescent="0.35">
      <c r="A768" t="s">
        <v>790</v>
      </c>
      <c r="B768" t="s">
        <v>22</v>
      </c>
      <c r="C768">
        <v>127</v>
      </c>
      <c r="D768" t="s">
        <v>9</v>
      </c>
      <c r="E768" s="28">
        <v>45198</v>
      </c>
      <c r="F768">
        <v>112</v>
      </c>
      <c r="G768">
        <v>4.5999999999999996</v>
      </c>
      <c r="H768">
        <v>2024</v>
      </c>
      <c r="I768" t="s">
        <v>1067</v>
      </c>
      <c r="J768" t="s">
        <v>1061</v>
      </c>
      <c r="K768">
        <v>5</v>
      </c>
    </row>
    <row r="769" spans="1:11" x14ac:dyDescent="0.35">
      <c r="A769" t="s">
        <v>791</v>
      </c>
      <c r="B769" t="s">
        <v>5</v>
      </c>
      <c r="C769">
        <v>124</v>
      </c>
      <c r="D769" t="s">
        <v>11</v>
      </c>
      <c r="E769" s="28">
        <v>45198</v>
      </c>
      <c r="F769">
        <v>48</v>
      </c>
      <c r="G769">
        <v>3.7</v>
      </c>
      <c r="H769">
        <v>2024</v>
      </c>
      <c r="I769" t="s">
        <v>1067</v>
      </c>
      <c r="J769" t="s">
        <v>1061</v>
      </c>
      <c r="K769">
        <v>4</v>
      </c>
    </row>
    <row r="770" spans="1:11" x14ac:dyDescent="0.35">
      <c r="A770" t="s">
        <v>792</v>
      </c>
      <c r="B770" t="s">
        <v>19</v>
      </c>
      <c r="C770">
        <v>125</v>
      </c>
      <c r="D770" t="s">
        <v>9</v>
      </c>
      <c r="E770" s="28">
        <v>45198</v>
      </c>
      <c r="F770">
        <v>116</v>
      </c>
      <c r="G770">
        <v>4.4000000000000004</v>
      </c>
      <c r="H770">
        <v>2024</v>
      </c>
      <c r="I770" t="s">
        <v>1067</v>
      </c>
      <c r="J770" t="s">
        <v>1061</v>
      </c>
      <c r="K770">
        <v>4</v>
      </c>
    </row>
    <row r="771" spans="1:11" x14ac:dyDescent="0.35">
      <c r="A771" t="s">
        <v>793</v>
      </c>
      <c r="B771" t="s">
        <v>12</v>
      </c>
      <c r="C771">
        <v>70</v>
      </c>
      <c r="D771" t="s">
        <v>9</v>
      </c>
      <c r="E771" s="28">
        <v>45198</v>
      </c>
      <c r="F771">
        <v>29</v>
      </c>
      <c r="G771">
        <v>2.1</v>
      </c>
      <c r="H771">
        <v>2024</v>
      </c>
      <c r="I771" t="s">
        <v>1067</v>
      </c>
      <c r="J771" t="s">
        <v>1059</v>
      </c>
      <c r="K771">
        <v>2</v>
      </c>
    </row>
    <row r="772" spans="1:11" x14ac:dyDescent="0.35">
      <c r="A772" t="s">
        <v>794</v>
      </c>
      <c r="B772" t="s">
        <v>22</v>
      </c>
      <c r="C772">
        <v>93</v>
      </c>
      <c r="D772" t="s">
        <v>13</v>
      </c>
      <c r="E772" s="28">
        <v>45199</v>
      </c>
      <c r="F772">
        <v>170</v>
      </c>
      <c r="G772">
        <v>2.2000000000000002</v>
      </c>
      <c r="H772">
        <v>2024</v>
      </c>
      <c r="I772" t="s">
        <v>1068</v>
      </c>
      <c r="J772" t="s">
        <v>1059</v>
      </c>
      <c r="K772">
        <v>2</v>
      </c>
    </row>
    <row r="773" spans="1:11" x14ac:dyDescent="0.35">
      <c r="A773" t="s">
        <v>795</v>
      </c>
      <c r="B773" t="s">
        <v>12</v>
      </c>
      <c r="C773">
        <v>120</v>
      </c>
      <c r="D773" t="s">
        <v>6</v>
      </c>
      <c r="E773" s="28">
        <v>45199</v>
      </c>
      <c r="F773">
        <v>68</v>
      </c>
      <c r="G773">
        <v>3.4</v>
      </c>
      <c r="H773">
        <v>2024</v>
      </c>
      <c r="I773" t="s">
        <v>1068</v>
      </c>
      <c r="J773" t="s">
        <v>1059</v>
      </c>
      <c r="K773">
        <v>3</v>
      </c>
    </row>
    <row r="774" spans="1:11" x14ac:dyDescent="0.35">
      <c r="A774" t="s">
        <v>796</v>
      </c>
      <c r="B774" t="s">
        <v>8</v>
      </c>
      <c r="C774">
        <v>96</v>
      </c>
      <c r="D774" t="s">
        <v>10</v>
      </c>
      <c r="E774" s="28">
        <v>45199</v>
      </c>
      <c r="F774">
        <v>195</v>
      </c>
      <c r="G774">
        <v>2.7</v>
      </c>
      <c r="H774">
        <v>2024</v>
      </c>
      <c r="I774" t="s">
        <v>1068</v>
      </c>
      <c r="J774" t="s">
        <v>1059</v>
      </c>
      <c r="K774">
        <v>3</v>
      </c>
    </row>
    <row r="775" spans="1:11" x14ac:dyDescent="0.35">
      <c r="A775" t="s">
        <v>797</v>
      </c>
      <c r="B775" t="s">
        <v>21</v>
      </c>
      <c r="C775">
        <v>67</v>
      </c>
      <c r="D775" t="s">
        <v>10</v>
      </c>
      <c r="E775" s="28">
        <v>45199</v>
      </c>
      <c r="F775">
        <v>96</v>
      </c>
      <c r="G775">
        <v>3.7</v>
      </c>
      <c r="H775">
        <v>2024</v>
      </c>
      <c r="I775" t="s">
        <v>1068</v>
      </c>
      <c r="J775" t="s">
        <v>1059</v>
      </c>
      <c r="K775">
        <v>4</v>
      </c>
    </row>
    <row r="776" spans="1:11" x14ac:dyDescent="0.35">
      <c r="A776" t="s">
        <v>798</v>
      </c>
      <c r="B776" t="s">
        <v>19</v>
      </c>
      <c r="C776">
        <v>119</v>
      </c>
      <c r="D776" t="s">
        <v>10</v>
      </c>
      <c r="E776" s="28">
        <v>45199</v>
      </c>
      <c r="F776">
        <v>96</v>
      </c>
      <c r="G776">
        <v>3.1</v>
      </c>
      <c r="H776">
        <v>2024</v>
      </c>
      <c r="I776" t="s">
        <v>1068</v>
      </c>
      <c r="J776" t="s">
        <v>1059</v>
      </c>
      <c r="K776">
        <v>3</v>
      </c>
    </row>
    <row r="777" spans="1:11" x14ac:dyDescent="0.35">
      <c r="A777" t="s">
        <v>799</v>
      </c>
      <c r="B777" t="s">
        <v>5</v>
      </c>
      <c r="C777">
        <v>61</v>
      </c>
      <c r="D777" t="s">
        <v>11</v>
      </c>
      <c r="E777" s="28">
        <v>45199</v>
      </c>
      <c r="F777">
        <v>117</v>
      </c>
      <c r="G777">
        <v>4.0999999999999996</v>
      </c>
      <c r="H777">
        <v>2024</v>
      </c>
      <c r="I777" t="s">
        <v>1068</v>
      </c>
      <c r="J777" t="s">
        <v>1059</v>
      </c>
      <c r="K777">
        <v>4</v>
      </c>
    </row>
    <row r="778" spans="1:11" x14ac:dyDescent="0.35">
      <c r="A778" t="s">
        <v>800</v>
      </c>
      <c r="B778" t="s">
        <v>8</v>
      </c>
      <c r="C778">
        <v>29</v>
      </c>
      <c r="D778" t="s">
        <v>13</v>
      </c>
      <c r="E778" s="28">
        <v>45199</v>
      </c>
      <c r="F778">
        <v>80</v>
      </c>
      <c r="G778">
        <v>4.8</v>
      </c>
      <c r="H778">
        <v>2024</v>
      </c>
      <c r="I778" t="s">
        <v>1068</v>
      </c>
      <c r="J778" t="s">
        <v>1066</v>
      </c>
      <c r="K778">
        <v>5</v>
      </c>
    </row>
    <row r="779" spans="1:11" x14ac:dyDescent="0.35">
      <c r="A779" t="s">
        <v>801</v>
      </c>
      <c r="B779" t="s">
        <v>24</v>
      </c>
      <c r="C779">
        <v>134</v>
      </c>
      <c r="D779" t="s">
        <v>6</v>
      </c>
      <c r="E779" s="28">
        <v>45199</v>
      </c>
      <c r="F779">
        <v>117</v>
      </c>
      <c r="G779">
        <v>4</v>
      </c>
      <c r="H779">
        <v>2024</v>
      </c>
      <c r="I779" t="s">
        <v>1068</v>
      </c>
      <c r="J779" t="s">
        <v>1061</v>
      </c>
      <c r="K779">
        <v>4</v>
      </c>
    </row>
    <row r="780" spans="1:11" x14ac:dyDescent="0.35">
      <c r="A780" t="s">
        <v>802</v>
      </c>
      <c r="B780" t="s">
        <v>7</v>
      </c>
      <c r="C780">
        <v>113</v>
      </c>
      <c r="D780" t="s">
        <v>10</v>
      </c>
      <c r="E780" s="28">
        <v>45200</v>
      </c>
      <c r="F780">
        <v>40</v>
      </c>
      <c r="G780">
        <v>3</v>
      </c>
      <c r="H780">
        <v>2024</v>
      </c>
      <c r="I780" t="s">
        <v>1058</v>
      </c>
      <c r="J780" t="s">
        <v>1059</v>
      </c>
      <c r="K780">
        <v>3</v>
      </c>
    </row>
    <row r="781" spans="1:11" x14ac:dyDescent="0.35">
      <c r="A781" t="s">
        <v>803</v>
      </c>
      <c r="B781" t="s">
        <v>17</v>
      </c>
      <c r="C781">
        <v>12</v>
      </c>
      <c r="D781" t="s">
        <v>6</v>
      </c>
      <c r="E781" s="28">
        <v>45200</v>
      </c>
      <c r="F781">
        <v>117</v>
      </c>
      <c r="G781">
        <v>4.8</v>
      </c>
      <c r="H781">
        <v>2024</v>
      </c>
      <c r="I781" t="s">
        <v>1058</v>
      </c>
      <c r="J781" t="s">
        <v>1066</v>
      </c>
      <c r="K781">
        <v>5</v>
      </c>
    </row>
    <row r="782" spans="1:11" x14ac:dyDescent="0.35">
      <c r="A782" t="s">
        <v>804</v>
      </c>
      <c r="B782" t="s">
        <v>14</v>
      </c>
      <c r="C782">
        <v>78</v>
      </c>
      <c r="D782" t="s">
        <v>13</v>
      </c>
      <c r="E782" s="28">
        <v>45200</v>
      </c>
      <c r="F782">
        <v>135</v>
      </c>
      <c r="G782">
        <v>4.0999999999999996</v>
      </c>
      <c r="H782">
        <v>2024</v>
      </c>
      <c r="I782" t="s">
        <v>1058</v>
      </c>
      <c r="J782" t="s">
        <v>1059</v>
      </c>
      <c r="K782">
        <v>4</v>
      </c>
    </row>
    <row r="783" spans="1:11" x14ac:dyDescent="0.35">
      <c r="A783" t="s">
        <v>805</v>
      </c>
      <c r="B783" t="s">
        <v>19</v>
      </c>
      <c r="C783">
        <v>82</v>
      </c>
      <c r="D783" t="s">
        <v>9</v>
      </c>
      <c r="E783" s="28">
        <v>45200</v>
      </c>
      <c r="F783">
        <v>99</v>
      </c>
      <c r="G783">
        <v>4.2</v>
      </c>
      <c r="H783">
        <v>2024</v>
      </c>
      <c r="I783" t="s">
        <v>1058</v>
      </c>
      <c r="J783" t="s">
        <v>1059</v>
      </c>
      <c r="K783">
        <v>4</v>
      </c>
    </row>
    <row r="784" spans="1:11" x14ac:dyDescent="0.35">
      <c r="A784" t="s">
        <v>806</v>
      </c>
      <c r="B784" t="s">
        <v>18</v>
      </c>
      <c r="C784">
        <v>149</v>
      </c>
      <c r="D784" t="s">
        <v>11</v>
      </c>
      <c r="E784" s="28">
        <v>45200</v>
      </c>
      <c r="F784">
        <v>130</v>
      </c>
      <c r="G784">
        <v>3.3</v>
      </c>
      <c r="H784">
        <v>2024</v>
      </c>
      <c r="I784" t="s">
        <v>1058</v>
      </c>
      <c r="J784" t="s">
        <v>1061</v>
      </c>
      <c r="K784">
        <v>3</v>
      </c>
    </row>
    <row r="785" spans="1:11" x14ac:dyDescent="0.35">
      <c r="A785" t="s">
        <v>807</v>
      </c>
      <c r="B785" t="s">
        <v>15</v>
      </c>
      <c r="C785">
        <v>56</v>
      </c>
      <c r="D785" t="s">
        <v>6</v>
      </c>
      <c r="E785" s="28">
        <v>45200</v>
      </c>
      <c r="F785">
        <v>96</v>
      </c>
      <c r="G785">
        <v>4.7</v>
      </c>
      <c r="H785">
        <v>2024</v>
      </c>
      <c r="I785" t="s">
        <v>1058</v>
      </c>
      <c r="J785" t="s">
        <v>1063</v>
      </c>
      <c r="K785">
        <v>5</v>
      </c>
    </row>
    <row r="786" spans="1:11" x14ac:dyDescent="0.35">
      <c r="A786" t="s">
        <v>808</v>
      </c>
      <c r="B786" t="s">
        <v>8</v>
      </c>
      <c r="C786">
        <v>80</v>
      </c>
      <c r="D786" t="s">
        <v>11</v>
      </c>
      <c r="E786" s="28">
        <v>45200</v>
      </c>
      <c r="F786">
        <v>128</v>
      </c>
      <c r="G786">
        <v>3.7</v>
      </c>
      <c r="H786">
        <v>2024</v>
      </c>
      <c r="I786" t="s">
        <v>1058</v>
      </c>
      <c r="J786" t="s">
        <v>1059</v>
      </c>
      <c r="K786">
        <v>4</v>
      </c>
    </row>
    <row r="787" spans="1:11" x14ac:dyDescent="0.35">
      <c r="A787" t="s">
        <v>809</v>
      </c>
      <c r="B787" t="s">
        <v>5</v>
      </c>
      <c r="C787">
        <v>131</v>
      </c>
      <c r="D787" t="s">
        <v>10</v>
      </c>
      <c r="E787" s="28">
        <v>45200</v>
      </c>
      <c r="F787">
        <v>69</v>
      </c>
      <c r="G787">
        <v>4.7</v>
      </c>
      <c r="H787">
        <v>2024</v>
      </c>
      <c r="I787" t="s">
        <v>1058</v>
      </c>
      <c r="J787" t="s">
        <v>1061</v>
      </c>
      <c r="K787">
        <v>5</v>
      </c>
    </row>
    <row r="788" spans="1:11" x14ac:dyDescent="0.35">
      <c r="A788" t="s">
        <v>810</v>
      </c>
      <c r="B788" t="s">
        <v>5</v>
      </c>
      <c r="C788">
        <v>109</v>
      </c>
      <c r="D788" t="s">
        <v>10</v>
      </c>
      <c r="E788" s="28">
        <v>45200</v>
      </c>
      <c r="F788">
        <v>44</v>
      </c>
      <c r="G788">
        <v>4.5999999999999996</v>
      </c>
      <c r="H788">
        <v>2024</v>
      </c>
      <c r="I788" t="s">
        <v>1058</v>
      </c>
      <c r="J788" t="s">
        <v>1059</v>
      </c>
      <c r="K788">
        <v>5</v>
      </c>
    </row>
    <row r="789" spans="1:11" x14ac:dyDescent="0.35">
      <c r="A789" t="s">
        <v>811</v>
      </c>
      <c r="B789" t="s">
        <v>15</v>
      </c>
      <c r="C789">
        <v>142</v>
      </c>
      <c r="D789" t="s">
        <v>10</v>
      </c>
      <c r="E789" s="28">
        <v>45200</v>
      </c>
      <c r="F789">
        <v>44</v>
      </c>
      <c r="G789">
        <v>4.8</v>
      </c>
      <c r="H789">
        <v>2024</v>
      </c>
      <c r="I789" t="s">
        <v>1058</v>
      </c>
      <c r="J789" t="s">
        <v>1061</v>
      </c>
      <c r="K789">
        <v>5</v>
      </c>
    </row>
    <row r="790" spans="1:11" x14ac:dyDescent="0.35">
      <c r="A790" t="s">
        <v>812</v>
      </c>
      <c r="B790" t="s">
        <v>22</v>
      </c>
      <c r="C790">
        <v>114</v>
      </c>
      <c r="D790" t="s">
        <v>6</v>
      </c>
      <c r="E790" s="28">
        <v>45201</v>
      </c>
      <c r="F790">
        <v>135</v>
      </c>
      <c r="G790">
        <v>2</v>
      </c>
      <c r="H790">
        <v>2024</v>
      </c>
      <c r="I790" t="s">
        <v>1060</v>
      </c>
      <c r="J790" t="s">
        <v>1059</v>
      </c>
      <c r="K790">
        <v>2</v>
      </c>
    </row>
    <row r="791" spans="1:11" x14ac:dyDescent="0.35">
      <c r="A791" t="s">
        <v>813</v>
      </c>
      <c r="B791" t="s">
        <v>21</v>
      </c>
      <c r="C791">
        <v>93</v>
      </c>
      <c r="D791" t="s">
        <v>11</v>
      </c>
      <c r="E791" s="28">
        <v>45201</v>
      </c>
      <c r="F791">
        <v>45</v>
      </c>
      <c r="G791">
        <v>3.9</v>
      </c>
      <c r="H791">
        <v>2024</v>
      </c>
      <c r="I791" t="s">
        <v>1060</v>
      </c>
      <c r="J791" t="s">
        <v>1059</v>
      </c>
      <c r="K791">
        <v>4</v>
      </c>
    </row>
    <row r="792" spans="1:11" x14ac:dyDescent="0.35">
      <c r="A792" t="s">
        <v>814</v>
      </c>
      <c r="B792" t="s">
        <v>17</v>
      </c>
      <c r="C792">
        <v>43</v>
      </c>
      <c r="D792" t="s">
        <v>11</v>
      </c>
      <c r="E792" s="28">
        <v>45201</v>
      </c>
      <c r="F792">
        <v>87</v>
      </c>
      <c r="G792">
        <v>3</v>
      </c>
      <c r="H792">
        <v>2024</v>
      </c>
      <c r="I792" t="s">
        <v>1060</v>
      </c>
      <c r="J792" t="s">
        <v>1063</v>
      </c>
      <c r="K792">
        <v>3</v>
      </c>
    </row>
    <row r="793" spans="1:11" x14ac:dyDescent="0.35">
      <c r="A793" t="s">
        <v>815</v>
      </c>
      <c r="B793" t="s">
        <v>24</v>
      </c>
      <c r="C793">
        <v>78</v>
      </c>
      <c r="D793" t="s">
        <v>13</v>
      </c>
      <c r="E793" s="28">
        <v>45202</v>
      </c>
      <c r="F793">
        <v>84</v>
      </c>
      <c r="G793">
        <v>4.5999999999999996</v>
      </c>
      <c r="H793">
        <v>2024</v>
      </c>
      <c r="I793" t="s">
        <v>1062</v>
      </c>
      <c r="J793" t="s">
        <v>1059</v>
      </c>
      <c r="K793">
        <v>5</v>
      </c>
    </row>
    <row r="794" spans="1:11" x14ac:dyDescent="0.35">
      <c r="A794" t="s">
        <v>816</v>
      </c>
      <c r="B794" t="s">
        <v>22</v>
      </c>
      <c r="C794">
        <v>89</v>
      </c>
      <c r="D794" t="s">
        <v>10</v>
      </c>
      <c r="E794" s="28">
        <v>45202</v>
      </c>
      <c r="F794">
        <v>81</v>
      </c>
      <c r="G794">
        <v>3.8</v>
      </c>
      <c r="H794">
        <v>2024</v>
      </c>
      <c r="I794" t="s">
        <v>1062</v>
      </c>
      <c r="J794" t="s">
        <v>1059</v>
      </c>
      <c r="K794">
        <v>4</v>
      </c>
    </row>
    <row r="795" spans="1:11" x14ac:dyDescent="0.35">
      <c r="A795" t="s">
        <v>817</v>
      </c>
      <c r="B795" t="s">
        <v>15</v>
      </c>
      <c r="C795">
        <v>82</v>
      </c>
      <c r="D795" t="s">
        <v>9</v>
      </c>
      <c r="E795" s="28">
        <v>45202</v>
      </c>
      <c r="F795">
        <v>130</v>
      </c>
      <c r="G795">
        <v>4.4000000000000004</v>
      </c>
      <c r="H795">
        <v>2024</v>
      </c>
      <c r="I795" t="s">
        <v>1062</v>
      </c>
      <c r="J795" t="s">
        <v>1059</v>
      </c>
      <c r="K795">
        <v>4</v>
      </c>
    </row>
    <row r="796" spans="1:11" x14ac:dyDescent="0.35">
      <c r="A796" t="s">
        <v>818</v>
      </c>
      <c r="B796" t="s">
        <v>8</v>
      </c>
      <c r="C796">
        <v>86</v>
      </c>
      <c r="D796" t="s">
        <v>10</v>
      </c>
      <c r="E796" s="28">
        <v>45203</v>
      </c>
      <c r="F796">
        <v>92</v>
      </c>
      <c r="G796">
        <v>2.4</v>
      </c>
      <c r="H796">
        <v>2024</v>
      </c>
      <c r="I796" t="s">
        <v>1064</v>
      </c>
      <c r="J796" t="s">
        <v>1059</v>
      </c>
      <c r="K796">
        <v>2</v>
      </c>
    </row>
    <row r="797" spans="1:11" x14ac:dyDescent="0.35">
      <c r="A797" t="s">
        <v>819</v>
      </c>
      <c r="B797" t="s">
        <v>16</v>
      </c>
      <c r="C797">
        <v>57</v>
      </c>
      <c r="D797" t="s">
        <v>13</v>
      </c>
      <c r="E797" s="28">
        <v>45203</v>
      </c>
      <c r="F797">
        <v>48</v>
      </c>
      <c r="G797">
        <v>4.5</v>
      </c>
      <c r="H797">
        <v>2024</v>
      </c>
      <c r="I797" t="s">
        <v>1064</v>
      </c>
      <c r="J797" t="s">
        <v>1063</v>
      </c>
      <c r="K797">
        <v>5</v>
      </c>
    </row>
    <row r="798" spans="1:11" x14ac:dyDescent="0.35">
      <c r="A798" t="s">
        <v>820</v>
      </c>
      <c r="B798" t="s">
        <v>21</v>
      </c>
      <c r="C798">
        <v>103</v>
      </c>
      <c r="D798" t="s">
        <v>6</v>
      </c>
      <c r="E798" s="28">
        <v>45203</v>
      </c>
      <c r="F798">
        <v>160</v>
      </c>
      <c r="G798">
        <v>4.5</v>
      </c>
      <c r="H798">
        <v>2024</v>
      </c>
      <c r="I798" t="s">
        <v>1064</v>
      </c>
      <c r="J798" t="s">
        <v>1059</v>
      </c>
      <c r="K798">
        <v>5</v>
      </c>
    </row>
    <row r="799" spans="1:11" x14ac:dyDescent="0.35">
      <c r="A799" t="s">
        <v>821</v>
      </c>
      <c r="B799" t="s">
        <v>14</v>
      </c>
      <c r="C799">
        <v>138</v>
      </c>
      <c r="D799" t="s">
        <v>13</v>
      </c>
      <c r="E799" s="28">
        <v>45204</v>
      </c>
      <c r="F799">
        <v>155</v>
      </c>
      <c r="G799">
        <v>2.7</v>
      </c>
      <c r="H799">
        <v>2024</v>
      </c>
      <c r="I799" t="s">
        <v>1065</v>
      </c>
      <c r="J799" t="s">
        <v>1061</v>
      </c>
      <c r="K799">
        <v>3</v>
      </c>
    </row>
    <row r="800" spans="1:11" x14ac:dyDescent="0.35">
      <c r="A800" t="s">
        <v>822</v>
      </c>
      <c r="B800" t="s">
        <v>18</v>
      </c>
      <c r="C800">
        <v>88</v>
      </c>
      <c r="D800" t="s">
        <v>9</v>
      </c>
      <c r="E800" s="28">
        <v>45204</v>
      </c>
      <c r="F800">
        <v>100</v>
      </c>
      <c r="G800">
        <v>4.9000000000000004</v>
      </c>
      <c r="H800">
        <v>2024</v>
      </c>
      <c r="I800" t="s">
        <v>1065</v>
      </c>
      <c r="J800" t="s">
        <v>1059</v>
      </c>
      <c r="K800">
        <v>5</v>
      </c>
    </row>
    <row r="801" spans="1:11" x14ac:dyDescent="0.35">
      <c r="A801" t="s">
        <v>823</v>
      </c>
      <c r="B801" t="s">
        <v>22</v>
      </c>
      <c r="C801">
        <v>118</v>
      </c>
      <c r="D801" t="s">
        <v>11</v>
      </c>
      <c r="E801" s="28">
        <v>45204</v>
      </c>
      <c r="F801">
        <v>56</v>
      </c>
      <c r="G801">
        <v>3.7</v>
      </c>
      <c r="H801">
        <v>2024</v>
      </c>
      <c r="I801" t="s">
        <v>1065</v>
      </c>
      <c r="J801" t="s">
        <v>1059</v>
      </c>
      <c r="K801">
        <v>4</v>
      </c>
    </row>
    <row r="802" spans="1:11" x14ac:dyDescent="0.35">
      <c r="A802" t="s">
        <v>824</v>
      </c>
      <c r="B802" t="s">
        <v>8</v>
      </c>
      <c r="C802">
        <v>4</v>
      </c>
      <c r="D802" t="s">
        <v>10</v>
      </c>
      <c r="E802" s="28">
        <v>45204</v>
      </c>
      <c r="F802">
        <v>170</v>
      </c>
      <c r="G802">
        <v>3.9</v>
      </c>
      <c r="H802">
        <v>2024</v>
      </c>
      <c r="I802" t="s">
        <v>1065</v>
      </c>
      <c r="J802" t="s">
        <v>1069</v>
      </c>
      <c r="K802">
        <v>4</v>
      </c>
    </row>
    <row r="803" spans="1:11" x14ac:dyDescent="0.35">
      <c r="A803" t="s">
        <v>825</v>
      </c>
      <c r="B803" t="s">
        <v>17</v>
      </c>
      <c r="C803">
        <v>78</v>
      </c>
      <c r="D803" t="s">
        <v>6</v>
      </c>
      <c r="E803" s="28">
        <v>45205</v>
      </c>
      <c r="F803">
        <v>74</v>
      </c>
      <c r="G803">
        <v>3.5</v>
      </c>
      <c r="H803">
        <v>2024</v>
      </c>
      <c r="I803" t="s">
        <v>1067</v>
      </c>
      <c r="J803" t="s">
        <v>1059</v>
      </c>
      <c r="K803">
        <v>4</v>
      </c>
    </row>
    <row r="804" spans="1:11" x14ac:dyDescent="0.35">
      <c r="A804" t="s">
        <v>826</v>
      </c>
      <c r="B804" t="s">
        <v>7</v>
      </c>
      <c r="C804">
        <v>69</v>
      </c>
      <c r="D804" t="s">
        <v>10</v>
      </c>
      <c r="E804" s="28">
        <v>45205</v>
      </c>
      <c r="F804">
        <v>99</v>
      </c>
      <c r="G804">
        <v>2.7</v>
      </c>
      <c r="H804">
        <v>2024</v>
      </c>
      <c r="I804" t="s">
        <v>1067</v>
      </c>
      <c r="J804" t="s">
        <v>1059</v>
      </c>
      <c r="K804">
        <v>3</v>
      </c>
    </row>
    <row r="805" spans="1:11" x14ac:dyDescent="0.35">
      <c r="A805" t="s">
        <v>827</v>
      </c>
      <c r="B805" t="s">
        <v>15</v>
      </c>
      <c r="C805">
        <v>90</v>
      </c>
      <c r="D805" t="s">
        <v>13</v>
      </c>
      <c r="E805" s="28">
        <v>45205</v>
      </c>
      <c r="F805">
        <v>84</v>
      </c>
      <c r="G805">
        <v>3.9</v>
      </c>
      <c r="H805">
        <v>2024</v>
      </c>
      <c r="I805" t="s">
        <v>1067</v>
      </c>
      <c r="J805" t="s">
        <v>1059</v>
      </c>
      <c r="K805">
        <v>4</v>
      </c>
    </row>
    <row r="806" spans="1:11" x14ac:dyDescent="0.35">
      <c r="A806" t="s">
        <v>828</v>
      </c>
      <c r="B806" t="s">
        <v>7</v>
      </c>
      <c r="C806">
        <v>134</v>
      </c>
      <c r="D806" t="s">
        <v>10</v>
      </c>
      <c r="E806" s="28">
        <v>45205</v>
      </c>
      <c r="F806">
        <v>35</v>
      </c>
      <c r="G806">
        <v>3.4</v>
      </c>
      <c r="H806">
        <v>2024</v>
      </c>
      <c r="I806" t="s">
        <v>1067</v>
      </c>
      <c r="J806" t="s">
        <v>1061</v>
      </c>
      <c r="K806">
        <v>3</v>
      </c>
    </row>
    <row r="807" spans="1:11" x14ac:dyDescent="0.35">
      <c r="A807" t="s">
        <v>829</v>
      </c>
      <c r="B807" t="s">
        <v>12</v>
      </c>
      <c r="C807">
        <v>65</v>
      </c>
      <c r="D807" t="s">
        <v>11</v>
      </c>
      <c r="E807" s="28">
        <v>45205</v>
      </c>
      <c r="F807">
        <v>150</v>
      </c>
      <c r="G807">
        <v>5</v>
      </c>
      <c r="H807">
        <v>2024</v>
      </c>
      <c r="I807" t="s">
        <v>1067</v>
      </c>
      <c r="J807" t="s">
        <v>1059</v>
      </c>
      <c r="K807">
        <v>5</v>
      </c>
    </row>
    <row r="808" spans="1:11" x14ac:dyDescent="0.35">
      <c r="A808" t="s">
        <v>830</v>
      </c>
      <c r="B808" t="s">
        <v>23</v>
      </c>
      <c r="C808">
        <v>54</v>
      </c>
      <c r="D808" t="s">
        <v>6</v>
      </c>
      <c r="E808" s="28">
        <v>45206</v>
      </c>
      <c r="F808">
        <v>176</v>
      </c>
      <c r="G808">
        <v>4.4000000000000004</v>
      </c>
      <c r="H808">
        <v>2024</v>
      </c>
      <c r="I808" t="s">
        <v>1068</v>
      </c>
      <c r="J808" t="s">
        <v>1063</v>
      </c>
      <c r="K808">
        <v>4</v>
      </c>
    </row>
    <row r="809" spans="1:11" x14ac:dyDescent="0.35">
      <c r="A809" t="s">
        <v>831</v>
      </c>
      <c r="B809" t="s">
        <v>23</v>
      </c>
      <c r="C809">
        <v>90</v>
      </c>
      <c r="D809" t="s">
        <v>6</v>
      </c>
      <c r="E809" s="28">
        <v>45206</v>
      </c>
      <c r="F809">
        <v>84</v>
      </c>
      <c r="G809">
        <v>4.3</v>
      </c>
      <c r="H809">
        <v>2024</v>
      </c>
      <c r="I809" t="s">
        <v>1068</v>
      </c>
      <c r="J809" t="s">
        <v>1059</v>
      </c>
      <c r="K809">
        <v>4</v>
      </c>
    </row>
    <row r="810" spans="1:11" x14ac:dyDescent="0.35">
      <c r="A810" t="s">
        <v>832</v>
      </c>
      <c r="B810" t="s">
        <v>15</v>
      </c>
      <c r="C810">
        <v>66</v>
      </c>
      <c r="D810" t="s">
        <v>6</v>
      </c>
      <c r="E810" s="28">
        <v>45206</v>
      </c>
      <c r="F810">
        <v>136</v>
      </c>
      <c r="G810">
        <v>4.7</v>
      </c>
      <c r="H810">
        <v>2024</v>
      </c>
      <c r="I810" t="s">
        <v>1068</v>
      </c>
      <c r="J810" t="s">
        <v>1059</v>
      </c>
      <c r="K810">
        <v>5</v>
      </c>
    </row>
    <row r="811" spans="1:11" x14ac:dyDescent="0.35">
      <c r="A811" t="s">
        <v>833</v>
      </c>
      <c r="B811" t="s">
        <v>8</v>
      </c>
      <c r="C811">
        <v>150</v>
      </c>
      <c r="D811" t="s">
        <v>6</v>
      </c>
      <c r="E811" s="28">
        <v>45207</v>
      </c>
      <c r="F811">
        <v>70</v>
      </c>
      <c r="G811">
        <v>4.0999999999999996</v>
      </c>
      <c r="H811">
        <v>2024</v>
      </c>
      <c r="I811" t="s">
        <v>1058</v>
      </c>
      <c r="J811" t="s">
        <v>1061</v>
      </c>
      <c r="K811">
        <v>4</v>
      </c>
    </row>
    <row r="812" spans="1:11" x14ac:dyDescent="0.35">
      <c r="A812" t="s">
        <v>834</v>
      </c>
      <c r="B812" t="s">
        <v>24</v>
      </c>
      <c r="C812">
        <v>18</v>
      </c>
      <c r="D812" t="s">
        <v>11</v>
      </c>
      <c r="E812" s="28">
        <v>45207</v>
      </c>
      <c r="F812">
        <v>96</v>
      </c>
      <c r="G812">
        <v>4.8</v>
      </c>
      <c r="H812">
        <v>2024</v>
      </c>
      <c r="I812" t="s">
        <v>1058</v>
      </c>
      <c r="J812" t="s">
        <v>1066</v>
      </c>
      <c r="K812">
        <v>5</v>
      </c>
    </row>
    <row r="813" spans="1:11" x14ac:dyDescent="0.35">
      <c r="A813" t="s">
        <v>835</v>
      </c>
      <c r="B813" t="s">
        <v>23</v>
      </c>
      <c r="C813">
        <v>87</v>
      </c>
      <c r="D813" t="s">
        <v>11</v>
      </c>
      <c r="E813" s="28">
        <v>45207</v>
      </c>
      <c r="F813">
        <v>23</v>
      </c>
      <c r="G813">
        <v>4.2</v>
      </c>
      <c r="H813">
        <v>2024</v>
      </c>
      <c r="I813" t="s">
        <v>1058</v>
      </c>
      <c r="J813" t="s">
        <v>1059</v>
      </c>
      <c r="K813">
        <v>4</v>
      </c>
    </row>
    <row r="814" spans="1:11" x14ac:dyDescent="0.35">
      <c r="A814" t="s">
        <v>836</v>
      </c>
      <c r="B814" t="s">
        <v>14</v>
      </c>
      <c r="C814">
        <v>94</v>
      </c>
      <c r="D814" t="s">
        <v>6</v>
      </c>
      <c r="E814" s="28">
        <v>45208</v>
      </c>
      <c r="F814">
        <v>120</v>
      </c>
      <c r="G814">
        <v>3.4</v>
      </c>
      <c r="H814">
        <v>2024</v>
      </c>
      <c r="I814" t="s">
        <v>1060</v>
      </c>
      <c r="J814" t="s">
        <v>1059</v>
      </c>
      <c r="K814">
        <v>3</v>
      </c>
    </row>
    <row r="815" spans="1:11" x14ac:dyDescent="0.35">
      <c r="A815" t="s">
        <v>837</v>
      </c>
      <c r="B815" t="s">
        <v>16</v>
      </c>
      <c r="C815">
        <v>56</v>
      </c>
      <c r="D815" t="s">
        <v>6</v>
      </c>
      <c r="E815" s="28">
        <v>45208</v>
      </c>
      <c r="F815">
        <v>205</v>
      </c>
      <c r="G815">
        <v>3.3</v>
      </c>
      <c r="H815">
        <v>2024</v>
      </c>
      <c r="I815" t="s">
        <v>1060</v>
      </c>
      <c r="J815" t="s">
        <v>1063</v>
      </c>
      <c r="K815">
        <v>3</v>
      </c>
    </row>
    <row r="816" spans="1:11" x14ac:dyDescent="0.35">
      <c r="A816" t="s">
        <v>838</v>
      </c>
      <c r="B816" t="s">
        <v>22</v>
      </c>
      <c r="C816">
        <v>41</v>
      </c>
      <c r="D816" t="s">
        <v>9</v>
      </c>
      <c r="E816" s="28">
        <v>45209</v>
      </c>
      <c r="F816">
        <v>42</v>
      </c>
      <c r="G816">
        <v>3.8</v>
      </c>
      <c r="H816">
        <v>2024</v>
      </c>
      <c r="I816" t="s">
        <v>1062</v>
      </c>
      <c r="J816" t="s">
        <v>1063</v>
      </c>
      <c r="K816">
        <v>4</v>
      </c>
    </row>
    <row r="817" spans="1:11" x14ac:dyDescent="0.35">
      <c r="A817" t="s">
        <v>839</v>
      </c>
      <c r="B817" t="s">
        <v>8</v>
      </c>
      <c r="C817">
        <v>119</v>
      </c>
      <c r="D817" t="s">
        <v>13</v>
      </c>
      <c r="E817" s="28">
        <v>45209</v>
      </c>
      <c r="F817">
        <v>111</v>
      </c>
      <c r="G817">
        <v>3.9</v>
      </c>
      <c r="H817">
        <v>2024</v>
      </c>
      <c r="I817" t="s">
        <v>1062</v>
      </c>
      <c r="J817" t="s">
        <v>1059</v>
      </c>
      <c r="K817">
        <v>4</v>
      </c>
    </row>
    <row r="818" spans="1:11" x14ac:dyDescent="0.35">
      <c r="A818" t="s">
        <v>840</v>
      </c>
      <c r="B818" t="s">
        <v>21</v>
      </c>
      <c r="C818">
        <v>108</v>
      </c>
      <c r="D818" t="s">
        <v>6</v>
      </c>
      <c r="E818" s="28">
        <v>45209</v>
      </c>
      <c r="F818">
        <v>68</v>
      </c>
      <c r="G818">
        <v>2.5</v>
      </c>
      <c r="H818">
        <v>2024</v>
      </c>
      <c r="I818" t="s">
        <v>1062</v>
      </c>
      <c r="J818" t="s">
        <v>1059</v>
      </c>
      <c r="K818">
        <v>3</v>
      </c>
    </row>
    <row r="819" spans="1:11" x14ac:dyDescent="0.35">
      <c r="A819" t="s">
        <v>841</v>
      </c>
      <c r="B819" t="s">
        <v>17</v>
      </c>
      <c r="C819">
        <v>63</v>
      </c>
      <c r="D819" t="s">
        <v>10</v>
      </c>
      <c r="E819" s="28">
        <v>45209</v>
      </c>
      <c r="F819">
        <v>172</v>
      </c>
      <c r="G819">
        <v>4.9000000000000004</v>
      </c>
      <c r="H819">
        <v>2024</v>
      </c>
      <c r="I819" t="s">
        <v>1062</v>
      </c>
      <c r="J819" t="s">
        <v>1059</v>
      </c>
      <c r="K819">
        <v>5</v>
      </c>
    </row>
    <row r="820" spans="1:11" x14ac:dyDescent="0.35">
      <c r="A820" t="s">
        <v>842</v>
      </c>
      <c r="B820" t="s">
        <v>19</v>
      </c>
      <c r="C820">
        <v>59</v>
      </c>
      <c r="D820" t="s">
        <v>6</v>
      </c>
      <c r="E820" s="28">
        <v>45209</v>
      </c>
      <c r="F820">
        <v>152</v>
      </c>
      <c r="G820">
        <v>4.8</v>
      </c>
      <c r="H820">
        <v>2024</v>
      </c>
      <c r="I820" t="s">
        <v>1062</v>
      </c>
      <c r="J820" t="s">
        <v>1063</v>
      </c>
      <c r="K820">
        <v>5</v>
      </c>
    </row>
    <row r="821" spans="1:11" x14ac:dyDescent="0.35">
      <c r="A821" t="s">
        <v>843</v>
      </c>
      <c r="B821" t="s">
        <v>19</v>
      </c>
      <c r="C821">
        <v>90</v>
      </c>
      <c r="D821" t="s">
        <v>9</v>
      </c>
      <c r="E821" s="28">
        <v>45209</v>
      </c>
      <c r="F821">
        <v>48</v>
      </c>
      <c r="G821">
        <v>4.7</v>
      </c>
      <c r="H821">
        <v>2024</v>
      </c>
      <c r="I821" t="s">
        <v>1062</v>
      </c>
      <c r="J821" t="s">
        <v>1059</v>
      </c>
      <c r="K821">
        <v>5</v>
      </c>
    </row>
    <row r="822" spans="1:11" x14ac:dyDescent="0.35">
      <c r="A822" t="s">
        <v>844</v>
      </c>
      <c r="B822" t="s">
        <v>18</v>
      </c>
      <c r="C822">
        <v>55</v>
      </c>
      <c r="D822" t="s">
        <v>9</v>
      </c>
      <c r="E822" s="28">
        <v>45209</v>
      </c>
      <c r="F822">
        <v>25</v>
      </c>
      <c r="G822">
        <v>4.7</v>
      </c>
      <c r="H822">
        <v>2024</v>
      </c>
      <c r="I822" t="s">
        <v>1062</v>
      </c>
      <c r="J822" t="s">
        <v>1063</v>
      </c>
      <c r="K822">
        <v>5</v>
      </c>
    </row>
    <row r="823" spans="1:11" x14ac:dyDescent="0.35">
      <c r="A823" t="s">
        <v>845</v>
      </c>
      <c r="B823" t="s">
        <v>21</v>
      </c>
      <c r="C823">
        <v>84</v>
      </c>
      <c r="D823" t="s">
        <v>13</v>
      </c>
      <c r="E823" s="28">
        <v>45210</v>
      </c>
      <c r="F823">
        <v>54</v>
      </c>
      <c r="G823">
        <v>3.3</v>
      </c>
      <c r="H823">
        <v>2024</v>
      </c>
      <c r="I823" t="s">
        <v>1064</v>
      </c>
      <c r="J823" t="s">
        <v>1059</v>
      </c>
      <c r="K823">
        <v>3</v>
      </c>
    </row>
    <row r="824" spans="1:11" x14ac:dyDescent="0.35">
      <c r="A824" t="s">
        <v>846</v>
      </c>
      <c r="B824" t="s">
        <v>21</v>
      </c>
      <c r="C824">
        <v>150</v>
      </c>
      <c r="D824" t="s">
        <v>11</v>
      </c>
      <c r="E824" s="28">
        <v>45210</v>
      </c>
      <c r="F824">
        <v>108</v>
      </c>
      <c r="G824">
        <v>4.7</v>
      </c>
      <c r="H824">
        <v>2024</v>
      </c>
      <c r="I824" t="s">
        <v>1064</v>
      </c>
      <c r="J824" t="s">
        <v>1061</v>
      </c>
      <c r="K824">
        <v>5</v>
      </c>
    </row>
    <row r="825" spans="1:11" x14ac:dyDescent="0.35">
      <c r="A825" t="s">
        <v>847</v>
      </c>
      <c r="B825" t="s">
        <v>5</v>
      </c>
      <c r="C825">
        <v>69</v>
      </c>
      <c r="D825" t="s">
        <v>6</v>
      </c>
      <c r="E825" s="28">
        <v>45210</v>
      </c>
      <c r="F825">
        <v>36</v>
      </c>
      <c r="G825">
        <v>4.5</v>
      </c>
      <c r="H825">
        <v>2024</v>
      </c>
      <c r="I825" t="s">
        <v>1064</v>
      </c>
      <c r="J825" t="s">
        <v>1059</v>
      </c>
      <c r="K825">
        <v>5</v>
      </c>
    </row>
    <row r="826" spans="1:11" x14ac:dyDescent="0.35">
      <c r="A826" t="s">
        <v>848</v>
      </c>
      <c r="B826" t="s">
        <v>20</v>
      </c>
      <c r="C826">
        <v>120</v>
      </c>
      <c r="D826" t="s">
        <v>9</v>
      </c>
      <c r="E826" s="28">
        <v>45211</v>
      </c>
      <c r="F826">
        <v>140</v>
      </c>
      <c r="G826">
        <v>4.5999999999999996</v>
      </c>
      <c r="H826">
        <v>2024</v>
      </c>
      <c r="I826" t="s">
        <v>1065</v>
      </c>
      <c r="J826" t="s">
        <v>1059</v>
      </c>
      <c r="K826">
        <v>5</v>
      </c>
    </row>
    <row r="827" spans="1:11" x14ac:dyDescent="0.35">
      <c r="A827" t="s">
        <v>849</v>
      </c>
      <c r="B827" t="s">
        <v>23</v>
      </c>
      <c r="C827">
        <v>126</v>
      </c>
      <c r="D827" t="s">
        <v>13</v>
      </c>
      <c r="E827" s="28">
        <v>45211</v>
      </c>
      <c r="F827">
        <v>50</v>
      </c>
      <c r="G827">
        <v>4.8</v>
      </c>
      <c r="H827">
        <v>2024</v>
      </c>
      <c r="I827" t="s">
        <v>1065</v>
      </c>
      <c r="J827" t="s">
        <v>1061</v>
      </c>
      <c r="K827">
        <v>5</v>
      </c>
    </row>
    <row r="828" spans="1:11" x14ac:dyDescent="0.35">
      <c r="A828" t="s">
        <v>850</v>
      </c>
      <c r="B828" t="s">
        <v>5</v>
      </c>
      <c r="C828">
        <v>120</v>
      </c>
      <c r="D828" t="s">
        <v>10</v>
      </c>
      <c r="E828" s="28">
        <v>45211</v>
      </c>
      <c r="F828">
        <v>195</v>
      </c>
      <c r="G828">
        <v>4.3</v>
      </c>
      <c r="H828">
        <v>2024</v>
      </c>
      <c r="I828" t="s">
        <v>1065</v>
      </c>
      <c r="J828" t="s">
        <v>1059</v>
      </c>
      <c r="K828">
        <v>4</v>
      </c>
    </row>
    <row r="829" spans="1:11" x14ac:dyDescent="0.35">
      <c r="A829" t="s">
        <v>851</v>
      </c>
      <c r="B829" t="s">
        <v>23</v>
      </c>
      <c r="C829">
        <v>139</v>
      </c>
      <c r="D829" t="s">
        <v>9</v>
      </c>
      <c r="E829" s="28">
        <v>45212</v>
      </c>
      <c r="F829">
        <v>48</v>
      </c>
      <c r="G829">
        <v>4.7</v>
      </c>
      <c r="H829">
        <v>2024</v>
      </c>
      <c r="I829" t="s">
        <v>1067</v>
      </c>
      <c r="J829" t="s">
        <v>1061</v>
      </c>
      <c r="K829">
        <v>5</v>
      </c>
    </row>
    <row r="830" spans="1:11" x14ac:dyDescent="0.35">
      <c r="A830" t="s">
        <v>852</v>
      </c>
      <c r="B830" t="s">
        <v>18</v>
      </c>
      <c r="C830">
        <v>124</v>
      </c>
      <c r="D830" t="s">
        <v>6</v>
      </c>
      <c r="E830" s="28">
        <v>45213</v>
      </c>
      <c r="F830">
        <v>29</v>
      </c>
      <c r="G830">
        <v>4.8</v>
      </c>
      <c r="H830">
        <v>2024</v>
      </c>
      <c r="I830" t="s">
        <v>1068</v>
      </c>
      <c r="J830" t="s">
        <v>1061</v>
      </c>
      <c r="K830">
        <v>5</v>
      </c>
    </row>
    <row r="831" spans="1:11" x14ac:dyDescent="0.35">
      <c r="A831" t="s">
        <v>853</v>
      </c>
      <c r="B831" t="s">
        <v>20</v>
      </c>
      <c r="C831">
        <v>108</v>
      </c>
      <c r="D831" t="s">
        <v>10</v>
      </c>
      <c r="E831" s="28">
        <v>45213</v>
      </c>
      <c r="F831">
        <v>44</v>
      </c>
      <c r="G831">
        <v>4.7</v>
      </c>
      <c r="H831">
        <v>2024</v>
      </c>
      <c r="I831" t="s">
        <v>1068</v>
      </c>
      <c r="J831" t="s">
        <v>1059</v>
      </c>
      <c r="K831">
        <v>5</v>
      </c>
    </row>
    <row r="832" spans="1:11" x14ac:dyDescent="0.35">
      <c r="A832" t="s">
        <v>854</v>
      </c>
      <c r="B832" t="s">
        <v>12</v>
      </c>
      <c r="C832">
        <v>132</v>
      </c>
      <c r="D832" t="s">
        <v>11</v>
      </c>
      <c r="E832" s="28">
        <v>45213</v>
      </c>
      <c r="F832">
        <v>140</v>
      </c>
      <c r="G832">
        <v>4.3</v>
      </c>
      <c r="H832">
        <v>2024</v>
      </c>
      <c r="I832" t="s">
        <v>1068</v>
      </c>
      <c r="J832" t="s">
        <v>1061</v>
      </c>
      <c r="K832">
        <v>4</v>
      </c>
    </row>
    <row r="833" spans="1:11" x14ac:dyDescent="0.35">
      <c r="A833" t="s">
        <v>855</v>
      </c>
      <c r="B833" t="s">
        <v>17</v>
      </c>
      <c r="C833">
        <v>67</v>
      </c>
      <c r="D833" t="s">
        <v>11</v>
      </c>
      <c r="E833" s="28">
        <v>45213</v>
      </c>
      <c r="F833">
        <v>105</v>
      </c>
      <c r="G833">
        <v>3.8</v>
      </c>
      <c r="H833">
        <v>2024</v>
      </c>
      <c r="I833" t="s">
        <v>1068</v>
      </c>
      <c r="J833" t="s">
        <v>1059</v>
      </c>
      <c r="K833">
        <v>4</v>
      </c>
    </row>
    <row r="834" spans="1:11" x14ac:dyDescent="0.35">
      <c r="A834" t="s">
        <v>856</v>
      </c>
      <c r="B834" t="s">
        <v>15</v>
      </c>
      <c r="C834">
        <v>125</v>
      </c>
      <c r="D834" t="s">
        <v>11</v>
      </c>
      <c r="E834" s="28">
        <v>45213</v>
      </c>
      <c r="F834">
        <v>82</v>
      </c>
      <c r="G834">
        <v>4.5999999999999996</v>
      </c>
      <c r="H834">
        <v>2024</v>
      </c>
      <c r="I834" t="s">
        <v>1068</v>
      </c>
      <c r="J834" t="s">
        <v>1061</v>
      </c>
      <c r="K834">
        <v>5</v>
      </c>
    </row>
    <row r="835" spans="1:11" x14ac:dyDescent="0.35">
      <c r="A835" t="s">
        <v>857</v>
      </c>
      <c r="B835" t="s">
        <v>20</v>
      </c>
      <c r="C835">
        <v>23</v>
      </c>
      <c r="D835" t="s">
        <v>10</v>
      </c>
      <c r="E835" s="28">
        <v>45213</v>
      </c>
      <c r="F835">
        <v>24</v>
      </c>
      <c r="G835">
        <v>2.9</v>
      </c>
      <c r="H835">
        <v>2024</v>
      </c>
      <c r="I835" t="s">
        <v>1068</v>
      </c>
      <c r="J835" t="s">
        <v>1066</v>
      </c>
      <c r="K835">
        <v>3</v>
      </c>
    </row>
    <row r="836" spans="1:11" x14ac:dyDescent="0.35">
      <c r="A836" t="s">
        <v>858</v>
      </c>
      <c r="B836" t="s">
        <v>8</v>
      </c>
      <c r="C836">
        <v>131</v>
      </c>
      <c r="D836" t="s">
        <v>6</v>
      </c>
      <c r="E836" s="28">
        <v>45214</v>
      </c>
      <c r="F836">
        <v>205</v>
      </c>
      <c r="G836">
        <v>4.8</v>
      </c>
      <c r="H836">
        <v>2024</v>
      </c>
      <c r="I836" t="s">
        <v>1058</v>
      </c>
      <c r="J836" t="s">
        <v>1061</v>
      </c>
      <c r="K836">
        <v>5</v>
      </c>
    </row>
    <row r="837" spans="1:11" x14ac:dyDescent="0.35">
      <c r="A837" t="s">
        <v>859</v>
      </c>
      <c r="B837" t="s">
        <v>12</v>
      </c>
      <c r="C837">
        <v>56</v>
      </c>
      <c r="D837" t="s">
        <v>9</v>
      </c>
      <c r="E837" s="28">
        <v>45214</v>
      </c>
      <c r="F837">
        <v>225</v>
      </c>
      <c r="G837">
        <v>4.9000000000000004</v>
      </c>
      <c r="H837">
        <v>2024</v>
      </c>
      <c r="I837" t="s">
        <v>1058</v>
      </c>
      <c r="J837" t="s">
        <v>1063</v>
      </c>
      <c r="K837">
        <v>5</v>
      </c>
    </row>
    <row r="838" spans="1:11" x14ac:dyDescent="0.35">
      <c r="A838" t="s">
        <v>860</v>
      </c>
      <c r="B838" t="s">
        <v>8</v>
      </c>
      <c r="C838">
        <v>70</v>
      </c>
      <c r="D838" t="s">
        <v>6</v>
      </c>
      <c r="E838" s="28">
        <v>45214</v>
      </c>
      <c r="F838">
        <v>50</v>
      </c>
      <c r="G838">
        <v>3.4</v>
      </c>
      <c r="H838">
        <v>2024</v>
      </c>
      <c r="I838" t="s">
        <v>1058</v>
      </c>
      <c r="J838" t="s">
        <v>1059</v>
      </c>
      <c r="K838">
        <v>3</v>
      </c>
    </row>
    <row r="839" spans="1:11" x14ac:dyDescent="0.35">
      <c r="A839" t="s">
        <v>861</v>
      </c>
      <c r="B839" t="s">
        <v>8</v>
      </c>
      <c r="C839">
        <v>55</v>
      </c>
      <c r="D839" t="s">
        <v>11</v>
      </c>
      <c r="E839" s="28">
        <v>45214</v>
      </c>
      <c r="F839">
        <v>80</v>
      </c>
      <c r="G839">
        <v>4.3</v>
      </c>
      <c r="H839">
        <v>2024</v>
      </c>
      <c r="I839" t="s">
        <v>1058</v>
      </c>
      <c r="J839" t="s">
        <v>1063</v>
      </c>
      <c r="K839">
        <v>4</v>
      </c>
    </row>
    <row r="840" spans="1:11" x14ac:dyDescent="0.35">
      <c r="A840" t="s">
        <v>862</v>
      </c>
      <c r="B840" t="s">
        <v>15</v>
      </c>
      <c r="C840">
        <v>77</v>
      </c>
      <c r="D840" t="s">
        <v>9</v>
      </c>
      <c r="E840" s="28">
        <v>45214</v>
      </c>
      <c r="F840">
        <v>78</v>
      </c>
      <c r="G840">
        <v>3.9</v>
      </c>
      <c r="H840">
        <v>2024</v>
      </c>
      <c r="I840" t="s">
        <v>1058</v>
      </c>
      <c r="J840" t="s">
        <v>1059</v>
      </c>
      <c r="K840">
        <v>4</v>
      </c>
    </row>
    <row r="841" spans="1:11" x14ac:dyDescent="0.35">
      <c r="A841" t="s">
        <v>863</v>
      </c>
      <c r="B841" t="s">
        <v>21</v>
      </c>
      <c r="C841">
        <v>133</v>
      </c>
      <c r="D841" t="s">
        <v>6</v>
      </c>
      <c r="E841" s="28">
        <v>45215</v>
      </c>
      <c r="F841">
        <v>40</v>
      </c>
      <c r="G841">
        <v>3.9</v>
      </c>
      <c r="H841">
        <v>2024</v>
      </c>
      <c r="I841" t="s">
        <v>1060</v>
      </c>
      <c r="J841" t="s">
        <v>1061</v>
      </c>
      <c r="K841">
        <v>4</v>
      </c>
    </row>
    <row r="842" spans="1:11" x14ac:dyDescent="0.35">
      <c r="A842" t="s">
        <v>864</v>
      </c>
      <c r="B842" t="s">
        <v>15</v>
      </c>
      <c r="C842">
        <v>77</v>
      </c>
      <c r="D842" t="s">
        <v>9</v>
      </c>
      <c r="E842" s="28">
        <v>45215</v>
      </c>
      <c r="F842">
        <v>176</v>
      </c>
      <c r="G842">
        <v>1.5</v>
      </c>
      <c r="H842">
        <v>2024</v>
      </c>
      <c r="I842" t="s">
        <v>1060</v>
      </c>
      <c r="J842" t="s">
        <v>1059</v>
      </c>
      <c r="K842">
        <v>2</v>
      </c>
    </row>
    <row r="843" spans="1:11" x14ac:dyDescent="0.35">
      <c r="A843" t="s">
        <v>865</v>
      </c>
      <c r="B843" t="s">
        <v>19</v>
      </c>
      <c r="C843">
        <v>103</v>
      </c>
      <c r="D843" t="s">
        <v>6</v>
      </c>
      <c r="E843" s="28">
        <v>45215</v>
      </c>
      <c r="F843">
        <v>78</v>
      </c>
      <c r="G843">
        <v>3</v>
      </c>
      <c r="H843">
        <v>2024</v>
      </c>
      <c r="I843" t="s">
        <v>1060</v>
      </c>
      <c r="J843" t="s">
        <v>1059</v>
      </c>
      <c r="K843">
        <v>3</v>
      </c>
    </row>
    <row r="844" spans="1:11" x14ac:dyDescent="0.35">
      <c r="A844" t="s">
        <v>866</v>
      </c>
      <c r="B844" t="s">
        <v>5</v>
      </c>
      <c r="C844">
        <v>32</v>
      </c>
      <c r="D844" t="s">
        <v>9</v>
      </c>
      <c r="E844" s="28">
        <v>45215</v>
      </c>
      <c r="F844">
        <v>42</v>
      </c>
      <c r="G844">
        <v>4.2</v>
      </c>
      <c r="H844">
        <v>2024</v>
      </c>
      <c r="I844" t="s">
        <v>1060</v>
      </c>
      <c r="J844" t="s">
        <v>1063</v>
      </c>
      <c r="K844">
        <v>4</v>
      </c>
    </row>
    <row r="845" spans="1:11" x14ac:dyDescent="0.35">
      <c r="A845" t="s">
        <v>867</v>
      </c>
      <c r="B845" t="s">
        <v>21</v>
      </c>
      <c r="C845">
        <v>30</v>
      </c>
      <c r="D845" t="s">
        <v>6</v>
      </c>
      <c r="E845" s="28">
        <v>45215</v>
      </c>
      <c r="F845">
        <v>38</v>
      </c>
      <c r="G845">
        <v>3.7</v>
      </c>
      <c r="H845">
        <v>2024</v>
      </c>
      <c r="I845" t="s">
        <v>1060</v>
      </c>
      <c r="J845" t="s">
        <v>1066</v>
      </c>
      <c r="K845">
        <v>4</v>
      </c>
    </row>
    <row r="846" spans="1:11" x14ac:dyDescent="0.35">
      <c r="A846" t="s">
        <v>868</v>
      </c>
      <c r="B846" t="s">
        <v>23</v>
      </c>
      <c r="C846">
        <v>87</v>
      </c>
      <c r="D846" t="s">
        <v>13</v>
      </c>
      <c r="E846" s="28">
        <v>45215</v>
      </c>
      <c r="F846">
        <v>27</v>
      </c>
      <c r="G846">
        <v>4.2</v>
      </c>
      <c r="H846">
        <v>2024</v>
      </c>
      <c r="I846" t="s">
        <v>1060</v>
      </c>
      <c r="J846" t="s">
        <v>1059</v>
      </c>
      <c r="K846">
        <v>4</v>
      </c>
    </row>
    <row r="847" spans="1:11" x14ac:dyDescent="0.35">
      <c r="A847" t="s">
        <v>869</v>
      </c>
      <c r="B847" t="s">
        <v>15</v>
      </c>
      <c r="C847">
        <v>137</v>
      </c>
      <c r="D847" t="s">
        <v>10</v>
      </c>
      <c r="E847" s="28">
        <v>45216</v>
      </c>
      <c r="F847">
        <v>45</v>
      </c>
      <c r="G847">
        <v>4.4000000000000004</v>
      </c>
      <c r="H847">
        <v>2024</v>
      </c>
      <c r="I847" t="s">
        <v>1062</v>
      </c>
      <c r="J847" t="s">
        <v>1061</v>
      </c>
      <c r="K847">
        <v>4</v>
      </c>
    </row>
    <row r="848" spans="1:11" x14ac:dyDescent="0.35">
      <c r="A848" t="s">
        <v>870</v>
      </c>
      <c r="B848" t="s">
        <v>14</v>
      </c>
      <c r="C848">
        <v>96</v>
      </c>
      <c r="D848" t="s">
        <v>6</v>
      </c>
      <c r="E848" s="28">
        <v>45216</v>
      </c>
      <c r="F848">
        <v>215</v>
      </c>
      <c r="G848">
        <v>4</v>
      </c>
      <c r="H848">
        <v>2024</v>
      </c>
      <c r="I848" t="s">
        <v>1062</v>
      </c>
      <c r="J848" t="s">
        <v>1059</v>
      </c>
      <c r="K848">
        <v>4</v>
      </c>
    </row>
    <row r="849" spans="1:11" x14ac:dyDescent="0.35">
      <c r="A849" t="s">
        <v>871</v>
      </c>
      <c r="B849" t="s">
        <v>18</v>
      </c>
      <c r="C849">
        <v>155</v>
      </c>
      <c r="D849" t="s">
        <v>6</v>
      </c>
      <c r="E849" s="28">
        <v>45217</v>
      </c>
      <c r="F849">
        <v>72</v>
      </c>
      <c r="G849">
        <v>4.7</v>
      </c>
      <c r="H849">
        <v>2024</v>
      </c>
      <c r="I849" t="s">
        <v>1064</v>
      </c>
      <c r="J849" t="s">
        <v>1061</v>
      </c>
      <c r="K849">
        <v>5</v>
      </c>
    </row>
    <row r="850" spans="1:11" x14ac:dyDescent="0.35">
      <c r="A850" t="s">
        <v>872</v>
      </c>
      <c r="B850" t="s">
        <v>21</v>
      </c>
      <c r="C850">
        <v>173</v>
      </c>
      <c r="D850" t="s">
        <v>11</v>
      </c>
      <c r="E850" s="28">
        <v>45217</v>
      </c>
      <c r="F850">
        <v>160</v>
      </c>
      <c r="G850">
        <v>2.8</v>
      </c>
      <c r="H850">
        <v>2024</v>
      </c>
      <c r="I850" t="s">
        <v>1064</v>
      </c>
      <c r="J850" t="s">
        <v>1061</v>
      </c>
      <c r="K850">
        <v>3</v>
      </c>
    </row>
    <row r="851" spans="1:11" x14ac:dyDescent="0.35">
      <c r="A851" t="s">
        <v>873</v>
      </c>
      <c r="B851" t="s">
        <v>18</v>
      </c>
      <c r="C851">
        <v>127</v>
      </c>
      <c r="D851" t="s">
        <v>6</v>
      </c>
      <c r="E851" s="28">
        <v>45217</v>
      </c>
      <c r="F851">
        <v>165</v>
      </c>
      <c r="G851">
        <v>2.5</v>
      </c>
      <c r="H851">
        <v>2024</v>
      </c>
      <c r="I851" t="s">
        <v>1064</v>
      </c>
      <c r="J851" t="s">
        <v>1061</v>
      </c>
      <c r="K851">
        <v>3</v>
      </c>
    </row>
    <row r="852" spans="1:11" x14ac:dyDescent="0.35">
      <c r="A852" t="s">
        <v>874</v>
      </c>
      <c r="B852" t="s">
        <v>12</v>
      </c>
      <c r="C852">
        <v>117</v>
      </c>
      <c r="D852" t="s">
        <v>11</v>
      </c>
      <c r="E852" s="28">
        <v>45217</v>
      </c>
      <c r="F852">
        <v>120</v>
      </c>
      <c r="G852">
        <v>3.4</v>
      </c>
      <c r="H852">
        <v>2024</v>
      </c>
      <c r="I852" t="s">
        <v>1064</v>
      </c>
      <c r="J852" t="s">
        <v>1059</v>
      </c>
      <c r="K852">
        <v>3</v>
      </c>
    </row>
    <row r="853" spans="1:11" x14ac:dyDescent="0.35">
      <c r="A853" t="s">
        <v>875</v>
      </c>
      <c r="B853" t="s">
        <v>20</v>
      </c>
      <c r="C853">
        <v>133</v>
      </c>
      <c r="D853" t="s">
        <v>9</v>
      </c>
      <c r="E853" s="28">
        <v>45217</v>
      </c>
      <c r="F853">
        <v>117</v>
      </c>
      <c r="G853">
        <v>4.8</v>
      </c>
      <c r="H853">
        <v>2024</v>
      </c>
      <c r="I853" t="s">
        <v>1064</v>
      </c>
      <c r="J853" t="s">
        <v>1061</v>
      </c>
      <c r="K853">
        <v>5</v>
      </c>
    </row>
    <row r="854" spans="1:11" x14ac:dyDescent="0.35">
      <c r="A854" t="s">
        <v>876</v>
      </c>
      <c r="B854" t="s">
        <v>24</v>
      </c>
      <c r="C854">
        <v>166</v>
      </c>
      <c r="D854" t="s">
        <v>13</v>
      </c>
      <c r="E854" s="28">
        <v>45218</v>
      </c>
      <c r="F854">
        <v>29</v>
      </c>
      <c r="G854">
        <v>4.3</v>
      </c>
      <c r="H854">
        <v>2024</v>
      </c>
      <c r="I854" t="s">
        <v>1065</v>
      </c>
      <c r="J854" t="s">
        <v>1061</v>
      </c>
      <c r="K854">
        <v>4</v>
      </c>
    </row>
    <row r="855" spans="1:11" x14ac:dyDescent="0.35">
      <c r="A855" t="s">
        <v>877</v>
      </c>
      <c r="B855" t="s">
        <v>20</v>
      </c>
      <c r="C855">
        <v>50</v>
      </c>
      <c r="D855" t="s">
        <v>11</v>
      </c>
      <c r="E855" s="28">
        <v>45218</v>
      </c>
      <c r="F855">
        <v>64</v>
      </c>
      <c r="G855">
        <v>4.5</v>
      </c>
      <c r="H855">
        <v>2024</v>
      </c>
      <c r="I855" t="s">
        <v>1065</v>
      </c>
      <c r="J855" t="s">
        <v>1063</v>
      </c>
      <c r="K855">
        <v>5</v>
      </c>
    </row>
    <row r="856" spans="1:11" x14ac:dyDescent="0.35">
      <c r="A856" t="s">
        <v>878</v>
      </c>
      <c r="B856" t="s">
        <v>19</v>
      </c>
      <c r="C856">
        <v>43</v>
      </c>
      <c r="D856" t="s">
        <v>9</v>
      </c>
      <c r="E856" s="28">
        <v>45218</v>
      </c>
      <c r="F856">
        <v>84</v>
      </c>
      <c r="G856">
        <v>3.6</v>
      </c>
      <c r="H856">
        <v>2024</v>
      </c>
      <c r="I856" t="s">
        <v>1065</v>
      </c>
      <c r="J856" t="s">
        <v>1063</v>
      </c>
      <c r="K856">
        <v>4</v>
      </c>
    </row>
    <row r="857" spans="1:11" x14ac:dyDescent="0.35">
      <c r="A857" t="s">
        <v>879</v>
      </c>
      <c r="B857" t="s">
        <v>14</v>
      </c>
      <c r="C857">
        <v>124</v>
      </c>
      <c r="D857" t="s">
        <v>6</v>
      </c>
      <c r="E857" s="28">
        <v>45218</v>
      </c>
      <c r="F857">
        <v>42</v>
      </c>
      <c r="G857">
        <v>3.7</v>
      </c>
      <c r="H857">
        <v>2024</v>
      </c>
      <c r="I857" t="s">
        <v>1065</v>
      </c>
      <c r="J857" t="s">
        <v>1061</v>
      </c>
      <c r="K857">
        <v>4</v>
      </c>
    </row>
    <row r="858" spans="1:11" x14ac:dyDescent="0.35">
      <c r="A858" t="s">
        <v>880</v>
      </c>
      <c r="B858" t="s">
        <v>21</v>
      </c>
      <c r="C858">
        <v>94</v>
      </c>
      <c r="D858" t="s">
        <v>6</v>
      </c>
      <c r="E858" s="28">
        <v>45218</v>
      </c>
      <c r="F858">
        <v>120</v>
      </c>
      <c r="G858">
        <v>3.5</v>
      </c>
      <c r="H858">
        <v>2024</v>
      </c>
      <c r="I858" t="s">
        <v>1065</v>
      </c>
      <c r="J858" t="s">
        <v>1059</v>
      </c>
      <c r="K858">
        <v>4</v>
      </c>
    </row>
    <row r="859" spans="1:11" x14ac:dyDescent="0.35">
      <c r="A859" t="s">
        <v>881</v>
      </c>
      <c r="B859" t="s">
        <v>19</v>
      </c>
      <c r="C859">
        <v>126</v>
      </c>
      <c r="D859" t="s">
        <v>13</v>
      </c>
      <c r="E859" s="28">
        <v>45219</v>
      </c>
      <c r="F859">
        <v>80</v>
      </c>
      <c r="G859">
        <v>4.7</v>
      </c>
      <c r="H859">
        <v>2024</v>
      </c>
      <c r="I859" t="s">
        <v>1067</v>
      </c>
      <c r="J859" t="s">
        <v>1061</v>
      </c>
      <c r="K859">
        <v>5</v>
      </c>
    </row>
    <row r="860" spans="1:11" x14ac:dyDescent="0.35">
      <c r="A860" t="s">
        <v>882</v>
      </c>
      <c r="B860" t="s">
        <v>24</v>
      </c>
      <c r="C860">
        <v>105</v>
      </c>
      <c r="D860" t="s">
        <v>11</v>
      </c>
      <c r="E860" s="28">
        <v>45219</v>
      </c>
      <c r="F860">
        <v>185</v>
      </c>
      <c r="G860">
        <v>3.5</v>
      </c>
      <c r="H860">
        <v>2024</v>
      </c>
      <c r="I860" t="s">
        <v>1067</v>
      </c>
      <c r="J860" t="s">
        <v>1059</v>
      </c>
      <c r="K860">
        <v>4</v>
      </c>
    </row>
    <row r="861" spans="1:11" x14ac:dyDescent="0.35">
      <c r="A861" t="s">
        <v>883</v>
      </c>
      <c r="B861" t="s">
        <v>8</v>
      </c>
      <c r="C861">
        <v>60</v>
      </c>
      <c r="D861" t="s">
        <v>10</v>
      </c>
      <c r="E861" s="28">
        <v>45220</v>
      </c>
      <c r="F861">
        <v>135</v>
      </c>
      <c r="G861">
        <v>3.9</v>
      </c>
      <c r="H861">
        <v>2024</v>
      </c>
      <c r="I861" t="s">
        <v>1068</v>
      </c>
      <c r="J861" t="s">
        <v>1063</v>
      </c>
      <c r="K861">
        <v>4</v>
      </c>
    </row>
    <row r="862" spans="1:11" x14ac:dyDescent="0.35">
      <c r="A862" t="s">
        <v>884</v>
      </c>
      <c r="B862" t="s">
        <v>8</v>
      </c>
      <c r="C862">
        <v>72</v>
      </c>
      <c r="D862" t="s">
        <v>11</v>
      </c>
      <c r="E862" s="28">
        <v>45220</v>
      </c>
      <c r="F862">
        <v>20</v>
      </c>
      <c r="G862">
        <v>4.8</v>
      </c>
      <c r="H862">
        <v>2024</v>
      </c>
      <c r="I862" t="s">
        <v>1068</v>
      </c>
      <c r="J862" t="s">
        <v>1059</v>
      </c>
      <c r="K862">
        <v>5</v>
      </c>
    </row>
    <row r="863" spans="1:11" x14ac:dyDescent="0.35">
      <c r="A863" t="s">
        <v>885</v>
      </c>
      <c r="B863" t="s">
        <v>16</v>
      </c>
      <c r="C863">
        <v>40</v>
      </c>
      <c r="D863" t="s">
        <v>11</v>
      </c>
      <c r="E863" s="28">
        <v>45220</v>
      </c>
      <c r="F863">
        <v>31</v>
      </c>
      <c r="G863">
        <v>4</v>
      </c>
      <c r="H863">
        <v>2024</v>
      </c>
      <c r="I863" t="s">
        <v>1068</v>
      </c>
      <c r="J863" t="s">
        <v>1063</v>
      </c>
      <c r="K863">
        <v>4</v>
      </c>
    </row>
    <row r="864" spans="1:11" x14ac:dyDescent="0.35">
      <c r="A864" t="s">
        <v>886</v>
      </c>
      <c r="B864" t="s">
        <v>5</v>
      </c>
      <c r="C864">
        <v>54</v>
      </c>
      <c r="D864" t="s">
        <v>13</v>
      </c>
      <c r="E864" s="28">
        <v>45221</v>
      </c>
      <c r="F864">
        <v>120</v>
      </c>
      <c r="G864">
        <v>4.7</v>
      </c>
      <c r="H864">
        <v>2024</v>
      </c>
      <c r="I864" t="s">
        <v>1058</v>
      </c>
      <c r="J864" t="s">
        <v>1063</v>
      </c>
      <c r="K864">
        <v>5</v>
      </c>
    </row>
    <row r="865" spans="1:11" x14ac:dyDescent="0.35">
      <c r="A865" t="s">
        <v>887</v>
      </c>
      <c r="B865" t="s">
        <v>12</v>
      </c>
      <c r="C865">
        <v>81</v>
      </c>
      <c r="D865" t="s">
        <v>9</v>
      </c>
      <c r="E865" s="28">
        <v>45221</v>
      </c>
      <c r="F865">
        <v>117</v>
      </c>
      <c r="G865">
        <v>3.6</v>
      </c>
      <c r="H865">
        <v>2024</v>
      </c>
      <c r="I865" t="s">
        <v>1058</v>
      </c>
      <c r="J865" t="s">
        <v>1059</v>
      </c>
      <c r="K865">
        <v>4</v>
      </c>
    </row>
    <row r="866" spans="1:11" x14ac:dyDescent="0.35">
      <c r="A866" t="s">
        <v>888</v>
      </c>
      <c r="B866" t="s">
        <v>5</v>
      </c>
      <c r="C866">
        <v>76</v>
      </c>
      <c r="D866" t="s">
        <v>6</v>
      </c>
      <c r="E866" s="28">
        <v>45221</v>
      </c>
      <c r="F866">
        <v>80</v>
      </c>
      <c r="G866">
        <v>4.5</v>
      </c>
      <c r="H866">
        <v>2024</v>
      </c>
      <c r="I866" t="s">
        <v>1058</v>
      </c>
      <c r="J866" t="s">
        <v>1059</v>
      </c>
      <c r="K866">
        <v>5</v>
      </c>
    </row>
    <row r="867" spans="1:11" x14ac:dyDescent="0.35">
      <c r="A867" t="s">
        <v>889</v>
      </c>
      <c r="B867" t="s">
        <v>5</v>
      </c>
      <c r="C867">
        <v>37</v>
      </c>
      <c r="D867" t="s">
        <v>10</v>
      </c>
      <c r="E867" s="28">
        <v>45222</v>
      </c>
      <c r="F867">
        <v>117</v>
      </c>
      <c r="G867">
        <v>4</v>
      </c>
      <c r="H867">
        <v>2024</v>
      </c>
      <c r="I867" t="s">
        <v>1060</v>
      </c>
      <c r="J867" t="s">
        <v>1063</v>
      </c>
      <c r="K867">
        <v>4</v>
      </c>
    </row>
    <row r="868" spans="1:11" x14ac:dyDescent="0.35">
      <c r="A868" t="s">
        <v>890</v>
      </c>
      <c r="B868" t="s">
        <v>24</v>
      </c>
      <c r="C868">
        <v>96</v>
      </c>
      <c r="D868" t="s">
        <v>13</v>
      </c>
      <c r="E868" s="28">
        <v>45222</v>
      </c>
      <c r="F868">
        <v>60</v>
      </c>
      <c r="G868">
        <v>4.5</v>
      </c>
      <c r="H868">
        <v>2024</v>
      </c>
      <c r="I868" t="s">
        <v>1060</v>
      </c>
      <c r="J868" t="s">
        <v>1059</v>
      </c>
      <c r="K868">
        <v>5</v>
      </c>
    </row>
    <row r="869" spans="1:11" x14ac:dyDescent="0.35">
      <c r="A869" t="s">
        <v>891</v>
      </c>
      <c r="B869" t="s">
        <v>8</v>
      </c>
      <c r="C869">
        <v>19</v>
      </c>
      <c r="D869" t="s">
        <v>6</v>
      </c>
      <c r="E869" s="28">
        <v>45223</v>
      </c>
      <c r="F869">
        <v>58</v>
      </c>
      <c r="G869">
        <v>3.9</v>
      </c>
      <c r="H869">
        <v>2024</v>
      </c>
      <c r="I869" t="s">
        <v>1062</v>
      </c>
      <c r="J869" t="s">
        <v>1066</v>
      </c>
      <c r="K869">
        <v>4</v>
      </c>
    </row>
    <row r="870" spans="1:11" x14ac:dyDescent="0.35">
      <c r="A870" t="s">
        <v>892</v>
      </c>
      <c r="B870" t="s">
        <v>16</v>
      </c>
      <c r="C870">
        <v>72</v>
      </c>
      <c r="D870" t="s">
        <v>10</v>
      </c>
      <c r="E870" s="28">
        <v>45223</v>
      </c>
      <c r="F870">
        <v>41</v>
      </c>
      <c r="G870">
        <v>4.3</v>
      </c>
      <c r="H870">
        <v>2024</v>
      </c>
      <c r="I870" t="s">
        <v>1062</v>
      </c>
      <c r="J870" t="s">
        <v>1059</v>
      </c>
      <c r="K870">
        <v>4</v>
      </c>
    </row>
    <row r="871" spans="1:11" x14ac:dyDescent="0.35">
      <c r="A871" t="s">
        <v>893</v>
      </c>
      <c r="B871" t="s">
        <v>21</v>
      </c>
      <c r="C871">
        <v>73</v>
      </c>
      <c r="D871" t="s">
        <v>9</v>
      </c>
      <c r="E871" s="28">
        <v>45223</v>
      </c>
      <c r="F871">
        <v>180</v>
      </c>
      <c r="G871">
        <v>3.6</v>
      </c>
      <c r="H871">
        <v>2024</v>
      </c>
      <c r="I871" t="s">
        <v>1062</v>
      </c>
      <c r="J871" t="s">
        <v>1059</v>
      </c>
      <c r="K871">
        <v>4</v>
      </c>
    </row>
    <row r="872" spans="1:11" x14ac:dyDescent="0.35">
      <c r="A872" t="s">
        <v>894</v>
      </c>
      <c r="B872" t="s">
        <v>17</v>
      </c>
      <c r="C872">
        <v>87</v>
      </c>
      <c r="D872" t="s">
        <v>9</v>
      </c>
      <c r="E872" s="28">
        <v>45223</v>
      </c>
      <c r="F872">
        <v>42</v>
      </c>
      <c r="G872">
        <v>3.6</v>
      </c>
      <c r="H872">
        <v>2024</v>
      </c>
      <c r="I872" t="s">
        <v>1062</v>
      </c>
      <c r="J872" t="s">
        <v>1059</v>
      </c>
      <c r="K872">
        <v>4</v>
      </c>
    </row>
    <row r="873" spans="1:11" x14ac:dyDescent="0.35">
      <c r="A873" t="s">
        <v>895</v>
      </c>
      <c r="B873" t="s">
        <v>17</v>
      </c>
      <c r="C873">
        <v>68</v>
      </c>
      <c r="D873" t="s">
        <v>9</v>
      </c>
      <c r="E873" s="28">
        <v>45224</v>
      </c>
      <c r="F873">
        <v>24</v>
      </c>
      <c r="G873">
        <v>4</v>
      </c>
      <c r="H873">
        <v>2024</v>
      </c>
      <c r="I873" t="s">
        <v>1064</v>
      </c>
      <c r="J873" t="s">
        <v>1059</v>
      </c>
      <c r="K873">
        <v>4</v>
      </c>
    </row>
    <row r="874" spans="1:11" x14ac:dyDescent="0.35">
      <c r="A874" t="s">
        <v>896</v>
      </c>
      <c r="B874" t="s">
        <v>16</v>
      </c>
      <c r="C874">
        <v>101</v>
      </c>
      <c r="D874" t="s">
        <v>9</v>
      </c>
      <c r="E874" s="28">
        <v>45224</v>
      </c>
      <c r="F874">
        <v>125</v>
      </c>
      <c r="G874">
        <v>4.2</v>
      </c>
      <c r="H874">
        <v>2024</v>
      </c>
      <c r="I874" t="s">
        <v>1064</v>
      </c>
      <c r="J874" t="s">
        <v>1059</v>
      </c>
      <c r="K874">
        <v>4</v>
      </c>
    </row>
    <row r="875" spans="1:11" x14ac:dyDescent="0.35">
      <c r="A875" t="s">
        <v>897</v>
      </c>
      <c r="B875" t="s">
        <v>16</v>
      </c>
      <c r="C875">
        <v>107</v>
      </c>
      <c r="D875" t="s">
        <v>10</v>
      </c>
      <c r="E875" s="28">
        <v>45225</v>
      </c>
      <c r="F875">
        <v>78</v>
      </c>
      <c r="G875">
        <v>4.3</v>
      </c>
      <c r="H875">
        <v>2024</v>
      </c>
      <c r="I875" t="s">
        <v>1065</v>
      </c>
      <c r="J875" t="s">
        <v>1059</v>
      </c>
      <c r="K875">
        <v>4</v>
      </c>
    </row>
    <row r="876" spans="1:11" x14ac:dyDescent="0.35">
      <c r="A876" t="s">
        <v>898</v>
      </c>
      <c r="B876" t="s">
        <v>22</v>
      </c>
      <c r="C876">
        <v>109</v>
      </c>
      <c r="D876" t="s">
        <v>11</v>
      </c>
      <c r="E876" s="28">
        <v>45225</v>
      </c>
      <c r="F876">
        <v>180</v>
      </c>
      <c r="G876">
        <v>3.8</v>
      </c>
      <c r="H876">
        <v>2024</v>
      </c>
      <c r="I876" t="s">
        <v>1065</v>
      </c>
      <c r="J876" t="s">
        <v>1059</v>
      </c>
      <c r="K876">
        <v>4</v>
      </c>
    </row>
    <row r="877" spans="1:11" x14ac:dyDescent="0.35">
      <c r="A877" t="s">
        <v>899</v>
      </c>
      <c r="B877" t="s">
        <v>14</v>
      </c>
      <c r="C877">
        <v>171</v>
      </c>
      <c r="D877" t="s">
        <v>10</v>
      </c>
      <c r="E877" s="28">
        <v>45225</v>
      </c>
      <c r="F877">
        <v>84</v>
      </c>
      <c r="G877">
        <v>4.4000000000000004</v>
      </c>
      <c r="H877">
        <v>2024</v>
      </c>
      <c r="I877" t="s">
        <v>1065</v>
      </c>
      <c r="J877" t="s">
        <v>1061</v>
      </c>
      <c r="K877">
        <v>4</v>
      </c>
    </row>
    <row r="878" spans="1:11" x14ac:dyDescent="0.35">
      <c r="A878" t="s">
        <v>900</v>
      </c>
      <c r="B878" t="s">
        <v>8</v>
      </c>
      <c r="C878">
        <v>21</v>
      </c>
      <c r="D878" t="s">
        <v>10</v>
      </c>
      <c r="E878" s="28">
        <v>45225</v>
      </c>
      <c r="F878">
        <v>26</v>
      </c>
      <c r="G878">
        <v>4.7</v>
      </c>
      <c r="H878">
        <v>2024</v>
      </c>
      <c r="I878" t="s">
        <v>1065</v>
      </c>
      <c r="J878" t="s">
        <v>1066</v>
      </c>
      <c r="K878">
        <v>5</v>
      </c>
    </row>
    <row r="879" spans="1:11" x14ac:dyDescent="0.35">
      <c r="A879" t="s">
        <v>901</v>
      </c>
      <c r="B879" t="s">
        <v>12</v>
      </c>
      <c r="C879">
        <v>94</v>
      </c>
      <c r="D879" t="s">
        <v>10</v>
      </c>
      <c r="E879" s="28">
        <v>45226</v>
      </c>
      <c r="F879">
        <v>140</v>
      </c>
      <c r="G879">
        <v>3.6</v>
      </c>
      <c r="H879">
        <v>2024</v>
      </c>
      <c r="I879" t="s">
        <v>1067</v>
      </c>
      <c r="J879" t="s">
        <v>1059</v>
      </c>
      <c r="K879">
        <v>4</v>
      </c>
    </row>
    <row r="880" spans="1:11" x14ac:dyDescent="0.35">
      <c r="A880" t="s">
        <v>902</v>
      </c>
      <c r="B880" t="s">
        <v>21</v>
      </c>
      <c r="C880">
        <v>97</v>
      </c>
      <c r="D880" t="s">
        <v>11</v>
      </c>
      <c r="E880" s="28">
        <v>45226</v>
      </c>
      <c r="F880">
        <v>31</v>
      </c>
      <c r="G880">
        <v>2.2000000000000002</v>
      </c>
      <c r="H880">
        <v>2024</v>
      </c>
      <c r="I880" t="s">
        <v>1067</v>
      </c>
      <c r="J880" t="s">
        <v>1059</v>
      </c>
      <c r="K880">
        <v>2</v>
      </c>
    </row>
    <row r="881" spans="1:11" x14ac:dyDescent="0.35">
      <c r="A881" t="s">
        <v>903</v>
      </c>
      <c r="B881" t="s">
        <v>24</v>
      </c>
      <c r="C881">
        <v>72</v>
      </c>
      <c r="D881" t="s">
        <v>11</v>
      </c>
      <c r="E881" s="28">
        <v>45226</v>
      </c>
      <c r="F881">
        <v>108</v>
      </c>
      <c r="G881">
        <v>4.8</v>
      </c>
      <c r="H881">
        <v>2024</v>
      </c>
      <c r="I881" t="s">
        <v>1067</v>
      </c>
      <c r="J881" t="s">
        <v>1059</v>
      </c>
      <c r="K881">
        <v>5</v>
      </c>
    </row>
    <row r="882" spans="1:11" x14ac:dyDescent="0.35">
      <c r="A882" t="s">
        <v>904</v>
      </c>
      <c r="B882" t="s">
        <v>14</v>
      </c>
      <c r="C882">
        <v>143</v>
      </c>
      <c r="D882" t="s">
        <v>13</v>
      </c>
      <c r="E882" s="28">
        <v>45227</v>
      </c>
      <c r="F882">
        <v>58</v>
      </c>
      <c r="G882">
        <v>4.3</v>
      </c>
      <c r="H882">
        <v>2024</v>
      </c>
      <c r="I882" t="s">
        <v>1068</v>
      </c>
      <c r="J882" t="s">
        <v>1061</v>
      </c>
      <c r="K882">
        <v>4</v>
      </c>
    </row>
    <row r="883" spans="1:11" x14ac:dyDescent="0.35">
      <c r="A883" t="s">
        <v>905</v>
      </c>
      <c r="B883" t="s">
        <v>14</v>
      </c>
      <c r="C883">
        <v>64</v>
      </c>
      <c r="D883" t="s">
        <v>11</v>
      </c>
      <c r="E883" s="28">
        <v>45227</v>
      </c>
      <c r="F883">
        <v>185</v>
      </c>
      <c r="G883">
        <v>2.2000000000000002</v>
      </c>
      <c r="H883">
        <v>2024</v>
      </c>
      <c r="I883" t="s">
        <v>1068</v>
      </c>
      <c r="J883" t="s">
        <v>1059</v>
      </c>
      <c r="K883">
        <v>2</v>
      </c>
    </row>
    <row r="884" spans="1:11" x14ac:dyDescent="0.35">
      <c r="A884" t="s">
        <v>906</v>
      </c>
      <c r="B884" t="s">
        <v>14</v>
      </c>
      <c r="C884">
        <v>69</v>
      </c>
      <c r="D884" t="s">
        <v>11</v>
      </c>
      <c r="E884" s="28">
        <v>45227</v>
      </c>
      <c r="F884">
        <v>40</v>
      </c>
      <c r="G884">
        <v>4.8</v>
      </c>
      <c r="H884">
        <v>2024</v>
      </c>
      <c r="I884" t="s">
        <v>1068</v>
      </c>
      <c r="J884" t="s">
        <v>1059</v>
      </c>
      <c r="K884">
        <v>5</v>
      </c>
    </row>
    <row r="885" spans="1:11" x14ac:dyDescent="0.35">
      <c r="A885" t="s">
        <v>907</v>
      </c>
      <c r="B885" t="s">
        <v>14</v>
      </c>
      <c r="C885">
        <v>18</v>
      </c>
      <c r="D885" t="s">
        <v>6</v>
      </c>
      <c r="E885" s="28">
        <v>45227</v>
      </c>
      <c r="F885">
        <v>225</v>
      </c>
      <c r="G885">
        <v>2.6</v>
      </c>
      <c r="H885">
        <v>2024</v>
      </c>
      <c r="I885" t="s">
        <v>1068</v>
      </c>
      <c r="J885" t="s">
        <v>1066</v>
      </c>
      <c r="K885">
        <v>3</v>
      </c>
    </row>
    <row r="886" spans="1:11" x14ac:dyDescent="0.35">
      <c r="A886" t="s">
        <v>908</v>
      </c>
      <c r="B886" t="s">
        <v>21</v>
      </c>
      <c r="C886">
        <v>100</v>
      </c>
      <c r="D886" t="s">
        <v>13</v>
      </c>
      <c r="E886" s="28">
        <v>45227</v>
      </c>
      <c r="F886">
        <v>150</v>
      </c>
      <c r="G886">
        <v>2.6</v>
      </c>
      <c r="H886">
        <v>2024</v>
      </c>
      <c r="I886" t="s">
        <v>1068</v>
      </c>
      <c r="J886" t="s">
        <v>1059</v>
      </c>
      <c r="K886">
        <v>3</v>
      </c>
    </row>
    <row r="887" spans="1:11" x14ac:dyDescent="0.35">
      <c r="A887" t="s">
        <v>909</v>
      </c>
      <c r="B887" t="s">
        <v>18</v>
      </c>
      <c r="C887">
        <v>110</v>
      </c>
      <c r="D887" t="s">
        <v>9</v>
      </c>
      <c r="E887" s="28">
        <v>45228</v>
      </c>
      <c r="F887">
        <v>88</v>
      </c>
      <c r="G887">
        <v>3.4</v>
      </c>
      <c r="H887">
        <v>2024</v>
      </c>
      <c r="I887" t="s">
        <v>1058</v>
      </c>
      <c r="J887" t="s">
        <v>1059</v>
      </c>
      <c r="K887">
        <v>3</v>
      </c>
    </row>
    <row r="888" spans="1:11" x14ac:dyDescent="0.35">
      <c r="A888" t="s">
        <v>910</v>
      </c>
      <c r="B888" t="s">
        <v>7</v>
      </c>
      <c r="C888">
        <v>41</v>
      </c>
      <c r="D888" t="s">
        <v>10</v>
      </c>
      <c r="E888" s="28">
        <v>45228</v>
      </c>
      <c r="F888">
        <v>140</v>
      </c>
      <c r="G888">
        <v>3.7</v>
      </c>
      <c r="H888">
        <v>2024</v>
      </c>
      <c r="I888" t="s">
        <v>1058</v>
      </c>
      <c r="J888" t="s">
        <v>1063</v>
      </c>
      <c r="K888">
        <v>4</v>
      </c>
    </row>
    <row r="889" spans="1:11" x14ac:dyDescent="0.35">
      <c r="A889" t="s">
        <v>911</v>
      </c>
      <c r="B889" t="s">
        <v>18</v>
      </c>
      <c r="C889">
        <v>147</v>
      </c>
      <c r="D889" t="s">
        <v>9</v>
      </c>
      <c r="E889" s="28">
        <v>45228</v>
      </c>
      <c r="F889">
        <v>68</v>
      </c>
      <c r="G889">
        <v>2.1</v>
      </c>
      <c r="H889">
        <v>2024</v>
      </c>
      <c r="I889" t="s">
        <v>1058</v>
      </c>
      <c r="J889" t="s">
        <v>1061</v>
      </c>
      <c r="K889">
        <v>2</v>
      </c>
    </row>
    <row r="890" spans="1:11" x14ac:dyDescent="0.35">
      <c r="A890" t="s">
        <v>912</v>
      </c>
      <c r="B890" t="s">
        <v>12</v>
      </c>
      <c r="C890">
        <v>31</v>
      </c>
      <c r="D890" t="s">
        <v>6</v>
      </c>
      <c r="E890" s="28">
        <v>45229</v>
      </c>
      <c r="F890">
        <v>105</v>
      </c>
      <c r="G890">
        <v>3.6</v>
      </c>
      <c r="H890">
        <v>2024</v>
      </c>
      <c r="I890" t="s">
        <v>1060</v>
      </c>
      <c r="J890" t="s">
        <v>1063</v>
      </c>
      <c r="K890">
        <v>4</v>
      </c>
    </row>
    <row r="891" spans="1:11" x14ac:dyDescent="0.35">
      <c r="A891" t="s">
        <v>913</v>
      </c>
      <c r="B891" t="s">
        <v>17</v>
      </c>
      <c r="C891">
        <v>142</v>
      </c>
      <c r="D891" t="s">
        <v>10</v>
      </c>
      <c r="E891" s="28">
        <v>45229</v>
      </c>
      <c r="F891">
        <v>40</v>
      </c>
      <c r="G891">
        <v>3.8</v>
      </c>
      <c r="H891">
        <v>2024</v>
      </c>
      <c r="I891" t="s">
        <v>1060</v>
      </c>
      <c r="J891" t="s">
        <v>1061</v>
      </c>
      <c r="K891">
        <v>4</v>
      </c>
    </row>
    <row r="892" spans="1:11" x14ac:dyDescent="0.35">
      <c r="A892" t="s">
        <v>914</v>
      </c>
      <c r="B892" t="s">
        <v>22</v>
      </c>
      <c r="C892">
        <v>61</v>
      </c>
      <c r="D892" t="s">
        <v>10</v>
      </c>
      <c r="E892" s="28">
        <v>45229</v>
      </c>
      <c r="F892">
        <v>82</v>
      </c>
      <c r="G892">
        <v>3.1</v>
      </c>
      <c r="H892">
        <v>2024</v>
      </c>
      <c r="I892" t="s">
        <v>1060</v>
      </c>
      <c r="J892" t="s">
        <v>1059</v>
      </c>
      <c r="K892">
        <v>3</v>
      </c>
    </row>
    <row r="893" spans="1:11" x14ac:dyDescent="0.35">
      <c r="A893" t="s">
        <v>915</v>
      </c>
      <c r="B893" t="s">
        <v>20</v>
      </c>
      <c r="C893">
        <v>86</v>
      </c>
      <c r="D893" t="s">
        <v>6</v>
      </c>
      <c r="E893" s="28">
        <v>45230</v>
      </c>
      <c r="F893">
        <v>90</v>
      </c>
      <c r="G893">
        <v>4.4000000000000004</v>
      </c>
      <c r="H893">
        <v>2024</v>
      </c>
      <c r="I893" t="s">
        <v>1062</v>
      </c>
      <c r="J893" t="s">
        <v>1059</v>
      </c>
      <c r="K893">
        <v>4</v>
      </c>
    </row>
    <row r="894" spans="1:11" x14ac:dyDescent="0.35">
      <c r="A894" t="s">
        <v>916</v>
      </c>
      <c r="B894" t="s">
        <v>23</v>
      </c>
      <c r="C894">
        <v>165</v>
      </c>
      <c r="D894" t="s">
        <v>13</v>
      </c>
      <c r="E894" s="28">
        <v>45231</v>
      </c>
      <c r="F894">
        <v>66</v>
      </c>
      <c r="G894">
        <v>4.8</v>
      </c>
      <c r="H894">
        <v>2024</v>
      </c>
      <c r="I894" t="s">
        <v>1064</v>
      </c>
      <c r="J894" t="s">
        <v>1061</v>
      </c>
      <c r="K894">
        <v>5</v>
      </c>
    </row>
    <row r="895" spans="1:11" x14ac:dyDescent="0.35">
      <c r="A895" t="s">
        <v>917</v>
      </c>
      <c r="B895" t="s">
        <v>5</v>
      </c>
      <c r="C895">
        <v>62</v>
      </c>
      <c r="D895" t="s">
        <v>9</v>
      </c>
      <c r="E895" s="28">
        <v>45231</v>
      </c>
      <c r="F895">
        <v>78</v>
      </c>
      <c r="G895">
        <v>3.5</v>
      </c>
      <c r="H895">
        <v>2024</v>
      </c>
      <c r="I895" t="s">
        <v>1064</v>
      </c>
      <c r="J895" t="s">
        <v>1059</v>
      </c>
      <c r="K895">
        <v>4</v>
      </c>
    </row>
    <row r="896" spans="1:11" x14ac:dyDescent="0.35">
      <c r="A896" t="s">
        <v>918</v>
      </c>
      <c r="B896" t="s">
        <v>21</v>
      </c>
      <c r="C896">
        <v>103</v>
      </c>
      <c r="D896" t="s">
        <v>13</v>
      </c>
      <c r="E896" s="28">
        <v>45232</v>
      </c>
      <c r="F896">
        <v>66</v>
      </c>
      <c r="G896">
        <v>4.4000000000000004</v>
      </c>
      <c r="H896">
        <v>2024</v>
      </c>
      <c r="I896" t="s">
        <v>1065</v>
      </c>
      <c r="J896" t="s">
        <v>1059</v>
      </c>
      <c r="K896">
        <v>4</v>
      </c>
    </row>
    <row r="897" spans="1:11" x14ac:dyDescent="0.35">
      <c r="A897" t="s">
        <v>919</v>
      </c>
      <c r="B897" t="s">
        <v>17</v>
      </c>
      <c r="C897">
        <v>56</v>
      </c>
      <c r="D897" t="s">
        <v>6</v>
      </c>
      <c r="E897" s="28">
        <v>45233</v>
      </c>
      <c r="F897">
        <v>160</v>
      </c>
      <c r="G897">
        <v>3.8</v>
      </c>
      <c r="H897">
        <v>2024</v>
      </c>
      <c r="I897" t="s">
        <v>1067</v>
      </c>
      <c r="J897" t="s">
        <v>1063</v>
      </c>
      <c r="K897">
        <v>4</v>
      </c>
    </row>
    <row r="898" spans="1:11" x14ac:dyDescent="0.35">
      <c r="A898" t="s">
        <v>920</v>
      </c>
      <c r="B898" t="s">
        <v>16</v>
      </c>
      <c r="C898">
        <v>114</v>
      </c>
      <c r="D898" t="s">
        <v>10</v>
      </c>
      <c r="E898" s="28">
        <v>45234</v>
      </c>
      <c r="F898">
        <v>144</v>
      </c>
      <c r="G898">
        <v>3.8</v>
      </c>
      <c r="H898">
        <v>2024</v>
      </c>
      <c r="I898" t="s">
        <v>1068</v>
      </c>
      <c r="J898" t="s">
        <v>1059</v>
      </c>
      <c r="K898">
        <v>4</v>
      </c>
    </row>
    <row r="899" spans="1:11" x14ac:dyDescent="0.35">
      <c r="A899" t="s">
        <v>921</v>
      </c>
      <c r="B899" t="s">
        <v>17</v>
      </c>
      <c r="C899">
        <v>112</v>
      </c>
      <c r="D899" t="s">
        <v>11</v>
      </c>
      <c r="E899" s="28">
        <v>45234</v>
      </c>
      <c r="F899">
        <v>200</v>
      </c>
      <c r="G899">
        <v>4.5999999999999996</v>
      </c>
      <c r="H899">
        <v>2024</v>
      </c>
      <c r="I899" t="s">
        <v>1068</v>
      </c>
      <c r="J899" t="s">
        <v>1059</v>
      </c>
      <c r="K899">
        <v>5</v>
      </c>
    </row>
    <row r="900" spans="1:11" x14ac:dyDescent="0.35">
      <c r="A900" t="s">
        <v>922</v>
      </c>
      <c r="B900" t="s">
        <v>15</v>
      </c>
      <c r="C900">
        <v>52</v>
      </c>
      <c r="D900" t="s">
        <v>9</v>
      </c>
      <c r="E900" s="28">
        <v>45236</v>
      </c>
      <c r="F900">
        <v>220</v>
      </c>
      <c r="G900">
        <v>5</v>
      </c>
      <c r="H900">
        <v>2024</v>
      </c>
      <c r="I900" t="s">
        <v>1060</v>
      </c>
      <c r="J900" t="s">
        <v>1063</v>
      </c>
      <c r="K900">
        <v>5</v>
      </c>
    </row>
    <row r="901" spans="1:11" x14ac:dyDescent="0.35">
      <c r="A901" t="s">
        <v>923</v>
      </c>
      <c r="B901" t="s">
        <v>21</v>
      </c>
      <c r="C901">
        <v>105</v>
      </c>
      <c r="D901" t="s">
        <v>13</v>
      </c>
      <c r="E901" s="28">
        <v>45237</v>
      </c>
      <c r="F901">
        <v>112</v>
      </c>
      <c r="G901">
        <v>3.2</v>
      </c>
      <c r="H901">
        <v>2024</v>
      </c>
      <c r="I901" t="s">
        <v>1062</v>
      </c>
      <c r="J901" t="s">
        <v>1059</v>
      </c>
      <c r="K901">
        <v>3</v>
      </c>
    </row>
    <row r="902" spans="1:11" x14ac:dyDescent="0.35">
      <c r="A902" t="s">
        <v>924</v>
      </c>
      <c r="B902" t="s">
        <v>23</v>
      </c>
      <c r="C902">
        <v>91</v>
      </c>
      <c r="D902" t="s">
        <v>6</v>
      </c>
      <c r="E902" s="28">
        <v>45237</v>
      </c>
      <c r="F902">
        <v>110</v>
      </c>
      <c r="G902">
        <v>3.7</v>
      </c>
      <c r="H902">
        <v>2024</v>
      </c>
      <c r="I902" t="s">
        <v>1062</v>
      </c>
      <c r="J902" t="s">
        <v>1059</v>
      </c>
      <c r="K902">
        <v>4</v>
      </c>
    </row>
    <row r="903" spans="1:11" x14ac:dyDescent="0.35">
      <c r="A903" t="s">
        <v>925</v>
      </c>
      <c r="B903" t="s">
        <v>19</v>
      </c>
      <c r="C903">
        <v>74</v>
      </c>
      <c r="D903" t="s">
        <v>10</v>
      </c>
      <c r="E903" s="28">
        <v>45238</v>
      </c>
      <c r="F903">
        <v>160</v>
      </c>
      <c r="G903">
        <v>2.7</v>
      </c>
      <c r="H903">
        <v>2024</v>
      </c>
      <c r="I903" t="s">
        <v>1064</v>
      </c>
      <c r="J903" t="s">
        <v>1059</v>
      </c>
      <c r="K903">
        <v>3</v>
      </c>
    </row>
    <row r="904" spans="1:11" x14ac:dyDescent="0.35">
      <c r="A904" t="s">
        <v>926</v>
      </c>
      <c r="B904" t="s">
        <v>19</v>
      </c>
      <c r="C904">
        <v>30</v>
      </c>
      <c r="D904" t="s">
        <v>6</v>
      </c>
      <c r="E904" s="28">
        <v>45238</v>
      </c>
      <c r="F904">
        <v>84</v>
      </c>
      <c r="G904">
        <v>4</v>
      </c>
      <c r="H904">
        <v>2024</v>
      </c>
      <c r="I904" t="s">
        <v>1064</v>
      </c>
      <c r="J904" t="s">
        <v>1066</v>
      </c>
      <c r="K904">
        <v>4</v>
      </c>
    </row>
    <row r="905" spans="1:11" x14ac:dyDescent="0.35">
      <c r="A905" t="s">
        <v>927</v>
      </c>
      <c r="B905" t="s">
        <v>23</v>
      </c>
      <c r="C905">
        <v>56</v>
      </c>
      <c r="D905" t="s">
        <v>9</v>
      </c>
      <c r="E905" s="28">
        <v>45238</v>
      </c>
      <c r="F905">
        <v>124</v>
      </c>
      <c r="G905">
        <v>2.6</v>
      </c>
      <c r="H905">
        <v>2024</v>
      </c>
      <c r="I905" t="s">
        <v>1064</v>
      </c>
      <c r="J905" t="s">
        <v>1063</v>
      </c>
      <c r="K905">
        <v>3</v>
      </c>
    </row>
    <row r="906" spans="1:11" x14ac:dyDescent="0.35">
      <c r="A906" t="s">
        <v>928</v>
      </c>
      <c r="B906" t="s">
        <v>19</v>
      </c>
      <c r="C906">
        <v>151</v>
      </c>
      <c r="D906" t="s">
        <v>11</v>
      </c>
      <c r="E906" s="28">
        <v>45238</v>
      </c>
      <c r="F906">
        <v>84</v>
      </c>
      <c r="G906">
        <v>4.5999999999999996</v>
      </c>
      <c r="H906">
        <v>2024</v>
      </c>
      <c r="I906" t="s">
        <v>1064</v>
      </c>
      <c r="J906" t="s">
        <v>1061</v>
      </c>
      <c r="K906">
        <v>5</v>
      </c>
    </row>
    <row r="907" spans="1:11" x14ac:dyDescent="0.35">
      <c r="A907" t="s">
        <v>929</v>
      </c>
      <c r="B907" t="s">
        <v>12</v>
      </c>
      <c r="C907">
        <v>108</v>
      </c>
      <c r="D907" t="s">
        <v>13</v>
      </c>
      <c r="E907" s="28">
        <v>45239</v>
      </c>
      <c r="F907">
        <v>130</v>
      </c>
      <c r="G907">
        <v>2.7</v>
      </c>
      <c r="H907">
        <v>2024</v>
      </c>
      <c r="I907" t="s">
        <v>1065</v>
      </c>
      <c r="J907" t="s">
        <v>1059</v>
      </c>
      <c r="K907">
        <v>3</v>
      </c>
    </row>
    <row r="908" spans="1:11" x14ac:dyDescent="0.35">
      <c r="A908" t="s">
        <v>930</v>
      </c>
      <c r="B908" t="s">
        <v>16</v>
      </c>
      <c r="C908">
        <v>124</v>
      </c>
      <c r="D908" t="s">
        <v>10</v>
      </c>
      <c r="E908" s="28">
        <v>45239</v>
      </c>
      <c r="F908">
        <v>215</v>
      </c>
      <c r="G908">
        <v>3.5</v>
      </c>
      <c r="H908">
        <v>2024</v>
      </c>
      <c r="I908" t="s">
        <v>1065</v>
      </c>
      <c r="J908" t="s">
        <v>1061</v>
      </c>
      <c r="K908">
        <v>4</v>
      </c>
    </row>
    <row r="909" spans="1:11" x14ac:dyDescent="0.35">
      <c r="A909" t="s">
        <v>931</v>
      </c>
      <c r="B909" t="s">
        <v>21</v>
      </c>
      <c r="C909">
        <v>110</v>
      </c>
      <c r="D909" t="s">
        <v>9</v>
      </c>
      <c r="E909" s="28">
        <v>45240</v>
      </c>
      <c r="F909">
        <v>132</v>
      </c>
      <c r="G909">
        <v>3.6</v>
      </c>
      <c r="H909">
        <v>2024</v>
      </c>
      <c r="I909" t="s">
        <v>1067</v>
      </c>
      <c r="J909" t="s">
        <v>1059</v>
      </c>
      <c r="K909">
        <v>4</v>
      </c>
    </row>
    <row r="910" spans="1:11" x14ac:dyDescent="0.35">
      <c r="A910" t="s">
        <v>932</v>
      </c>
      <c r="B910" t="s">
        <v>18</v>
      </c>
      <c r="C910">
        <v>89</v>
      </c>
      <c r="D910" t="s">
        <v>13</v>
      </c>
      <c r="E910" s="28">
        <v>45240</v>
      </c>
      <c r="F910">
        <v>88</v>
      </c>
      <c r="G910">
        <v>4.9000000000000004</v>
      </c>
      <c r="H910">
        <v>2024</v>
      </c>
      <c r="I910" t="s">
        <v>1067</v>
      </c>
      <c r="J910" t="s">
        <v>1059</v>
      </c>
      <c r="K910">
        <v>5</v>
      </c>
    </row>
    <row r="911" spans="1:11" x14ac:dyDescent="0.35">
      <c r="A911" t="s">
        <v>933</v>
      </c>
      <c r="B911" t="s">
        <v>20</v>
      </c>
      <c r="C911">
        <v>95</v>
      </c>
      <c r="D911" t="s">
        <v>9</v>
      </c>
      <c r="E911" s="28">
        <v>45240</v>
      </c>
      <c r="F911">
        <v>140</v>
      </c>
      <c r="G911">
        <v>3.9</v>
      </c>
      <c r="H911">
        <v>2024</v>
      </c>
      <c r="I911" t="s">
        <v>1067</v>
      </c>
      <c r="J911" t="s">
        <v>1059</v>
      </c>
      <c r="K911">
        <v>4</v>
      </c>
    </row>
    <row r="912" spans="1:11" x14ac:dyDescent="0.35">
      <c r="A912" t="s">
        <v>934</v>
      </c>
      <c r="B912" t="s">
        <v>19</v>
      </c>
      <c r="C912">
        <v>84</v>
      </c>
      <c r="D912" t="s">
        <v>13</v>
      </c>
      <c r="E912" s="28">
        <v>45241</v>
      </c>
      <c r="F912">
        <v>66</v>
      </c>
      <c r="G912">
        <v>4.7</v>
      </c>
      <c r="H912">
        <v>2024</v>
      </c>
      <c r="I912" t="s">
        <v>1068</v>
      </c>
      <c r="J912" t="s">
        <v>1059</v>
      </c>
      <c r="K912">
        <v>5</v>
      </c>
    </row>
    <row r="913" spans="1:11" x14ac:dyDescent="0.35">
      <c r="A913" t="s">
        <v>935</v>
      </c>
      <c r="B913" t="s">
        <v>24</v>
      </c>
      <c r="C913">
        <v>89</v>
      </c>
      <c r="D913" t="s">
        <v>10</v>
      </c>
      <c r="E913" s="28">
        <v>45241</v>
      </c>
      <c r="F913">
        <v>23</v>
      </c>
      <c r="G913">
        <v>4.5</v>
      </c>
      <c r="H913">
        <v>2024</v>
      </c>
      <c r="I913" t="s">
        <v>1068</v>
      </c>
      <c r="J913" t="s">
        <v>1059</v>
      </c>
      <c r="K913">
        <v>5</v>
      </c>
    </row>
    <row r="914" spans="1:11" x14ac:dyDescent="0.35">
      <c r="A914" t="s">
        <v>936</v>
      </c>
      <c r="B914" t="s">
        <v>18</v>
      </c>
      <c r="C914">
        <v>146</v>
      </c>
      <c r="D914" t="s">
        <v>10</v>
      </c>
      <c r="E914" s="28">
        <v>45242</v>
      </c>
      <c r="F914">
        <v>220</v>
      </c>
      <c r="G914">
        <v>4.5</v>
      </c>
      <c r="H914">
        <v>2024</v>
      </c>
      <c r="I914" t="s">
        <v>1058</v>
      </c>
      <c r="J914" t="s">
        <v>1061</v>
      </c>
      <c r="K914">
        <v>5</v>
      </c>
    </row>
    <row r="915" spans="1:11" x14ac:dyDescent="0.35">
      <c r="A915" t="s">
        <v>937</v>
      </c>
      <c r="B915" t="s">
        <v>14</v>
      </c>
      <c r="C915">
        <v>62</v>
      </c>
      <c r="D915" t="s">
        <v>6</v>
      </c>
      <c r="E915" s="28">
        <v>45243</v>
      </c>
      <c r="F915">
        <v>175</v>
      </c>
      <c r="G915">
        <v>4.4000000000000004</v>
      </c>
      <c r="H915">
        <v>2024</v>
      </c>
      <c r="I915" t="s">
        <v>1060</v>
      </c>
      <c r="J915" t="s">
        <v>1059</v>
      </c>
      <c r="K915">
        <v>4</v>
      </c>
    </row>
    <row r="916" spans="1:11" x14ac:dyDescent="0.35">
      <c r="A916" t="s">
        <v>938</v>
      </c>
      <c r="B916" t="s">
        <v>17</v>
      </c>
      <c r="C916">
        <v>82</v>
      </c>
      <c r="D916" t="s">
        <v>10</v>
      </c>
      <c r="E916" s="28">
        <v>45243</v>
      </c>
      <c r="F916">
        <v>172</v>
      </c>
      <c r="G916">
        <v>4.0999999999999996</v>
      </c>
      <c r="H916">
        <v>2024</v>
      </c>
      <c r="I916" t="s">
        <v>1060</v>
      </c>
      <c r="J916" t="s">
        <v>1059</v>
      </c>
      <c r="K916">
        <v>4</v>
      </c>
    </row>
    <row r="917" spans="1:11" x14ac:dyDescent="0.35">
      <c r="A917" t="s">
        <v>939</v>
      </c>
      <c r="B917" t="s">
        <v>22</v>
      </c>
      <c r="C917">
        <v>91</v>
      </c>
      <c r="D917" t="s">
        <v>11</v>
      </c>
      <c r="E917" s="28">
        <v>45243</v>
      </c>
      <c r="F917">
        <v>108</v>
      </c>
      <c r="G917">
        <v>3.8</v>
      </c>
      <c r="H917">
        <v>2024</v>
      </c>
      <c r="I917" t="s">
        <v>1060</v>
      </c>
      <c r="J917" t="s">
        <v>1059</v>
      </c>
      <c r="K917">
        <v>4</v>
      </c>
    </row>
    <row r="918" spans="1:11" x14ac:dyDescent="0.35">
      <c r="A918" t="s">
        <v>940</v>
      </c>
      <c r="B918" t="s">
        <v>24</v>
      </c>
      <c r="C918">
        <v>39</v>
      </c>
      <c r="D918" t="s">
        <v>10</v>
      </c>
      <c r="E918" s="28">
        <v>45244</v>
      </c>
      <c r="F918">
        <v>43</v>
      </c>
      <c r="G918">
        <v>4.2</v>
      </c>
      <c r="H918">
        <v>2024</v>
      </c>
      <c r="I918" t="s">
        <v>1062</v>
      </c>
      <c r="J918" t="s">
        <v>1063</v>
      </c>
      <c r="K918">
        <v>4</v>
      </c>
    </row>
    <row r="919" spans="1:11" x14ac:dyDescent="0.35">
      <c r="A919" t="s">
        <v>941</v>
      </c>
      <c r="B919" t="s">
        <v>18</v>
      </c>
      <c r="C919">
        <v>149</v>
      </c>
      <c r="D919" t="s">
        <v>9</v>
      </c>
      <c r="E919" s="28">
        <v>45244</v>
      </c>
      <c r="F919">
        <v>44</v>
      </c>
      <c r="G919">
        <v>2.2000000000000002</v>
      </c>
      <c r="H919">
        <v>2024</v>
      </c>
      <c r="I919" t="s">
        <v>1062</v>
      </c>
      <c r="J919" t="s">
        <v>1061</v>
      </c>
      <c r="K919">
        <v>2</v>
      </c>
    </row>
    <row r="920" spans="1:11" x14ac:dyDescent="0.35">
      <c r="A920" t="s">
        <v>942</v>
      </c>
      <c r="B920" t="s">
        <v>17</v>
      </c>
      <c r="C920">
        <v>138</v>
      </c>
      <c r="D920" t="s">
        <v>6</v>
      </c>
      <c r="E920" s="28">
        <v>45244</v>
      </c>
      <c r="F920">
        <v>105</v>
      </c>
      <c r="G920">
        <v>3.9</v>
      </c>
      <c r="H920">
        <v>2024</v>
      </c>
      <c r="I920" t="s">
        <v>1062</v>
      </c>
      <c r="J920" t="s">
        <v>1061</v>
      </c>
      <c r="K920">
        <v>4</v>
      </c>
    </row>
    <row r="921" spans="1:11" x14ac:dyDescent="0.35">
      <c r="A921" t="s">
        <v>943</v>
      </c>
      <c r="B921" t="s">
        <v>14</v>
      </c>
      <c r="C921">
        <v>113</v>
      </c>
      <c r="D921" t="s">
        <v>9</v>
      </c>
      <c r="E921" s="28">
        <v>45245</v>
      </c>
      <c r="F921">
        <v>34</v>
      </c>
      <c r="G921">
        <v>3.9</v>
      </c>
      <c r="H921">
        <v>2024</v>
      </c>
      <c r="I921" t="s">
        <v>1064</v>
      </c>
      <c r="J921" t="s">
        <v>1059</v>
      </c>
      <c r="K921">
        <v>4</v>
      </c>
    </row>
    <row r="922" spans="1:11" x14ac:dyDescent="0.35">
      <c r="A922" t="s">
        <v>944</v>
      </c>
      <c r="B922" t="s">
        <v>8</v>
      </c>
      <c r="C922">
        <v>88</v>
      </c>
      <c r="D922" t="s">
        <v>10</v>
      </c>
      <c r="E922" s="28">
        <v>45245</v>
      </c>
      <c r="F922">
        <v>220</v>
      </c>
      <c r="G922">
        <v>4.0999999999999996</v>
      </c>
      <c r="H922">
        <v>2024</v>
      </c>
      <c r="I922" t="s">
        <v>1064</v>
      </c>
      <c r="J922" t="s">
        <v>1059</v>
      </c>
      <c r="K922">
        <v>4</v>
      </c>
    </row>
    <row r="923" spans="1:11" x14ac:dyDescent="0.35">
      <c r="A923" t="s">
        <v>945</v>
      </c>
      <c r="B923" t="s">
        <v>20</v>
      </c>
      <c r="C923">
        <v>64</v>
      </c>
      <c r="D923" t="s">
        <v>6</v>
      </c>
      <c r="E923" s="28">
        <v>45245</v>
      </c>
      <c r="F923">
        <v>225</v>
      </c>
      <c r="G923">
        <v>4.5999999999999996</v>
      </c>
      <c r="H923">
        <v>2024</v>
      </c>
      <c r="I923" t="s">
        <v>1064</v>
      </c>
      <c r="J923" t="s">
        <v>1059</v>
      </c>
      <c r="K923">
        <v>5</v>
      </c>
    </row>
    <row r="924" spans="1:11" x14ac:dyDescent="0.35">
      <c r="A924" t="s">
        <v>946</v>
      </c>
      <c r="B924" t="s">
        <v>23</v>
      </c>
      <c r="C924">
        <v>53</v>
      </c>
      <c r="D924" t="s">
        <v>6</v>
      </c>
      <c r="E924" s="28">
        <v>45246</v>
      </c>
      <c r="F924">
        <v>37</v>
      </c>
      <c r="G924">
        <v>4.0999999999999996</v>
      </c>
      <c r="H924">
        <v>2024</v>
      </c>
      <c r="I924" t="s">
        <v>1065</v>
      </c>
      <c r="J924" t="s">
        <v>1063</v>
      </c>
      <c r="K924">
        <v>4</v>
      </c>
    </row>
    <row r="925" spans="1:11" x14ac:dyDescent="0.35">
      <c r="A925" t="s">
        <v>947</v>
      </c>
      <c r="B925" t="s">
        <v>16</v>
      </c>
      <c r="C925">
        <v>63</v>
      </c>
      <c r="D925" t="s">
        <v>9</v>
      </c>
      <c r="E925" s="28">
        <v>45246</v>
      </c>
      <c r="F925">
        <v>44</v>
      </c>
      <c r="G925">
        <v>5</v>
      </c>
      <c r="H925">
        <v>2024</v>
      </c>
      <c r="I925" t="s">
        <v>1065</v>
      </c>
      <c r="J925" t="s">
        <v>1059</v>
      </c>
      <c r="K925">
        <v>5</v>
      </c>
    </row>
    <row r="926" spans="1:11" x14ac:dyDescent="0.35">
      <c r="A926" t="s">
        <v>948</v>
      </c>
      <c r="B926" t="s">
        <v>15</v>
      </c>
      <c r="C926">
        <v>54</v>
      </c>
      <c r="D926" t="s">
        <v>9</v>
      </c>
      <c r="E926" s="28">
        <v>45247</v>
      </c>
      <c r="F926">
        <v>35</v>
      </c>
      <c r="G926">
        <v>2.8</v>
      </c>
      <c r="H926">
        <v>2024</v>
      </c>
      <c r="I926" t="s">
        <v>1067</v>
      </c>
      <c r="J926" t="s">
        <v>1063</v>
      </c>
      <c r="K926">
        <v>3</v>
      </c>
    </row>
    <row r="927" spans="1:11" x14ac:dyDescent="0.35">
      <c r="A927" t="s">
        <v>949</v>
      </c>
      <c r="B927" t="s">
        <v>16</v>
      </c>
      <c r="C927">
        <v>54</v>
      </c>
      <c r="D927" t="s">
        <v>10</v>
      </c>
      <c r="E927" s="28">
        <v>45247</v>
      </c>
      <c r="F927">
        <v>145</v>
      </c>
      <c r="G927">
        <v>2.7</v>
      </c>
      <c r="H927">
        <v>2024</v>
      </c>
      <c r="I927" t="s">
        <v>1067</v>
      </c>
      <c r="J927" t="s">
        <v>1063</v>
      </c>
      <c r="K927">
        <v>3</v>
      </c>
    </row>
    <row r="928" spans="1:11" x14ac:dyDescent="0.35">
      <c r="A928" t="s">
        <v>950</v>
      </c>
      <c r="B928" t="s">
        <v>18</v>
      </c>
      <c r="C928">
        <v>71</v>
      </c>
      <c r="D928" t="s">
        <v>6</v>
      </c>
      <c r="E928" s="28">
        <v>45247</v>
      </c>
      <c r="F928">
        <v>64</v>
      </c>
      <c r="G928">
        <v>3.9</v>
      </c>
      <c r="H928">
        <v>2024</v>
      </c>
      <c r="I928" t="s">
        <v>1067</v>
      </c>
      <c r="J928" t="s">
        <v>1059</v>
      </c>
      <c r="K928">
        <v>4</v>
      </c>
    </row>
    <row r="929" spans="1:11" x14ac:dyDescent="0.35">
      <c r="A929" t="s">
        <v>951</v>
      </c>
      <c r="B929" t="s">
        <v>16</v>
      </c>
      <c r="C929">
        <v>93</v>
      </c>
      <c r="D929" t="s">
        <v>10</v>
      </c>
      <c r="E929" s="28">
        <v>45248</v>
      </c>
      <c r="F929">
        <v>185</v>
      </c>
      <c r="G929">
        <v>4.3</v>
      </c>
      <c r="H929">
        <v>2024</v>
      </c>
      <c r="I929" t="s">
        <v>1068</v>
      </c>
      <c r="J929" t="s">
        <v>1059</v>
      </c>
      <c r="K929">
        <v>4</v>
      </c>
    </row>
    <row r="930" spans="1:11" x14ac:dyDescent="0.35">
      <c r="A930" t="s">
        <v>952</v>
      </c>
      <c r="B930" t="s">
        <v>21</v>
      </c>
      <c r="C930">
        <v>96</v>
      </c>
      <c r="D930" t="s">
        <v>9</v>
      </c>
      <c r="E930" s="28">
        <v>45248</v>
      </c>
      <c r="F930">
        <v>215</v>
      </c>
      <c r="G930">
        <v>2.5</v>
      </c>
      <c r="H930">
        <v>2024</v>
      </c>
      <c r="I930" t="s">
        <v>1068</v>
      </c>
      <c r="J930" t="s">
        <v>1059</v>
      </c>
      <c r="K930">
        <v>3</v>
      </c>
    </row>
    <row r="931" spans="1:11" x14ac:dyDescent="0.35">
      <c r="A931" t="s">
        <v>953</v>
      </c>
      <c r="B931" t="s">
        <v>24</v>
      </c>
      <c r="C931">
        <v>31</v>
      </c>
      <c r="D931" t="s">
        <v>11</v>
      </c>
      <c r="E931" s="28">
        <v>45248</v>
      </c>
      <c r="F931">
        <v>88</v>
      </c>
      <c r="G931">
        <v>3.4</v>
      </c>
      <c r="H931">
        <v>2024</v>
      </c>
      <c r="I931" t="s">
        <v>1068</v>
      </c>
      <c r="J931" t="s">
        <v>1063</v>
      </c>
      <c r="K931">
        <v>3</v>
      </c>
    </row>
    <row r="932" spans="1:11" x14ac:dyDescent="0.35">
      <c r="A932" t="s">
        <v>954</v>
      </c>
      <c r="B932" t="s">
        <v>16</v>
      </c>
      <c r="C932">
        <v>107</v>
      </c>
      <c r="D932" t="s">
        <v>6</v>
      </c>
      <c r="E932" s="28">
        <v>45248</v>
      </c>
      <c r="F932">
        <v>23</v>
      </c>
      <c r="G932">
        <v>3.4</v>
      </c>
      <c r="H932">
        <v>2024</v>
      </c>
      <c r="I932" t="s">
        <v>1068</v>
      </c>
      <c r="J932" t="s">
        <v>1059</v>
      </c>
      <c r="K932">
        <v>3</v>
      </c>
    </row>
    <row r="933" spans="1:11" x14ac:dyDescent="0.35">
      <c r="A933" t="s">
        <v>955</v>
      </c>
      <c r="B933" t="s">
        <v>23</v>
      </c>
      <c r="C933">
        <v>50</v>
      </c>
      <c r="D933" t="s">
        <v>11</v>
      </c>
      <c r="E933" s="28">
        <v>45249</v>
      </c>
      <c r="F933">
        <v>180</v>
      </c>
      <c r="G933">
        <v>1.8</v>
      </c>
      <c r="H933">
        <v>2024</v>
      </c>
      <c r="I933" t="s">
        <v>1058</v>
      </c>
      <c r="J933" t="s">
        <v>1063</v>
      </c>
      <c r="K933">
        <v>2</v>
      </c>
    </row>
    <row r="934" spans="1:11" x14ac:dyDescent="0.35">
      <c r="A934" t="s">
        <v>956</v>
      </c>
      <c r="B934" t="s">
        <v>17</v>
      </c>
      <c r="C934">
        <v>69</v>
      </c>
      <c r="D934" t="s">
        <v>6</v>
      </c>
      <c r="E934" s="28">
        <v>45250</v>
      </c>
      <c r="F934">
        <v>225</v>
      </c>
      <c r="G934">
        <v>3.7</v>
      </c>
      <c r="H934">
        <v>2024</v>
      </c>
      <c r="I934" t="s">
        <v>1060</v>
      </c>
      <c r="J934" t="s">
        <v>1059</v>
      </c>
      <c r="K934">
        <v>4</v>
      </c>
    </row>
    <row r="935" spans="1:11" x14ac:dyDescent="0.35">
      <c r="A935" t="s">
        <v>957</v>
      </c>
      <c r="B935" t="s">
        <v>8</v>
      </c>
      <c r="C935">
        <v>26</v>
      </c>
      <c r="D935" t="s">
        <v>9</v>
      </c>
      <c r="E935" s="28">
        <v>45251</v>
      </c>
      <c r="F935">
        <v>74</v>
      </c>
      <c r="G935">
        <v>4.0999999999999996</v>
      </c>
      <c r="H935">
        <v>2024</v>
      </c>
      <c r="I935" t="s">
        <v>1062</v>
      </c>
      <c r="J935" t="s">
        <v>1066</v>
      </c>
      <c r="K935">
        <v>4</v>
      </c>
    </row>
    <row r="936" spans="1:11" x14ac:dyDescent="0.35">
      <c r="A936" t="s">
        <v>958</v>
      </c>
      <c r="B936" t="s">
        <v>21</v>
      </c>
      <c r="C936">
        <v>158</v>
      </c>
      <c r="D936" t="s">
        <v>6</v>
      </c>
      <c r="E936" s="28">
        <v>45251</v>
      </c>
      <c r="F936">
        <v>36</v>
      </c>
      <c r="G936">
        <v>3</v>
      </c>
      <c r="H936">
        <v>2024</v>
      </c>
      <c r="I936" t="s">
        <v>1062</v>
      </c>
      <c r="J936" t="s">
        <v>1061</v>
      </c>
      <c r="K936">
        <v>3</v>
      </c>
    </row>
    <row r="937" spans="1:11" x14ac:dyDescent="0.35">
      <c r="A937" t="s">
        <v>959</v>
      </c>
      <c r="B937" t="s">
        <v>15</v>
      </c>
      <c r="C937">
        <v>99</v>
      </c>
      <c r="D937" t="s">
        <v>6</v>
      </c>
      <c r="E937" s="28">
        <v>45253</v>
      </c>
      <c r="F937">
        <v>116</v>
      </c>
      <c r="G937">
        <v>3.9</v>
      </c>
      <c r="H937">
        <v>2024</v>
      </c>
      <c r="I937" t="s">
        <v>1065</v>
      </c>
      <c r="J937" t="s">
        <v>1059</v>
      </c>
      <c r="K937">
        <v>4</v>
      </c>
    </row>
    <row r="938" spans="1:11" x14ac:dyDescent="0.35">
      <c r="A938" t="s">
        <v>960</v>
      </c>
      <c r="B938" t="s">
        <v>21</v>
      </c>
      <c r="C938">
        <v>78</v>
      </c>
      <c r="D938" t="s">
        <v>11</v>
      </c>
      <c r="E938" s="28">
        <v>45253</v>
      </c>
      <c r="F938">
        <v>140</v>
      </c>
      <c r="G938">
        <v>4</v>
      </c>
      <c r="H938">
        <v>2024</v>
      </c>
      <c r="I938" t="s">
        <v>1065</v>
      </c>
      <c r="J938" t="s">
        <v>1059</v>
      </c>
      <c r="K938">
        <v>4</v>
      </c>
    </row>
    <row r="939" spans="1:11" x14ac:dyDescent="0.35">
      <c r="A939" t="s">
        <v>961</v>
      </c>
      <c r="B939" t="s">
        <v>21</v>
      </c>
      <c r="C939">
        <v>102</v>
      </c>
      <c r="D939" t="s">
        <v>9</v>
      </c>
      <c r="E939" s="28">
        <v>45254</v>
      </c>
      <c r="F939">
        <v>104</v>
      </c>
      <c r="G939">
        <v>4.5</v>
      </c>
      <c r="H939">
        <v>2024</v>
      </c>
      <c r="I939" t="s">
        <v>1067</v>
      </c>
      <c r="J939" t="s">
        <v>1059</v>
      </c>
      <c r="K939">
        <v>5</v>
      </c>
    </row>
    <row r="940" spans="1:11" x14ac:dyDescent="0.35">
      <c r="A940" t="s">
        <v>962</v>
      </c>
      <c r="B940" t="s">
        <v>15</v>
      </c>
      <c r="C940">
        <v>158</v>
      </c>
      <c r="D940" t="s">
        <v>13</v>
      </c>
      <c r="E940" s="28">
        <v>45254</v>
      </c>
      <c r="F940">
        <v>148</v>
      </c>
      <c r="G940">
        <v>4</v>
      </c>
      <c r="H940">
        <v>2024</v>
      </c>
      <c r="I940" t="s">
        <v>1067</v>
      </c>
      <c r="J940" t="s">
        <v>1061</v>
      </c>
      <c r="K940">
        <v>4</v>
      </c>
    </row>
    <row r="941" spans="1:11" x14ac:dyDescent="0.35">
      <c r="A941" t="s">
        <v>963</v>
      </c>
      <c r="B941" t="s">
        <v>24</v>
      </c>
      <c r="C941">
        <v>56</v>
      </c>
      <c r="D941" t="s">
        <v>6</v>
      </c>
      <c r="E941" s="28">
        <v>45254</v>
      </c>
      <c r="F941">
        <v>205</v>
      </c>
      <c r="G941">
        <v>4.3</v>
      </c>
      <c r="H941">
        <v>2024</v>
      </c>
      <c r="I941" t="s">
        <v>1067</v>
      </c>
      <c r="J941" t="s">
        <v>1063</v>
      </c>
      <c r="K941">
        <v>4</v>
      </c>
    </row>
    <row r="942" spans="1:11" x14ac:dyDescent="0.35">
      <c r="A942" t="s">
        <v>964</v>
      </c>
      <c r="B942" t="s">
        <v>12</v>
      </c>
      <c r="C942">
        <v>17</v>
      </c>
      <c r="D942" t="s">
        <v>10</v>
      </c>
      <c r="E942" s="28">
        <v>45254</v>
      </c>
      <c r="F942">
        <v>210</v>
      </c>
      <c r="G942">
        <v>4.8</v>
      </c>
      <c r="H942">
        <v>2024</v>
      </c>
      <c r="I942" t="s">
        <v>1067</v>
      </c>
      <c r="J942" t="s">
        <v>1066</v>
      </c>
      <c r="K942">
        <v>5</v>
      </c>
    </row>
    <row r="943" spans="1:11" x14ac:dyDescent="0.35">
      <c r="A943" t="s">
        <v>965</v>
      </c>
      <c r="B943" t="s">
        <v>8</v>
      </c>
      <c r="C943">
        <v>104</v>
      </c>
      <c r="D943" t="s">
        <v>13</v>
      </c>
      <c r="E943" s="28">
        <v>45256</v>
      </c>
      <c r="F943">
        <v>41</v>
      </c>
      <c r="G943">
        <v>4.7</v>
      </c>
      <c r="H943">
        <v>2024</v>
      </c>
      <c r="I943" t="s">
        <v>1058</v>
      </c>
      <c r="J943" t="s">
        <v>1059</v>
      </c>
      <c r="K943">
        <v>5</v>
      </c>
    </row>
    <row r="944" spans="1:11" x14ac:dyDescent="0.35">
      <c r="A944" t="s">
        <v>966</v>
      </c>
      <c r="B944" t="s">
        <v>19</v>
      </c>
      <c r="C944">
        <v>96</v>
      </c>
      <c r="D944" t="s">
        <v>11</v>
      </c>
      <c r="E944" s="28">
        <v>45256</v>
      </c>
      <c r="F944">
        <v>136</v>
      </c>
      <c r="G944">
        <v>5</v>
      </c>
      <c r="H944">
        <v>2024</v>
      </c>
      <c r="I944" t="s">
        <v>1058</v>
      </c>
      <c r="J944" t="s">
        <v>1059</v>
      </c>
      <c r="K944">
        <v>5</v>
      </c>
    </row>
    <row r="945" spans="1:11" x14ac:dyDescent="0.35">
      <c r="A945" t="s">
        <v>967</v>
      </c>
      <c r="B945" t="s">
        <v>22</v>
      </c>
      <c r="C945">
        <v>83</v>
      </c>
      <c r="D945" t="s">
        <v>9</v>
      </c>
      <c r="E945" s="28">
        <v>45257</v>
      </c>
      <c r="F945">
        <v>126</v>
      </c>
      <c r="G945">
        <v>1.5</v>
      </c>
      <c r="H945">
        <v>2024</v>
      </c>
      <c r="I945" t="s">
        <v>1060</v>
      </c>
      <c r="J945" t="s">
        <v>1059</v>
      </c>
      <c r="K945">
        <v>2</v>
      </c>
    </row>
    <row r="946" spans="1:11" x14ac:dyDescent="0.35">
      <c r="A946" t="s">
        <v>968</v>
      </c>
      <c r="B946" t="s">
        <v>23</v>
      </c>
      <c r="C946">
        <v>80</v>
      </c>
      <c r="D946" t="s">
        <v>10</v>
      </c>
      <c r="E946" s="28">
        <v>45258</v>
      </c>
      <c r="F946">
        <v>148</v>
      </c>
      <c r="G946">
        <v>4.0999999999999996</v>
      </c>
      <c r="H946">
        <v>2024</v>
      </c>
      <c r="I946" t="s">
        <v>1062</v>
      </c>
      <c r="J946" t="s">
        <v>1059</v>
      </c>
      <c r="K946">
        <v>4</v>
      </c>
    </row>
    <row r="947" spans="1:11" x14ac:dyDescent="0.35">
      <c r="A947" t="s">
        <v>969</v>
      </c>
      <c r="B947" t="s">
        <v>22</v>
      </c>
      <c r="C947">
        <v>152</v>
      </c>
      <c r="D947" t="s">
        <v>9</v>
      </c>
      <c r="E947" s="28">
        <v>45258</v>
      </c>
      <c r="F947">
        <v>125</v>
      </c>
      <c r="G947">
        <v>3.9</v>
      </c>
      <c r="H947">
        <v>2024</v>
      </c>
      <c r="I947" t="s">
        <v>1062</v>
      </c>
      <c r="J947" t="s">
        <v>1061</v>
      </c>
      <c r="K947">
        <v>4</v>
      </c>
    </row>
    <row r="948" spans="1:11" x14ac:dyDescent="0.35">
      <c r="A948" t="s">
        <v>970</v>
      </c>
      <c r="B948" t="s">
        <v>18</v>
      </c>
      <c r="C948">
        <v>34</v>
      </c>
      <c r="D948" t="s">
        <v>11</v>
      </c>
      <c r="E948" s="28">
        <v>45258</v>
      </c>
      <c r="F948">
        <v>25</v>
      </c>
      <c r="G948">
        <v>4.0999999999999996</v>
      </c>
      <c r="H948">
        <v>2024</v>
      </c>
      <c r="I948" t="s">
        <v>1062</v>
      </c>
      <c r="J948" t="s">
        <v>1063</v>
      </c>
      <c r="K948">
        <v>4</v>
      </c>
    </row>
    <row r="949" spans="1:11" x14ac:dyDescent="0.35">
      <c r="A949" t="s">
        <v>971</v>
      </c>
      <c r="B949" t="s">
        <v>14</v>
      </c>
      <c r="C949">
        <v>2</v>
      </c>
      <c r="D949" t="s">
        <v>6</v>
      </c>
      <c r="E949" s="28">
        <v>45259</v>
      </c>
      <c r="F949">
        <v>62</v>
      </c>
      <c r="G949">
        <v>2.8</v>
      </c>
      <c r="H949">
        <v>2024</v>
      </c>
      <c r="I949" t="s">
        <v>1064</v>
      </c>
      <c r="J949" t="s">
        <v>1069</v>
      </c>
      <c r="K949">
        <v>3</v>
      </c>
    </row>
    <row r="950" spans="1:11" x14ac:dyDescent="0.35">
      <c r="A950" t="s">
        <v>972</v>
      </c>
      <c r="B950" t="s">
        <v>23</v>
      </c>
      <c r="C950">
        <v>140</v>
      </c>
      <c r="D950" t="s">
        <v>11</v>
      </c>
      <c r="E950" s="28">
        <v>45260</v>
      </c>
      <c r="F950">
        <v>90</v>
      </c>
      <c r="G950">
        <v>4.5999999999999996</v>
      </c>
      <c r="H950">
        <v>2024</v>
      </c>
      <c r="I950" t="s">
        <v>1065</v>
      </c>
      <c r="J950" t="s">
        <v>1061</v>
      </c>
      <c r="K950">
        <v>5</v>
      </c>
    </row>
    <row r="951" spans="1:11" x14ac:dyDescent="0.35">
      <c r="A951" t="s">
        <v>973</v>
      </c>
      <c r="B951" t="s">
        <v>12</v>
      </c>
      <c r="C951">
        <v>126</v>
      </c>
      <c r="D951" t="s">
        <v>13</v>
      </c>
      <c r="E951" s="28">
        <v>45261</v>
      </c>
      <c r="F951">
        <v>33</v>
      </c>
      <c r="G951">
        <v>4.8</v>
      </c>
      <c r="H951">
        <v>2024</v>
      </c>
      <c r="I951" t="s">
        <v>1067</v>
      </c>
      <c r="J951" t="s">
        <v>1061</v>
      </c>
      <c r="K951">
        <v>5</v>
      </c>
    </row>
    <row r="952" spans="1:11" x14ac:dyDescent="0.35">
      <c r="A952" t="s">
        <v>974</v>
      </c>
      <c r="B952" t="s">
        <v>21</v>
      </c>
      <c r="C952">
        <v>79</v>
      </c>
      <c r="D952" t="s">
        <v>6</v>
      </c>
      <c r="E952" s="28">
        <v>45261</v>
      </c>
      <c r="F952">
        <v>115</v>
      </c>
      <c r="G952">
        <v>2.2999999999999998</v>
      </c>
      <c r="H952">
        <v>2024</v>
      </c>
      <c r="I952" t="s">
        <v>1067</v>
      </c>
      <c r="J952" t="s">
        <v>1059</v>
      </c>
      <c r="K952">
        <v>2</v>
      </c>
    </row>
    <row r="953" spans="1:11" x14ac:dyDescent="0.35">
      <c r="A953" t="s">
        <v>975</v>
      </c>
      <c r="B953" t="s">
        <v>12</v>
      </c>
      <c r="C953">
        <v>133</v>
      </c>
      <c r="D953" t="s">
        <v>13</v>
      </c>
      <c r="E953" s="28">
        <v>45261</v>
      </c>
      <c r="F953">
        <v>45</v>
      </c>
      <c r="G953">
        <v>2.6</v>
      </c>
      <c r="H953">
        <v>2024</v>
      </c>
      <c r="I953" t="s">
        <v>1067</v>
      </c>
      <c r="J953" t="s">
        <v>1061</v>
      </c>
      <c r="K953">
        <v>3</v>
      </c>
    </row>
    <row r="954" spans="1:11" x14ac:dyDescent="0.35">
      <c r="A954" t="s">
        <v>976</v>
      </c>
      <c r="B954" t="s">
        <v>18</v>
      </c>
      <c r="C954">
        <v>97</v>
      </c>
      <c r="D954" t="s">
        <v>10</v>
      </c>
      <c r="E954" s="28">
        <v>45261</v>
      </c>
      <c r="F954">
        <v>114</v>
      </c>
      <c r="G954">
        <v>4.8</v>
      </c>
      <c r="H954">
        <v>2024</v>
      </c>
      <c r="I954" t="s">
        <v>1067</v>
      </c>
      <c r="J954" t="s">
        <v>1059</v>
      </c>
      <c r="K954">
        <v>5</v>
      </c>
    </row>
    <row r="955" spans="1:11" x14ac:dyDescent="0.35">
      <c r="A955" t="s">
        <v>977</v>
      </c>
      <c r="B955" t="s">
        <v>21</v>
      </c>
      <c r="C955">
        <v>102</v>
      </c>
      <c r="D955" t="s">
        <v>9</v>
      </c>
      <c r="E955" s="28">
        <v>45262</v>
      </c>
      <c r="F955">
        <v>72</v>
      </c>
      <c r="G955">
        <v>3.7</v>
      </c>
      <c r="H955">
        <v>2024</v>
      </c>
      <c r="I955" t="s">
        <v>1068</v>
      </c>
      <c r="J955" t="s">
        <v>1059</v>
      </c>
      <c r="K955">
        <v>4</v>
      </c>
    </row>
    <row r="956" spans="1:11" x14ac:dyDescent="0.35">
      <c r="A956" t="s">
        <v>978</v>
      </c>
      <c r="B956" t="s">
        <v>7</v>
      </c>
      <c r="C956">
        <v>62</v>
      </c>
      <c r="D956" t="s">
        <v>10</v>
      </c>
      <c r="E956" s="28">
        <v>45262</v>
      </c>
      <c r="F956">
        <v>205</v>
      </c>
      <c r="G956">
        <v>4.2</v>
      </c>
      <c r="H956">
        <v>2024</v>
      </c>
      <c r="I956" t="s">
        <v>1068</v>
      </c>
      <c r="J956" t="s">
        <v>1059</v>
      </c>
      <c r="K956">
        <v>4</v>
      </c>
    </row>
    <row r="957" spans="1:11" x14ac:dyDescent="0.35">
      <c r="A957" t="s">
        <v>979</v>
      </c>
      <c r="B957" t="s">
        <v>12</v>
      </c>
      <c r="C957">
        <v>149</v>
      </c>
      <c r="D957" t="s">
        <v>9</v>
      </c>
      <c r="E957" s="28">
        <v>45263</v>
      </c>
      <c r="F957">
        <v>42</v>
      </c>
      <c r="G957">
        <v>3.3</v>
      </c>
      <c r="H957">
        <v>2024</v>
      </c>
      <c r="I957" t="s">
        <v>1058</v>
      </c>
      <c r="J957" t="s">
        <v>1061</v>
      </c>
      <c r="K957">
        <v>3</v>
      </c>
    </row>
    <row r="958" spans="1:11" x14ac:dyDescent="0.35">
      <c r="A958" t="s">
        <v>980</v>
      </c>
      <c r="B958" t="s">
        <v>14</v>
      </c>
      <c r="C958">
        <v>133</v>
      </c>
      <c r="D958" t="s">
        <v>10</v>
      </c>
      <c r="E958" s="28">
        <v>45263</v>
      </c>
      <c r="F958">
        <v>96</v>
      </c>
      <c r="G958">
        <v>4.3</v>
      </c>
      <c r="H958">
        <v>2024</v>
      </c>
      <c r="I958" t="s">
        <v>1058</v>
      </c>
      <c r="J958" t="s">
        <v>1061</v>
      </c>
      <c r="K958">
        <v>4</v>
      </c>
    </row>
    <row r="959" spans="1:11" x14ac:dyDescent="0.35">
      <c r="A959" t="s">
        <v>981</v>
      </c>
      <c r="B959" t="s">
        <v>21</v>
      </c>
      <c r="C959">
        <v>51</v>
      </c>
      <c r="D959" t="s">
        <v>6</v>
      </c>
      <c r="E959" s="28">
        <v>45263</v>
      </c>
      <c r="F959">
        <v>64</v>
      </c>
      <c r="G959">
        <v>3.7</v>
      </c>
      <c r="H959">
        <v>2024</v>
      </c>
      <c r="I959" t="s">
        <v>1058</v>
      </c>
      <c r="J959" t="s">
        <v>1063</v>
      </c>
      <c r="K959">
        <v>4</v>
      </c>
    </row>
    <row r="960" spans="1:11" x14ac:dyDescent="0.35">
      <c r="A960" t="s">
        <v>982</v>
      </c>
      <c r="B960" t="s">
        <v>7</v>
      </c>
      <c r="C960">
        <v>110</v>
      </c>
      <c r="D960" t="s">
        <v>10</v>
      </c>
      <c r="E960" s="28">
        <v>45264</v>
      </c>
      <c r="F960">
        <v>72</v>
      </c>
      <c r="G960">
        <v>3.7</v>
      </c>
      <c r="H960">
        <v>2024</v>
      </c>
      <c r="I960" t="s">
        <v>1060</v>
      </c>
      <c r="J960" t="s">
        <v>1059</v>
      </c>
      <c r="K960">
        <v>4</v>
      </c>
    </row>
    <row r="961" spans="1:11" x14ac:dyDescent="0.35">
      <c r="A961" t="s">
        <v>983</v>
      </c>
      <c r="B961" t="s">
        <v>18</v>
      </c>
      <c r="C961">
        <v>38</v>
      </c>
      <c r="D961" t="s">
        <v>13</v>
      </c>
      <c r="E961" s="28">
        <v>45265</v>
      </c>
      <c r="F961">
        <v>27</v>
      </c>
      <c r="G961">
        <v>3.1</v>
      </c>
      <c r="H961">
        <v>2024</v>
      </c>
      <c r="I961" t="s">
        <v>1062</v>
      </c>
      <c r="J961" t="s">
        <v>1063</v>
      </c>
      <c r="K961">
        <v>3</v>
      </c>
    </row>
    <row r="962" spans="1:11" x14ac:dyDescent="0.35">
      <c r="A962" t="s">
        <v>984</v>
      </c>
      <c r="B962" t="s">
        <v>14</v>
      </c>
      <c r="C962">
        <v>78</v>
      </c>
      <c r="D962" t="s">
        <v>13</v>
      </c>
      <c r="E962" s="28">
        <v>45267</v>
      </c>
      <c r="F962">
        <v>200</v>
      </c>
      <c r="G962">
        <v>2.4</v>
      </c>
      <c r="H962">
        <v>2024</v>
      </c>
      <c r="I962" t="s">
        <v>1065</v>
      </c>
      <c r="J962" t="s">
        <v>1059</v>
      </c>
      <c r="K962">
        <v>2</v>
      </c>
    </row>
    <row r="963" spans="1:11" x14ac:dyDescent="0.35">
      <c r="A963" t="s">
        <v>985</v>
      </c>
      <c r="B963" t="s">
        <v>18</v>
      </c>
      <c r="C963">
        <v>25</v>
      </c>
      <c r="D963" t="s">
        <v>9</v>
      </c>
      <c r="E963" s="28">
        <v>45268</v>
      </c>
      <c r="F963">
        <v>93</v>
      </c>
      <c r="G963">
        <v>3.5</v>
      </c>
      <c r="H963">
        <v>2024</v>
      </c>
      <c r="I963" t="s">
        <v>1067</v>
      </c>
      <c r="J963" t="s">
        <v>1066</v>
      </c>
      <c r="K963">
        <v>4</v>
      </c>
    </row>
    <row r="964" spans="1:11" x14ac:dyDescent="0.35">
      <c r="A964" t="s">
        <v>986</v>
      </c>
      <c r="B964" t="s">
        <v>16</v>
      </c>
      <c r="C964">
        <v>50</v>
      </c>
      <c r="D964" t="s">
        <v>6</v>
      </c>
      <c r="E964" s="28">
        <v>45268</v>
      </c>
      <c r="F964">
        <v>54</v>
      </c>
      <c r="G964">
        <v>4.3</v>
      </c>
      <c r="H964">
        <v>2024</v>
      </c>
      <c r="I964" t="s">
        <v>1067</v>
      </c>
      <c r="J964" t="s">
        <v>1063</v>
      </c>
      <c r="K964">
        <v>4</v>
      </c>
    </row>
    <row r="965" spans="1:11" x14ac:dyDescent="0.35">
      <c r="A965" t="s">
        <v>987</v>
      </c>
      <c r="B965" t="s">
        <v>18</v>
      </c>
      <c r="C965">
        <v>103</v>
      </c>
      <c r="D965" t="s">
        <v>9</v>
      </c>
      <c r="E965" s="28">
        <v>45269</v>
      </c>
      <c r="F965">
        <v>72</v>
      </c>
      <c r="G965">
        <v>3.4</v>
      </c>
      <c r="H965">
        <v>2024</v>
      </c>
      <c r="I965" t="s">
        <v>1068</v>
      </c>
      <c r="J965" t="s">
        <v>1059</v>
      </c>
      <c r="K965">
        <v>3</v>
      </c>
    </row>
    <row r="966" spans="1:11" x14ac:dyDescent="0.35">
      <c r="A966" t="s">
        <v>988</v>
      </c>
      <c r="B966" t="s">
        <v>22</v>
      </c>
      <c r="C966">
        <v>63</v>
      </c>
      <c r="D966" t="s">
        <v>11</v>
      </c>
      <c r="E966" s="28">
        <v>45269</v>
      </c>
      <c r="F966">
        <v>82</v>
      </c>
      <c r="G966">
        <v>3.7</v>
      </c>
      <c r="H966">
        <v>2024</v>
      </c>
      <c r="I966" t="s">
        <v>1068</v>
      </c>
      <c r="J966" t="s">
        <v>1059</v>
      </c>
      <c r="K966">
        <v>4</v>
      </c>
    </row>
    <row r="967" spans="1:11" x14ac:dyDescent="0.35">
      <c r="A967" t="s">
        <v>989</v>
      </c>
      <c r="B967" t="s">
        <v>16</v>
      </c>
      <c r="C967">
        <v>96</v>
      </c>
      <c r="D967" t="s">
        <v>6</v>
      </c>
      <c r="E967" s="28">
        <v>45273</v>
      </c>
      <c r="F967">
        <v>164</v>
      </c>
      <c r="G967">
        <v>4.8</v>
      </c>
      <c r="H967">
        <v>2024</v>
      </c>
      <c r="I967" t="s">
        <v>1064</v>
      </c>
      <c r="J967" t="s">
        <v>1059</v>
      </c>
      <c r="K967">
        <v>5</v>
      </c>
    </row>
    <row r="968" spans="1:11" x14ac:dyDescent="0.35">
      <c r="A968" t="s">
        <v>990</v>
      </c>
      <c r="B968" t="s">
        <v>23</v>
      </c>
      <c r="C968">
        <v>94</v>
      </c>
      <c r="D968" t="s">
        <v>9</v>
      </c>
      <c r="E968" s="28">
        <v>45273</v>
      </c>
      <c r="F968">
        <v>78</v>
      </c>
      <c r="G968">
        <v>3.3</v>
      </c>
      <c r="H968">
        <v>2024</v>
      </c>
      <c r="I968" t="s">
        <v>1064</v>
      </c>
      <c r="J968" t="s">
        <v>1059</v>
      </c>
      <c r="K968">
        <v>3</v>
      </c>
    </row>
    <row r="969" spans="1:11" x14ac:dyDescent="0.35">
      <c r="A969" t="s">
        <v>991</v>
      </c>
      <c r="B969" t="s">
        <v>7</v>
      </c>
      <c r="C969">
        <v>46</v>
      </c>
      <c r="D969" t="s">
        <v>13</v>
      </c>
      <c r="E969" s="28">
        <v>45274</v>
      </c>
      <c r="F969">
        <v>135</v>
      </c>
      <c r="G969">
        <v>4.2</v>
      </c>
      <c r="H969">
        <v>2024</v>
      </c>
      <c r="I969" t="s">
        <v>1065</v>
      </c>
      <c r="J969" t="s">
        <v>1063</v>
      </c>
      <c r="K969">
        <v>4</v>
      </c>
    </row>
    <row r="970" spans="1:11" x14ac:dyDescent="0.35">
      <c r="A970" t="s">
        <v>992</v>
      </c>
      <c r="B970" t="s">
        <v>5</v>
      </c>
      <c r="C970">
        <v>127</v>
      </c>
      <c r="D970" t="s">
        <v>6</v>
      </c>
      <c r="E970" s="28">
        <v>45275</v>
      </c>
      <c r="F970">
        <v>145</v>
      </c>
      <c r="G970">
        <v>2.6</v>
      </c>
      <c r="H970">
        <v>2024</v>
      </c>
      <c r="I970" t="s">
        <v>1067</v>
      </c>
      <c r="J970" t="s">
        <v>1061</v>
      </c>
      <c r="K970">
        <v>3</v>
      </c>
    </row>
    <row r="971" spans="1:11" x14ac:dyDescent="0.35">
      <c r="A971" t="s">
        <v>993</v>
      </c>
      <c r="B971" t="s">
        <v>15</v>
      </c>
      <c r="C971">
        <v>96</v>
      </c>
      <c r="D971" t="s">
        <v>13</v>
      </c>
      <c r="E971" s="28">
        <v>45275</v>
      </c>
      <c r="F971">
        <v>115</v>
      </c>
      <c r="G971">
        <v>4.9000000000000004</v>
      </c>
      <c r="H971">
        <v>2024</v>
      </c>
      <c r="I971" t="s">
        <v>1067</v>
      </c>
      <c r="J971" t="s">
        <v>1059</v>
      </c>
      <c r="K971">
        <v>5</v>
      </c>
    </row>
    <row r="972" spans="1:11" x14ac:dyDescent="0.35">
      <c r="A972" t="s">
        <v>1004</v>
      </c>
      <c r="B972" t="s">
        <v>17</v>
      </c>
      <c r="C972">
        <v>151</v>
      </c>
      <c r="D972" t="s">
        <v>9</v>
      </c>
      <c r="E972" s="28">
        <v>45275</v>
      </c>
      <c r="F972">
        <v>117</v>
      </c>
      <c r="G972">
        <v>2</v>
      </c>
      <c r="H972">
        <v>2024</v>
      </c>
      <c r="I972" t="s">
        <v>1067</v>
      </c>
      <c r="J972" t="s">
        <v>1061</v>
      </c>
      <c r="K972">
        <v>2</v>
      </c>
    </row>
    <row r="973" spans="1:11" x14ac:dyDescent="0.35">
      <c r="A973" t="s">
        <v>1005</v>
      </c>
      <c r="B973" t="s">
        <v>5</v>
      </c>
      <c r="C973">
        <v>158</v>
      </c>
      <c r="D973" t="s">
        <v>10</v>
      </c>
      <c r="E973" s="28">
        <v>45276</v>
      </c>
      <c r="F973">
        <v>36</v>
      </c>
      <c r="G973">
        <v>4.7</v>
      </c>
      <c r="H973">
        <v>2024</v>
      </c>
      <c r="I973" t="s">
        <v>1068</v>
      </c>
      <c r="J973" t="s">
        <v>1061</v>
      </c>
      <c r="K973">
        <v>5</v>
      </c>
    </row>
    <row r="974" spans="1:11" x14ac:dyDescent="0.35">
      <c r="A974" t="s">
        <v>1006</v>
      </c>
      <c r="B974" t="s">
        <v>23</v>
      </c>
      <c r="C974">
        <v>45</v>
      </c>
      <c r="D974" t="s">
        <v>10</v>
      </c>
      <c r="E974" s="28">
        <v>45276</v>
      </c>
      <c r="F974">
        <v>84</v>
      </c>
      <c r="G974">
        <v>2.8</v>
      </c>
      <c r="H974">
        <v>2024</v>
      </c>
      <c r="I974" t="s">
        <v>1068</v>
      </c>
      <c r="J974" t="s">
        <v>1063</v>
      </c>
      <c r="K974">
        <v>3</v>
      </c>
    </row>
    <row r="975" spans="1:11" x14ac:dyDescent="0.35">
      <c r="A975" t="s">
        <v>1007</v>
      </c>
      <c r="B975" t="s">
        <v>24</v>
      </c>
      <c r="C975">
        <v>141</v>
      </c>
      <c r="D975" t="s">
        <v>10</v>
      </c>
      <c r="E975" s="28">
        <v>45276</v>
      </c>
      <c r="F975">
        <v>66</v>
      </c>
      <c r="G975">
        <v>3.2</v>
      </c>
      <c r="H975">
        <v>2024</v>
      </c>
      <c r="I975" t="s">
        <v>1068</v>
      </c>
      <c r="J975" t="s">
        <v>1061</v>
      </c>
      <c r="K975">
        <v>3</v>
      </c>
    </row>
    <row r="976" spans="1:11" x14ac:dyDescent="0.35">
      <c r="A976" t="s">
        <v>1008</v>
      </c>
      <c r="B976" t="s">
        <v>18</v>
      </c>
      <c r="C976">
        <v>147</v>
      </c>
      <c r="D976" t="s">
        <v>13</v>
      </c>
      <c r="E976" s="28">
        <v>45276</v>
      </c>
      <c r="F976">
        <v>76</v>
      </c>
      <c r="G976">
        <v>4.7</v>
      </c>
      <c r="H976">
        <v>2024</v>
      </c>
      <c r="I976" t="s">
        <v>1068</v>
      </c>
      <c r="J976" t="s">
        <v>1061</v>
      </c>
      <c r="K976">
        <v>5</v>
      </c>
    </row>
    <row r="977" spans="1:11" x14ac:dyDescent="0.35">
      <c r="A977" t="s">
        <v>1009</v>
      </c>
      <c r="B977" t="s">
        <v>19</v>
      </c>
      <c r="C977">
        <v>126</v>
      </c>
      <c r="D977" t="s">
        <v>13</v>
      </c>
      <c r="E977" s="28">
        <v>45276</v>
      </c>
      <c r="F977">
        <v>185</v>
      </c>
      <c r="G977">
        <v>4.8</v>
      </c>
      <c r="H977">
        <v>2024</v>
      </c>
      <c r="I977" t="s">
        <v>1068</v>
      </c>
      <c r="J977" t="s">
        <v>1061</v>
      </c>
      <c r="K977">
        <v>5</v>
      </c>
    </row>
    <row r="978" spans="1:11" x14ac:dyDescent="0.35">
      <c r="A978" t="s">
        <v>1010</v>
      </c>
      <c r="B978" t="s">
        <v>23</v>
      </c>
      <c r="C978">
        <v>126</v>
      </c>
      <c r="D978" t="s">
        <v>11</v>
      </c>
      <c r="E978" s="28">
        <v>45277</v>
      </c>
      <c r="F978">
        <v>80</v>
      </c>
      <c r="G978">
        <v>4.7</v>
      </c>
      <c r="H978">
        <v>2024</v>
      </c>
      <c r="I978" t="s">
        <v>1058</v>
      </c>
      <c r="J978" t="s">
        <v>1061</v>
      </c>
      <c r="K978">
        <v>5</v>
      </c>
    </row>
    <row r="979" spans="1:11" x14ac:dyDescent="0.35">
      <c r="A979" t="s">
        <v>1011</v>
      </c>
      <c r="B979" t="s">
        <v>14</v>
      </c>
      <c r="C979">
        <v>32</v>
      </c>
      <c r="D979" t="s">
        <v>13</v>
      </c>
      <c r="E979" s="28">
        <v>45277</v>
      </c>
      <c r="F979">
        <v>148</v>
      </c>
      <c r="G979">
        <v>4</v>
      </c>
      <c r="H979">
        <v>2024</v>
      </c>
      <c r="I979" t="s">
        <v>1058</v>
      </c>
      <c r="J979" t="s">
        <v>1063</v>
      </c>
      <c r="K979">
        <v>4</v>
      </c>
    </row>
    <row r="980" spans="1:11" x14ac:dyDescent="0.35">
      <c r="A980" t="s">
        <v>1012</v>
      </c>
      <c r="B980" t="s">
        <v>23</v>
      </c>
      <c r="C980">
        <v>84</v>
      </c>
      <c r="D980" t="s">
        <v>6</v>
      </c>
      <c r="E980" s="28">
        <v>45279</v>
      </c>
      <c r="F980">
        <v>180</v>
      </c>
      <c r="G980">
        <v>4.9000000000000004</v>
      </c>
      <c r="H980">
        <v>2024</v>
      </c>
      <c r="I980" t="s">
        <v>1062</v>
      </c>
      <c r="J980" t="s">
        <v>1059</v>
      </c>
      <c r="K980">
        <v>5</v>
      </c>
    </row>
    <row r="981" spans="1:11" x14ac:dyDescent="0.35">
      <c r="A981" t="s">
        <v>1013</v>
      </c>
      <c r="B981" t="s">
        <v>22</v>
      </c>
      <c r="C981">
        <v>120</v>
      </c>
      <c r="D981" t="s">
        <v>11</v>
      </c>
      <c r="E981" s="28">
        <v>45280</v>
      </c>
      <c r="F981">
        <v>190</v>
      </c>
      <c r="G981">
        <v>3.7</v>
      </c>
      <c r="H981">
        <v>2024</v>
      </c>
      <c r="I981" t="s">
        <v>1064</v>
      </c>
      <c r="J981" t="s">
        <v>1059</v>
      </c>
      <c r="K981">
        <v>4</v>
      </c>
    </row>
    <row r="982" spans="1:11" x14ac:dyDescent="0.35">
      <c r="A982" t="s">
        <v>1014</v>
      </c>
      <c r="B982" t="s">
        <v>8</v>
      </c>
      <c r="C982">
        <v>93</v>
      </c>
      <c r="D982" t="s">
        <v>13</v>
      </c>
      <c r="E982" s="28">
        <v>45280</v>
      </c>
      <c r="F982">
        <v>38</v>
      </c>
      <c r="G982">
        <v>4.5</v>
      </c>
      <c r="H982">
        <v>2024</v>
      </c>
      <c r="I982" t="s">
        <v>1064</v>
      </c>
      <c r="J982" t="s">
        <v>1059</v>
      </c>
      <c r="K982">
        <v>5</v>
      </c>
    </row>
    <row r="983" spans="1:11" x14ac:dyDescent="0.35">
      <c r="A983" t="s">
        <v>1015</v>
      </c>
      <c r="B983" t="s">
        <v>15</v>
      </c>
      <c r="C983">
        <v>76</v>
      </c>
      <c r="D983" t="s">
        <v>9</v>
      </c>
      <c r="E983" s="28">
        <v>45281</v>
      </c>
      <c r="F983">
        <v>82</v>
      </c>
      <c r="G983">
        <v>2.1</v>
      </c>
      <c r="H983">
        <v>2024</v>
      </c>
      <c r="I983" t="s">
        <v>1065</v>
      </c>
      <c r="J983" t="s">
        <v>1059</v>
      </c>
      <c r="K983">
        <v>2</v>
      </c>
    </row>
    <row r="984" spans="1:11" x14ac:dyDescent="0.35">
      <c r="A984" t="s">
        <v>1016</v>
      </c>
      <c r="B984" t="s">
        <v>5</v>
      </c>
      <c r="C984">
        <v>89</v>
      </c>
      <c r="D984" t="s">
        <v>13</v>
      </c>
      <c r="E984" s="28">
        <v>45284</v>
      </c>
      <c r="F984">
        <v>88</v>
      </c>
      <c r="G984">
        <v>2.8</v>
      </c>
      <c r="H984">
        <v>2024</v>
      </c>
      <c r="I984" t="s">
        <v>1058</v>
      </c>
      <c r="J984" t="s">
        <v>1059</v>
      </c>
      <c r="K984">
        <v>3</v>
      </c>
    </row>
    <row r="985" spans="1:11" x14ac:dyDescent="0.35">
      <c r="A985" t="s">
        <v>1017</v>
      </c>
      <c r="B985" t="s">
        <v>21</v>
      </c>
      <c r="C985">
        <v>91</v>
      </c>
      <c r="D985" t="s">
        <v>6</v>
      </c>
      <c r="E985" s="28">
        <v>45284</v>
      </c>
      <c r="F985">
        <v>42</v>
      </c>
      <c r="G985">
        <v>4.0999999999999996</v>
      </c>
      <c r="H985">
        <v>2024</v>
      </c>
      <c r="I985" t="s">
        <v>1058</v>
      </c>
      <c r="J985" t="s">
        <v>1059</v>
      </c>
      <c r="K985">
        <v>4</v>
      </c>
    </row>
    <row r="986" spans="1:11" x14ac:dyDescent="0.35">
      <c r="A986" t="s">
        <v>1018</v>
      </c>
      <c r="B986" t="s">
        <v>7</v>
      </c>
      <c r="C986">
        <v>7</v>
      </c>
      <c r="D986" t="s">
        <v>10</v>
      </c>
      <c r="E986" s="28">
        <v>45285</v>
      </c>
      <c r="F986">
        <v>64</v>
      </c>
      <c r="G986">
        <v>3.3</v>
      </c>
      <c r="H986">
        <v>2024</v>
      </c>
      <c r="I986" t="s">
        <v>1060</v>
      </c>
      <c r="J986" t="s">
        <v>1069</v>
      </c>
      <c r="K986">
        <v>3</v>
      </c>
    </row>
    <row r="987" spans="1:11" x14ac:dyDescent="0.35">
      <c r="A987" t="s">
        <v>1019</v>
      </c>
      <c r="B987" t="s">
        <v>14</v>
      </c>
      <c r="C987">
        <v>140</v>
      </c>
      <c r="D987" t="s">
        <v>10</v>
      </c>
      <c r="E987" s="28">
        <v>45285</v>
      </c>
      <c r="F987">
        <v>105</v>
      </c>
      <c r="G987">
        <v>1.7</v>
      </c>
      <c r="H987">
        <v>2024</v>
      </c>
      <c r="I987" t="s">
        <v>1060</v>
      </c>
      <c r="J987" t="s">
        <v>1061</v>
      </c>
      <c r="K987">
        <v>2</v>
      </c>
    </row>
    <row r="988" spans="1:11" x14ac:dyDescent="0.35">
      <c r="A988" t="s">
        <v>1020</v>
      </c>
      <c r="B988" t="s">
        <v>12</v>
      </c>
      <c r="C988">
        <v>58</v>
      </c>
      <c r="D988" t="s">
        <v>11</v>
      </c>
      <c r="E988" s="28">
        <v>45285</v>
      </c>
      <c r="F988">
        <v>25</v>
      </c>
      <c r="G988">
        <v>3.6</v>
      </c>
      <c r="H988">
        <v>2024</v>
      </c>
      <c r="I988" t="s">
        <v>1060</v>
      </c>
      <c r="J988" t="s">
        <v>1063</v>
      </c>
      <c r="K988">
        <v>4</v>
      </c>
    </row>
    <row r="989" spans="1:11" x14ac:dyDescent="0.35">
      <c r="A989" t="s">
        <v>1021</v>
      </c>
      <c r="B989" t="s">
        <v>20</v>
      </c>
      <c r="C989">
        <v>90</v>
      </c>
      <c r="D989" t="s">
        <v>9</v>
      </c>
      <c r="E989" s="28">
        <v>45286</v>
      </c>
      <c r="F989">
        <v>176</v>
      </c>
      <c r="G989">
        <v>3.6</v>
      </c>
      <c r="H989">
        <v>2024</v>
      </c>
      <c r="I989" t="s">
        <v>1062</v>
      </c>
      <c r="J989" t="s">
        <v>1059</v>
      </c>
      <c r="K989">
        <v>4</v>
      </c>
    </row>
    <row r="990" spans="1:11" x14ac:dyDescent="0.35">
      <c r="A990" t="s">
        <v>1022</v>
      </c>
      <c r="B990" t="s">
        <v>20</v>
      </c>
      <c r="C990">
        <v>106</v>
      </c>
      <c r="D990" t="s">
        <v>13</v>
      </c>
      <c r="E990" s="28">
        <v>45287</v>
      </c>
      <c r="F990">
        <v>46</v>
      </c>
      <c r="G990">
        <v>4.5999999999999996</v>
      </c>
      <c r="H990">
        <v>2024</v>
      </c>
      <c r="I990" t="s">
        <v>1064</v>
      </c>
      <c r="J990" t="s">
        <v>1059</v>
      </c>
      <c r="K990">
        <v>5</v>
      </c>
    </row>
    <row r="991" spans="1:11" x14ac:dyDescent="0.35">
      <c r="A991" t="s">
        <v>1023</v>
      </c>
      <c r="B991" t="s">
        <v>22</v>
      </c>
      <c r="C991">
        <v>72</v>
      </c>
      <c r="D991" t="s">
        <v>10</v>
      </c>
      <c r="E991" s="28">
        <v>45287</v>
      </c>
      <c r="F991">
        <v>164</v>
      </c>
      <c r="G991">
        <v>4.8</v>
      </c>
      <c r="H991">
        <v>2024</v>
      </c>
      <c r="I991" t="s">
        <v>1064</v>
      </c>
      <c r="J991" t="s">
        <v>1059</v>
      </c>
      <c r="K991">
        <v>5</v>
      </c>
    </row>
    <row r="992" spans="1:11" x14ac:dyDescent="0.35">
      <c r="A992" t="s">
        <v>1024</v>
      </c>
      <c r="B992" t="s">
        <v>7</v>
      </c>
      <c r="C992">
        <v>124</v>
      </c>
      <c r="D992" t="s">
        <v>10</v>
      </c>
      <c r="E992" s="28">
        <v>45288</v>
      </c>
      <c r="F992">
        <v>64</v>
      </c>
      <c r="G992">
        <v>4.5</v>
      </c>
      <c r="H992">
        <v>2024</v>
      </c>
      <c r="I992" t="s">
        <v>1065</v>
      </c>
      <c r="J992" t="s">
        <v>1061</v>
      </c>
      <c r="K992">
        <v>5</v>
      </c>
    </row>
    <row r="993" spans="1:11" x14ac:dyDescent="0.35">
      <c r="A993" t="s">
        <v>1025</v>
      </c>
      <c r="B993" t="s">
        <v>24</v>
      </c>
      <c r="C993">
        <v>86</v>
      </c>
      <c r="D993" t="s">
        <v>6</v>
      </c>
      <c r="E993" s="28">
        <v>45288</v>
      </c>
      <c r="F993">
        <v>205</v>
      </c>
      <c r="G993">
        <v>4.5</v>
      </c>
      <c r="H993">
        <v>2024</v>
      </c>
      <c r="I993" t="s">
        <v>1065</v>
      </c>
      <c r="J993" t="s">
        <v>1059</v>
      </c>
      <c r="K993">
        <v>5</v>
      </c>
    </row>
    <row r="994" spans="1:11" x14ac:dyDescent="0.35">
      <c r="A994" t="s">
        <v>1026</v>
      </c>
      <c r="B994" t="s">
        <v>23</v>
      </c>
      <c r="C994">
        <v>164</v>
      </c>
      <c r="D994" t="s">
        <v>6</v>
      </c>
      <c r="E994" s="28">
        <v>45289</v>
      </c>
      <c r="F994">
        <v>100</v>
      </c>
      <c r="G994">
        <v>4.5999999999999996</v>
      </c>
      <c r="H994">
        <v>2024</v>
      </c>
      <c r="I994" t="s">
        <v>1067</v>
      </c>
      <c r="J994" t="s">
        <v>1061</v>
      </c>
      <c r="K994">
        <v>5</v>
      </c>
    </row>
    <row r="995" spans="1:11" x14ac:dyDescent="0.35">
      <c r="A995" t="s">
        <v>1027</v>
      </c>
      <c r="B995" t="s">
        <v>8</v>
      </c>
      <c r="C995">
        <v>40</v>
      </c>
      <c r="D995" t="s">
        <v>9</v>
      </c>
      <c r="E995" s="28">
        <v>45289</v>
      </c>
      <c r="F995">
        <v>111</v>
      </c>
      <c r="G995">
        <v>4.5999999999999996</v>
      </c>
      <c r="H995">
        <v>2024</v>
      </c>
      <c r="I995" t="s">
        <v>1067</v>
      </c>
      <c r="J995" t="s">
        <v>1063</v>
      </c>
      <c r="K995">
        <v>5</v>
      </c>
    </row>
    <row r="996" spans="1:11" x14ac:dyDescent="0.35">
      <c r="A996" t="s">
        <v>1028</v>
      </c>
      <c r="B996" t="s">
        <v>21</v>
      </c>
      <c r="C996">
        <v>76</v>
      </c>
      <c r="D996" t="s">
        <v>11</v>
      </c>
      <c r="E996" s="28">
        <v>45289</v>
      </c>
      <c r="F996">
        <v>80</v>
      </c>
      <c r="G996">
        <v>3.5</v>
      </c>
      <c r="H996">
        <v>2024</v>
      </c>
      <c r="I996" t="s">
        <v>1067</v>
      </c>
      <c r="J996" t="s">
        <v>1059</v>
      </c>
      <c r="K996">
        <v>4</v>
      </c>
    </row>
    <row r="997" spans="1:11" x14ac:dyDescent="0.35">
      <c r="A997" t="s">
        <v>1029</v>
      </c>
      <c r="B997" t="s">
        <v>7</v>
      </c>
      <c r="C997">
        <v>95</v>
      </c>
      <c r="D997" t="s">
        <v>13</v>
      </c>
      <c r="E997" s="28">
        <v>45289</v>
      </c>
      <c r="F997">
        <v>50</v>
      </c>
      <c r="G997">
        <v>2.9</v>
      </c>
      <c r="H997">
        <v>2024</v>
      </c>
      <c r="I997" t="s">
        <v>1067</v>
      </c>
      <c r="J997" t="s">
        <v>1059</v>
      </c>
      <c r="K997">
        <v>3</v>
      </c>
    </row>
    <row r="998" spans="1:11" x14ac:dyDescent="0.35">
      <c r="A998" t="s">
        <v>1030</v>
      </c>
      <c r="B998" t="s">
        <v>21</v>
      </c>
      <c r="C998">
        <v>113</v>
      </c>
      <c r="D998" t="s">
        <v>10</v>
      </c>
      <c r="E998" s="28">
        <v>45290</v>
      </c>
      <c r="F998">
        <v>165</v>
      </c>
      <c r="G998">
        <v>4.7</v>
      </c>
      <c r="H998">
        <v>2024</v>
      </c>
      <c r="I998" t="s">
        <v>1068</v>
      </c>
      <c r="J998" t="s">
        <v>1059</v>
      </c>
      <c r="K998">
        <v>5</v>
      </c>
    </row>
    <row r="999" spans="1:11" x14ac:dyDescent="0.35">
      <c r="A999" t="s">
        <v>1031</v>
      </c>
      <c r="B999" t="s">
        <v>24</v>
      </c>
      <c r="C999">
        <v>81</v>
      </c>
      <c r="D999" t="s">
        <v>10</v>
      </c>
      <c r="E999" s="28">
        <v>45290</v>
      </c>
      <c r="F999">
        <v>28</v>
      </c>
      <c r="G999">
        <v>3.9</v>
      </c>
      <c r="H999">
        <v>2024</v>
      </c>
      <c r="I999" t="s">
        <v>1068</v>
      </c>
      <c r="J999" t="s">
        <v>1059</v>
      </c>
      <c r="K999">
        <v>4</v>
      </c>
    </row>
    <row r="1000" spans="1:11" x14ac:dyDescent="0.35">
      <c r="A1000" t="s">
        <v>1032</v>
      </c>
      <c r="B1000" t="s">
        <v>15</v>
      </c>
      <c r="C1000">
        <v>127</v>
      </c>
      <c r="D1000" t="s">
        <v>13</v>
      </c>
      <c r="E1000" s="28">
        <v>45290</v>
      </c>
      <c r="F1000">
        <v>215</v>
      </c>
      <c r="G1000">
        <v>3.8</v>
      </c>
      <c r="H1000">
        <v>2024</v>
      </c>
      <c r="I1000" t="s">
        <v>1068</v>
      </c>
      <c r="J1000" t="s">
        <v>1061</v>
      </c>
      <c r="K1000">
        <v>4</v>
      </c>
    </row>
    <row r="1001" spans="1:11" x14ac:dyDescent="0.35">
      <c r="A1001" t="s">
        <v>1033</v>
      </c>
      <c r="B1001" t="s">
        <v>14</v>
      </c>
      <c r="C1001">
        <v>146</v>
      </c>
      <c r="D1001" t="s">
        <v>10</v>
      </c>
      <c r="E1001" s="28">
        <v>45291</v>
      </c>
      <c r="F1001">
        <v>115</v>
      </c>
      <c r="G1001">
        <v>2.2999999999999998</v>
      </c>
      <c r="H1001">
        <v>2024</v>
      </c>
      <c r="I1001" t="s">
        <v>1058</v>
      </c>
      <c r="J1001" t="s">
        <v>1061</v>
      </c>
      <c r="K1001">
        <v>2</v>
      </c>
    </row>
    <row r="1002" spans="1:11" x14ac:dyDescent="0.35">
      <c r="A1002" t="s">
        <v>1034</v>
      </c>
      <c r="B1002" t="s">
        <v>18</v>
      </c>
      <c r="C1002">
        <v>123</v>
      </c>
      <c r="D1002" t="s">
        <v>10</v>
      </c>
      <c r="E1002" s="28">
        <v>45291</v>
      </c>
      <c r="F1002">
        <v>64</v>
      </c>
      <c r="G1002">
        <v>3.7</v>
      </c>
      <c r="H1002">
        <v>2024</v>
      </c>
      <c r="I1002" t="s">
        <v>1058</v>
      </c>
      <c r="J1002" t="s">
        <v>1061</v>
      </c>
      <c r="K1002">
        <v>4</v>
      </c>
    </row>
    <row r="1003" spans="1:11" x14ac:dyDescent="0.35">
      <c r="A1003" t="s">
        <v>1035</v>
      </c>
      <c r="B1003" t="s">
        <v>22</v>
      </c>
      <c r="C1003">
        <v>114</v>
      </c>
      <c r="D1003" t="s">
        <v>11</v>
      </c>
      <c r="E1003" s="28">
        <v>45291</v>
      </c>
      <c r="F1003">
        <v>40</v>
      </c>
      <c r="G1003">
        <v>3.9</v>
      </c>
      <c r="H1003">
        <v>2024</v>
      </c>
      <c r="I1003" t="s">
        <v>1058</v>
      </c>
      <c r="J1003" t="s">
        <v>1059</v>
      </c>
      <c r="K1003">
        <v>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F9B35F-900E-4F96-BC79-65482E41B927}">
  <dimension ref="A3:O100"/>
  <sheetViews>
    <sheetView topLeftCell="B45" workbookViewId="0">
      <selection activeCell="A55" sqref="A55"/>
    </sheetView>
  </sheetViews>
  <sheetFormatPr defaultRowHeight="14.5" x14ac:dyDescent="0.35"/>
  <cols>
    <col min="1" max="1" width="12.33203125" bestFit="1" customWidth="1"/>
    <col min="2" max="2" width="15.58203125" bestFit="1" customWidth="1"/>
    <col min="3" max="3" width="4.83203125" bestFit="1" customWidth="1"/>
    <col min="4" max="4" width="10.5" bestFit="1" customWidth="1"/>
    <col min="5" max="5" width="12.83203125" bestFit="1" customWidth="1"/>
    <col min="6" max="6" width="7.83203125" customWidth="1"/>
    <col min="7" max="7" width="10.5" bestFit="1" customWidth="1"/>
    <col min="9" max="9" width="12.4140625" customWidth="1"/>
  </cols>
  <sheetData>
    <row r="3" spans="1:5" x14ac:dyDescent="0.35">
      <c r="A3" t="s">
        <v>1042</v>
      </c>
      <c r="B3" t="s">
        <v>1044</v>
      </c>
      <c r="C3" t="s">
        <v>1045</v>
      </c>
      <c r="D3" t="s">
        <v>1046</v>
      </c>
      <c r="E3" t="s">
        <v>1071</v>
      </c>
    </row>
    <row r="4" spans="1:5" x14ac:dyDescent="0.35">
      <c r="A4" s="23">
        <v>1000</v>
      </c>
      <c r="B4" s="24">
        <v>96623</v>
      </c>
      <c r="C4" s="25">
        <v>3.8854000000000033</v>
      </c>
      <c r="D4" s="26">
        <v>307</v>
      </c>
      <c r="E4" s="26">
        <v>89850</v>
      </c>
    </row>
    <row r="11" spans="1:5" x14ac:dyDescent="0.35">
      <c r="A11" t="s">
        <v>1042</v>
      </c>
      <c r="B11" t="s">
        <v>1044</v>
      </c>
      <c r="C11" t="s">
        <v>1045</v>
      </c>
      <c r="D11" t="s">
        <v>1046</v>
      </c>
      <c r="E11" t="s">
        <v>1071</v>
      </c>
    </row>
    <row r="12" spans="1:5" x14ac:dyDescent="0.35">
      <c r="A12" s="23">
        <v>200</v>
      </c>
      <c r="B12" s="24">
        <v>20104</v>
      </c>
      <c r="C12" s="25">
        <v>3.8824999999999998</v>
      </c>
      <c r="D12" s="26">
        <v>51</v>
      </c>
      <c r="E12" s="26">
        <v>18209</v>
      </c>
    </row>
    <row r="16" spans="1:5" x14ac:dyDescent="0.35">
      <c r="A16" s="27" t="s">
        <v>1072</v>
      </c>
      <c r="B16" t="s">
        <v>1042</v>
      </c>
      <c r="C16" t="s">
        <v>1086</v>
      </c>
    </row>
    <row r="17" spans="1:3" x14ac:dyDescent="0.35">
      <c r="A17" s="29" t="s">
        <v>1074</v>
      </c>
      <c r="B17" s="23">
        <v>21</v>
      </c>
      <c r="C17" s="23">
        <v>21</v>
      </c>
    </row>
    <row r="18" spans="1:3" x14ac:dyDescent="0.35">
      <c r="A18" s="29" t="s">
        <v>1075</v>
      </c>
      <c r="B18" s="23">
        <v>18</v>
      </c>
      <c r="C18" s="23">
        <v>18</v>
      </c>
    </row>
    <row r="19" spans="1:3" x14ac:dyDescent="0.35">
      <c r="A19" s="29" t="s">
        <v>1076</v>
      </c>
      <c r="B19" s="23">
        <v>31</v>
      </c>
      <c r="C19" s="23">
        <v>31</v>
      </c>
    </row>
    <row r="20" spans="1:3" x14ac:dyDescent="0.35">
      <c r="A20" s="29" t="s">
        <v>1077</v>
      </c>
      <c r="B20" s="23">
        <v>20</v>
      </c>
      <c r="C20" s="23">
        <v>20</v>
      </c>
    </row>
    <row r="21" spans="1:3" x14ac:dyDescent="0.35">
      <c r="A21" s="29" t="s">
        <v>1078</v>
      </c>
      <c r="B21" s="23">
        <v>8</v>
      </c>
      <c r="C21" s="23">
        <v>8</v>
      </c>
    </row>
    <row r="22" spans="1:3" x14ac:dyDescent="0.35">
      <c r="A22" s="29" t="s">
        <v>1079</v>
      </c>
      <c r="B22" s="23">
        <v>12</v>
      </c>
      <c r="C22" s="23">
        <v>12</v>
      </c>
    </row>
    <row r="23" spans="1:3" x14ac:dyDescent="0.35">
      <c r="A23" s="29" t="s">
        <v>1080</v>
      </c>
      <c r="B23" s="23">
        <v>12</v>
      </c>
      <c r="C23" s="23">
        <v>12</v>
      </c>
    </row>
    <row r="24" spans="1:3" x14ac:dyDescent="0.35">
      <c r="A24" s="29" t="s">
        <v>1081</v>
      </c>
      <c r="B24" s="23">
        <v>7</v>
      </c>
      <c r="C24" s="23">
        <v>7</v>
      </c>
    </row>
    <row r="25" spans="1:3" x14ac:dyDescent="0.35">
      <c r="A25" s="29" t="s">
        <v>1082</v>
      </c>
      <c r="B25" s="23">
        <v>20</v>
      </c>
      <c r="C25" s="23">
        <v>20</v>
      </c>
    </row>
    <row r="26" spans="1:3" x14ac:dyDescent="0.35">
      <c r="A26" s="29" t="s">
        <v>1083</v>
      </c>
      <c r="B26" s="23">
        <v>24</v>
      </c>
      <c r="C26" s="23">
        <v>24</v>
      </c>
    </row>
    <row r="27" spans="1:3" x14ac:dyDescent="0.35">
      <c r="A27" s="29" t="s">
        <v>1084</v>
      </c>
      <c r="B27" s="23">
        <v>12</v>
      </c>
      <c r="C27" s="23">
        <v>12</v>
      </c>
    </row>
    <row r="28" spans="1:3" x14ac:dyDescent="0.35">
      <c r="A28" s="29" t="s">
        <v>1085</v>
      </c>
      <c r="B28" s="23">
        <v>15</v>
      </c>
      <c r="C28" s="23">
        <v>15</v>
      </c>
    </row>
    <row r="29" spans="1:3" x14ac:dyDescent="0.35">
      <c r="A29" s="29" t="s">
        <v>1073</v>
      </c>
      <c r="B29" s="23">
        <v>200</v>
      </c>
      <c r="C29" s="23">
        <v>200</v>
      </c>
    </row>
    <row r="32" spans="1:3" x14ac:dyDescent="0.35">
      <c r="A32" s="27" t="s">
        <v>1072</v>
      </c>
      <c r="B32" t="s">
        <v>1042</v>
      </c>
    </row>
    <row r="33" spans="1:15" x14ac:dyDescent="0.35">
      <c r="A33" s="29" t="s">
        <v>1058</v>
      </c>
      <c r="B33" s="23">
        <v>27</v>
      </c>
    </row>
    <row r="34" spans="1:15" x14ac:dyDescent="0.35">
      <c r="A34" s="29" t="s">
        <v>1060</v>
      </c>
      <c r="B34" s="23">
        <v>22</v>
      </c>
    </row>
    <row r="35" spans="1:15" x14ac:dyDescent="0.35">
      <c r="A35" s="29" t="s">
        <v>1062</v>
      </c>
      <c r="B35" s="23">
        <v>27</v>
      </c>
    </row>
    <row r="36" spans="1:15" x14ac:dyDescent="0.35">
      <c r="A36" s="29" t="s">
        <v>1064</v>
      </c>
      <c r="B36" s="23">
        <v>27</v>
      </c>
    </row>
    <row r="37" spans="1:15" x14ac:dyDescent="0.35">
      <c r="A37" s="29" t="s">
        <v>1065</v>
      </c>
      <c r="B37" s="23">
        <v>27</v>
      </c>
    </row>
    <row r="38" spans="1:15" x14ac:dyDescent="0.35">
      <c r="A38" s="29" t="s">
        <v>1067</v>
      </c>
      <c r="B38" s="23">
        <v>32</v>
      </c>
    </row>
    <row r="39" spans="1:15" x14ac:dyDescent="0.35">
      <c r="A39" s="29" t="s">
        <v>1068</v>
      </c>
      <c r="B39" s="23">
        <v>38</v>
      </c>
    </row>
    <row r="40" spans="1:15" x14ac:dyDescent="0.35">
      <c r="A40" s="29" t="s">
        <v>1073</v>
      </c>
      <c r="B40" s="23">
        <v>200</v>
      </c>
    </row>
    <row r="41" spans="1:15" x14ac:dyDescent="0.35">
      <c r="K41" t="s">
        <v>1095</v>
      </c>
      <c r="L41" s="36">
        <f>A12/A4</f>
        <v>0.2</v>
      </c>
    </row>
    <row r="42" spans="1:15" x14ac:dyDescent="0.35">
      <c r="K42" t="s">
        <v>1096</v>
      </c>
      <c r="L42">
        <f>_xlfn.XLOOKUP(A55,E46:E50,F46:F50)</f>
        <v>200</v>
      </c>
    </row>
    <row r="43" spans="1:15" x14ac:dyDescent="0.35">
      <c r="I43" t="s">
        <v>1092</v>
      </c>
      <c r="J43" t="str">
        <f>A55</f>
        <v>R05</v>
      </c>
      <c r="K43" t="s">
        <v>1097</v>
      </c>
      <c r="L43">
        <f>_xlfn.XLOOKUP(A55,E46:E50,G46:G50)</f>
        <v>20104</v>
      </c>
    </row>
    <row r="44" spans="1:15" x14ac:dyDescent="0.35">
      <c r="K44" t="s">
        <v>1098</v>
      </c>
      <c r="L44">
        <f>_xlfn.RANK.AVG(L42,F46:F50)</f>
        <v>3</v>
      </c>
    </row>
    <row r="45" spans="1:15" x14ac:dyDescent="0.35">
      <c r="A45" s="27" t="s">
        <v>1072</v>
      </c>
      <c r="B45" t="s">
        <v>1042</v>
      </c>
      <c r="C45" t="s">
        <v>1044</v>
      </c>
      <c r="E45" t="s">
        <v>1087</v>
      </c>
      <c r="F45" t="s">
        <v>1088</v>
      </c>
      <c r="G45" t="s">
        <v>1089</v>
      </c>
      <c r="H45" t="s">
        <v>1090</v>
      </c>
      <c r="I45" t="s">
        <v>1091</v>
      </c>
      <c r="K45" t="s">
        <v>1099</v>
      </c>
      <c r="L45">
        <f>_xlfn.RANK.AVG(L43,G46:G50)</f>
        <v>3</v>
      </c>
    </row>
    <row r="46" spans="1:15" x14ac:dyDescent="0.35">
      <c r="A46" s="29" t="s">
        <v>6</v>
      </c>
      <c r="B46" s="23">
        <v>207</v>
      </c>
      <c r="C46" s="30">
        <v>20872</v>
      </c>
      <c r="E46" s="29" t="s">
        <v>11</v>
      </c>
      <c r="F46" s="23">
        <v>189</v>
      </c>
      <c r="G46" s="30">
        <v>18415</v>
      </c>
      <c r="H46" t="str">
        <f>IF(E46=$A$55,F46,"NA")</f>
        <v>NA</v>
      </c>
      <c r="I46" t="str">
        <f>IF(E46=$J$43,G46,"NA")</f>
        <v>NA</v>
      </c>
    </row>
    <row r="47" spans="1:15" x14ac:dyDescent="0.35">
      <c r="A47" s="29" t="s">
        <v>11</v>
      </c>
      <c r="B47" s="23">
        <v>189</v>
      </c>
      <c r="C47" s="30">
        <v>18415</v>
      </c>
      <c r="E47" s="29" t="s">
        <v>9</v>
      </c>
      <c r="F47" s="23">
        <v>218</v>
      </c>
      <c r="G47" s="30">
        <v>20581</v>
      </c>
      <c r="H47" t="str">
        <f t="shared" ref="H47:H50" si="0">IF(E47=$A$55,F47,"NA")</f>
        <v>NA</v>
      </c>
      <c r="I47" t="str">
        <f t="shared" ref="I47:I50" si="1">IF(E47=$J$43,G47,"NA")</f>
        <v>NA</v>
      </c>
      <c r="K47" t="s">
        <v>1100</v>
      </c>
    </row>
    <row r="48" spans="1:15" x14ac:dyDescent="0.35">
      <c r="A48" s="29" t="s">
        <v>9</v>
      </c>
      <c r="B48" s="23">
        <v>218</v>
      </c>
      <c r="C48" s="30">
        <v>20581</v>
      </c>
      <c r="E48" s="29" t="s">
        <v>6</v>
      </c>
      <c r="F48" s="23">
        <v>207</v>
      </c>
      <c r="G48" s="30">
        <v>20872</v>
      </c>
      <c r="H48" t="str">
        <f t="shared" si="0"/>
        <v>NA</v>
      </c>
      <c r="I48" t="str">
        <f t="shared" si="1"/>
        <v>NA</v>
      </c>
      <c r="L48" t="str">
        <f>"% of calls:"&amp;TEXT(L41,"0%")</f>
        <v>% of calls:20%</v>
      </c>
      <c r="N48" t="s">
        <v>1101</v>
      </c>
      <c r="O48" t="e" vm="6">
        <f>_xlfn.XLOOKUP(A55,Assets!$E$3:$E$7,Assets!$F$3:$F$7)</f>
        <v>#VALUE!</v>
      </c>
    </row>
    <row r="49" spans="1:12" x14ac:dyDescent="0.35">
      <c r="A49" s="29" t="s">
        <v>13</v>
      </c>
      <c r="B49" s="23">
        <v>186</v>
      </c>
      <c r="C49" s="30">
        <v>16651</v>
      </c>
      <c r="E49" s="29" t="s">
        <v>13</v>
      </c>
      <c r="F49" s="23">
        <v>186</v>
      </c>
      <c r="G49" s="30">
        <v>16651</v>
      </c>
      <c r="H49" t="str">
        <f t="shared" si="0"/>
        <v>NA</v>
      </c>
      <c r="I49" t="str">
        <f t="shared" si="1"/>
        <v>NA</v>
      </c>
      <c r="L49" t="str">
        <f>IF(COUNTA(A55:A59)&gt;1,"","Call rank:"&amp;L44)</f>
        <v>Call rank:3</v>
      </c>
    </row>
    <row r="50" spans="1:12" x14ac:dyDescent="0.35">
      <c r="A50" s="29" t="s">
        <v>10</v>
      </c>
      <c r="B50" s="23">
        <v>200</v>
      </c>
      <c r="C50" s="30">
        <v>20104</v>
      </c>
      <c r="E50" s="29" t="s">
        <v>10</v>
      </c>
      <c r="F50" s="23">
        <v>200</v>
      </c>
      <c r="G50" s="30">
        <v>20104</v>
      </c>
      <c r="H50">
        <f t="shared" si="0"/>
        <v>200</v>
      </c>
      <c r="I50">
        <f t="shared" si="1"/>
        <v>20104</v>
      </c>
      <c r="L50" t="str">
        <f>IF(COUNTA(A55:A59)&gt;1,"","Amt rank:"&amp;L45)</f>
        <v>Amt rank:3</v>
      </c>
    </row>
    <row r="51" spans="1:12" x14ac:dyDescent="0.35">
      <c r="A51" s="29" t="s">
        <v>1073</v>
      </c>
      <c r="B51" s="23">
        <v>1000</v>
      </c>
      <c r="C51" s="30">
        <v>96623</v>
      </c>
    </row>
    <row r="54" spans="1:12" x14ac:dyDescent="0.35">
      <c r="A54" s="27" t="s">
        <v>1072</v>
      </c>
      <c r="B54" t="s">
        <v>1042</v>
      </c>
      <c r="C54" t="s">
        <v>1044</v>
      </c>
    </row>
    <row r="55" spans="1:12" x14ac:dyDescent="0.35">
      <c r="A55" s="29" t="s">
        <v>10</v>
      </c>
      <c r="B55" s="23">
        <v>200</v>
      </c>
      <c r="C55" s="30">
        <v>20104</v>
      </c>
    </row>
    <row r="61" spans="1:12" x14ac:dyDescent="0.35">
      <c r="A61" s="27" t="s">
        <v>1042</v>
      </c>
      <c r="B61" s="27" t="s">
        <v>1093</v>
      </c>
    </row>
    <row r="62" spans="1:12" x14ac:dyDescent="0.35">
      <c r="A62" s="27" t="s">
        <v>1072</v>
      </c>
      <c r="B62" t="s">
        <v>999</v>
      </c>
      <c r="C62" t="s">
        <v>998</v>
      </c>
      <c r="D62" t="s">
        <v>1073</v>
      </c>
    </row>
    <row r="63" spans="1:12" x14ac:dyDescent="0.35">
      <c r="A63" s="29" t="s">
        <v>1002</v>
      </c>
      <c r="B63" s="23">
        <v>35</v>
      </c>
      <c r="C63" s="23">
        <v>25</v>
      </c>
      <c r="D63" s="23">
        <v>60</v>
      </c>
    </row>
    <row r="64" spans="1:12" x14ac:dyDescent="0.35">
      <c r="A64" s="29" t="s">
        <v>1001</v>
      </c>
      <c r="B64" s="23">
        <v>61</v>
      </c>
      <c r="C64" s="23">
        <v>18</v>
      </c>
      <c r="D64" s="23">
        <v>79</v>
      </c>
    </row>
    <row r="65" spans="1:4" x14ac:dyDescent="0.35">
      <c r="A65" s="29" t="s">
        <v>1000</v>
      </c>
      <c r="B65" s="23">
        <v>21</v>
      </c>
      <c r="C65" s="23">
        <v>40</v>
      </c>
      <c r="D65" s="23">
        <v>61</v>
      </c>
    </row>
    <row r="66" spans="1:4" x14ac:dyDescent="0.35">
      <c r="A66" s="29" t="s">
        <v>1073</v>
      </c>
      <c r="B66" s="23">
        <v>117</v>
      </c>
      <c r="C66" s="23">
        <v>83</v>
      </c>
      <c r="D66" s="23">
        <v>200</v>
      </c>
    </row>
    <row r="74" spans="1:4" x14ac:dyDescent="0.35">
      <c r="A74" s="27" t="s">
        <v>1072</v>
      </c>
      <c r="B74" t="s">
        <v>1042</v>
      </c>
    </row>
    <row r="75" spans="1:4" x14ac:dyDescent="0.35">
      <c r="A75" s="29">
        <v>2</v>
      </c>
      <c r="B75" s="23">
        <v>10</v>
      </c>
    </row>
    <row r="76" spans="1:4" x14ac:dyDescent="0.35">
      <c r="A76" s="29">
        <v>3</v>
      </c>
      <c r="B76" s="23">
        <v>44</v>
      </c>
    </row>
    <row r="77" spans="1:4" x14ac:dyDescent="0.35">
      <c r="A77" s="29">
        <v>4</v>
      </c>
      <c r="B77" s="23">
        <v>95</v>
      </c>
    </row>
    <row r="78" spans="1:4" x14ac:dyDescent="0.35">
      <c r="A78" s="29">
        <v>5</v>
      </c>
      <c r="B78" s="23">
        <v>51</v>
      </c>
    </row>
    <row r="79" spans="1:4" x14ac:dyDescent="0.35">
      <c r="A79" s="29" t="s">
        <v>1073</v>
      </c>
      <c r="B79" s="23">
        <v>200</v>
      </c>
    </row>
    <row r="84" spans="1:7" x14ac:dyDescent="0.35">
      <c r="A84" s="27" t="s">
        <v>1044</v>
      </c>
      <c r="B84" s="27" t="s">
        <v>1093</v>
      </c>
    </row>
    <row r="85" spans="1:7" x14ac:dyDescent="0.35">
      <c r="A85" s="27" t="s">
        <v>1072</v>
      </c>
      <c r="B85" t="s">
        <v>11</v>
      </c>
      <c r="C85" t="s">
        <v>9</v>
      </c>
      <c r="D85" t="s">
        <v>6</v>
      </c>
      <c r="E85" t="s">
        <v>13</v>
      </c>
      <c r="F85" t="s">
        <v>10</v>
      </c>
      <c r="G85" t="s">
        <v>1073</v>
      </c>
    </row>
    <row r="86" spans="1:7" x14ac:dyDescent="0.35">
      <c r="A86" s="29" t="s">
        <v>17</v>
      </c>
      <c r="B86" s="30">
        <v>1655</v>
      </c>
      <c r="C86" s="30">
        <v>805</v>
      </c>
      <c r="D86" s="30">
        <v>2263</v>
      </c>
      <c r="E86" s="30">
        <v>987</v>
      </c>
      <c r="F86" s="30">
        <v>1075</v>
      </c>
      <c r="G86" s="30">
        <v>6785</v>
      </c>
    </row>
    <row r="87" spans="1:7" x14ac:dyDescent="0.35">
      <c r="A87" s="29" t="s">
        <v>24</v>
      </c>
      <c r="B87" s="30">
        <v>1233</v>
      </c>
      <c r="C87" s="30">
        <v>223</v>
      </c>
      <c r="D87" s="30">
        <v>1680</v>
      </c>
      <c r="E87" s="30">
        <v>990</v>
      </c>
      <c r="F87" s="30">
        <v>1508</v>
      </c>
      <c r="G87" s="30">
        <v>5634</v>
      </c>
    </row>
    <row r="88" spans="1:7" x14ac:dyDescent="0.35">
      <c r="A88" s="29" t="s">
        <v>20</v>
      </c>
      <c r="B88" s="30">
        <v>891</v>
      </c>
      <c r="C88" s="30">
        <v>1332</v>
      </c>
      <c r="D88" s="30">
        <v>1282</v>
      </c>
      <c r="E88" s="30">
        <v>739</v>
      </c>
      <c r="F88" s="30">
        <v>560</v>
      </c>
      <c r="G88" s="30">
        <v>4804</v>
      </c>
    </row>
    <row r="89" spans="1:7" x14ac:dyDescent="0.35">
      <c r="A89" s="29" t="s">
        <v>12</v>
      </c>
      <c r="B89" s="30">
        <v>1991</v>
      </c>
      <c r="C89" s="30">
        <v>1886</v>
      </c>
      <c r="D89" s="30">
        <v>1206</v>
      </c>
      <c r="E89" s="30">
        <v>884</v>
      </c>
      <c r="F89" s="30">
        <v>1722</v>
      </c>
      <c r="G89" s="30">
        <v>7689</v>
      </c>
    </row>
    <row r="90" spans="1:7" x14ac:dyDescent="0.35">
      <c r="A90" s="29" t="s">
        <v>23</v>
      </c>
      <c r="B90" s="30">
        <v>1104</v>
      </c>
      <c r="C90" s="30">
        <v>2280</v>
      </c>
      <c r="D90" s="30">
        <v>1445</v>
      </c>
      <c r="E90" s="30">
        <v>1722</v>
      </c>
      <c r="F90" s="30">
        <v>1196</v>
      </c>
      <c r="G90" s="30">
        <v>7747</v>
      </c>
    </row>
    <row r="91" spans="1:7" x14ac:dyDescent="0.35">
      <c r="A91" s="29" t="s">
        <v>7</v>
      </c>
      <c r="B91" s="30">
        <v>372</v>
      </c>
      <c r="C91" s="30">
        <v>1818</v>
      </c>
      <c r="D91" s="30">
        <v>1346</v>
      </c>
      <c r="E91" s="30">
        <v>1156</v>
      </c>
      <c r="F91" s="30">
        <v>1484</v>
      </c>
      <c r="G91" s="30">
        <v>6176</v>
      </c>
    </row>
    <row r="92" spans="1:7" x14ac:dyDescent="0.35">
      <c r="A92" s="29" t="s">
        <v>15</v>
      </c>
      <c r="B92" s="30">
        <v>1598</v>
      </c>
      <c r="C92" s="30">
        <v>1907</v>
      </c>
      <c r="D92" s="30">
        <v>869</v>
      </c>
      <c r="E92" s="30">
        <v>1426</v>
      </c>
      <c r="F92" s="30">
        <v>1416</v>
      </c>
      <c r="G92" s="30">
        <v>7216</v>
      </c>
    </row>
    <row r="93" spans="1:7" x14ac:dyDescent="0.35">
      <c r="A93" s="29" t="s">
        <v>5</v>
      </c>
      <c r="B93" s="30">
        <v>900</v>
      </c>
      <c r="C93" s="30">
        <v>1016</v>
      </c>
      <c r="D93" s="30">
        <v>960</v>
      </c>
      <c r="E93" s="30">
        <v>940</v>
      </c>
      <c r="F93" s="30">
        <v>1193</v>
      </c>
      <c r="G93" s="30">
        <v>5009</v>
      </c>
    </row>
    <row r="94" spans="1:7" x14ac:dyDescent="0.35">
      <c r="A94" s="29" t="s">
        <v>22</v>
      </c>
      <c r="B94" s="30">
        <v>1415</v>
      </c>
      <c r="C94" s="30">
        <v>1271</v>
      </c>
      <c r="D94" s="30">
        <v>1214</v>
      </c>
      <c r="E94" s="30">
        <v>1135</v>
      </c>
      <c r="F94" s="30">
        <v>1566</v>
      </c>
      <c r="G94" s="30">
        <v>6601</v>
      </c>
    </row>
    <row r="95" spans="1:7" x14ac:dyDescent="0.35">
      <c r="A95" s="29" t="s">
        <v>18</v>
      </c>
      <c r="B95" s="30">
        <v>900</v>
      </c>
      <c r="C95" s="30">
        <v>1470</v>
      </c>
      <c r="D95" s="30">
        <v>1617</v>
      </c>
      <c r="E95" s="30">
        <v>1314</v>
      </c>
      <c r="F95" s="30">
        <v>941</v>
      </c>
      <c r="G95" s="30">
        <v>6242</v>
      </c>
    </row>
    <row r="96" spans="1:7" x14ac:dyDescent="0.35">
      <c r="A96" s="29" t="s">
        <v>8</v>
      </c>
      <c r="B96" s="30">
        <v>1163</v>
      </c>
      <c r="C96" s="30">
        <v>1180</v>
      </c>
      <c r="D96" s="30">
        <v>1616</v>
      </c>
      <c r="E96" s="30">
        <v>1043</v>
      </c>
      <c r="F96" s="30">
        <v>1747</v>
      </c>
      <c r="G96" s="30">
        <v>6749</v>
      </c>
    </row>
    <row r="97" spans="1:7" x14ac:dyDescent="0.35">
      <c r="A97" s="29" t="s">
        <v>16</v>
      </c>
      <c r="B97" s="30">
        <v>1438</v>
      </c>
      <c r="C97" s="30">
        <v>1616</v>
      </c>
      <c r="D97" s="30">
        <v>866</v>
      </c>
      <c r="E97" s="30">
        <v>829</v>
      </c>
      <c r="F97" s="30">
        <v>2070</v>
      </c>
      <c r="G97" s="30">
        <v>6819</v>
      </c>
    </row>
    <row r="98" spans="1:7" x14ac:dyDescent="0.35">
      <c r="A98" s="29" t="s">
        <v>14</v>
      </c>
      <c r="B98" s="30">
        <v>1255</v>
      </c>
      <c r="C98" s="30">
        <v>516</v>
      </c>
      <c r="D98" s="30">
        <v>1874</v>
      </c>
      <c r="E98" s="30">
        <v>1863</v>
      </c>
      <c r="F98" s="30">
        <v>1722</v>
      </c>
      <c r="G98" s="30">
        <v>7230</v>
      </c>
    </row>
    <row r="99" spans="1:7" x14ac:dyDescent="0.35">
      <c r="A99" s="29" t="s">
        <v>21</v>
      </c>
      <c r="B99" s="30">
        <v>1362</v>
      </c>
      <c r="C99" s="30">
        <v>1363</v>
      </c>
      <c r="D99" s="30">
        <v>1152</v>
      </c>
      <c r="E99" s="30">
        <v>777</v>
      </c>
      <c r="F99" s="30">
        <v>750</v>
      </c>
      <c r="G99" s="30">
        <v>5404</v>
      </c>
    </row>
    <row r="100" spans="1:7" x14ac:dyDescent="0.35">
      <c r="A100" s="29" t="s">
        <v>19</v>
      </c>
      <c r="B100" s="30">
        <v>1138</v>
      </c>
      <c r="C100" s="30">
        <v>1898</v>
      </c>
      <c r="D100" s="30">
        <v>1482</v>
      </c>
      <c r="E100" s="30">
        <v>846</v>
      </c>
      <c r="F100" s="30">
        <v>1154</v>
      </c>
      <c r="G100" s="30">
        <v>6518</v>
      </c>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EBDCDE-A950-453D-A847-76A4FB90D069}">
  <dimension ref="A1:Z68"/>
  <sheetViews>
    <sheetView tabSelected="1" topLeftCell="A9" zoomScale="75" zoomScaleNormal="75" workbookViewId="0">
      <selection activeCell="O28" sqref="O28"/>
    </sheetView>
  </sheetViews>
  <sheetFormatPr defaultRowHeight="14.5" x14ac:dyDescent="0.35"/>
  <cols>
    <col min="1" max="1" width="3.08203125" customWidth="1"/>
    <col min="2" max="2" width="2.9140625" customWidth="1"/>
    <col min="17" max="17" width="10.4140625" customWidth="1"/>
    <col min="18" max="18" width="10.25" customWidth="1"/>
  </cols>
  <sheetData>
    <row r="1" spans="1:26" x14ac:dyDescent="0.35">
      <c r="A1" s="21"/>
      <c r="B1" s="21"/>
      <c r="C1" s="21"/>
      <c r="D1" s="21"/>
      <c r="E1" s="21"/>
      <c r="F1" s="21"/>
      <c r="G1" s="21"/>
      <c r="H1" s="21"/>
      <c r="I1" s="21"/>
      <c r="J1" s="21"/>
      <c r="K1" s="21"/>
      <c r="L1" s="21"/>
      <c r="M1" s="21"/>
      <c r="N1" s="21"/>
      <c r="O1" s="21"/>
      <c r="P1" s="21"/>
      <c r="Q1" s="21"/>
      <c r="R1" s="21"/>
      <c r="S1" s="21"/>
      <c r="T1" s="21"/>
      <c r="U1" s="21"/>
      <c r="V1" s="21"/>
      <c r="W1" s="21"/>
      <c r="X1" s="21"/>
      <c r="Y1" s="21"/>
      <c r="Z1" s="21"/>
    </row>
    <row r="2" spans="1:26" x14ac:dyDescent="0.35">
      <c r="A2" s="21"/>
      <c r="B2" s="21"/>
      <c r="C2" s="21"/>
      <c r="D2" s="21"/>
      <c r="E2" s="21"/>
      <c r="F2" s="21"/>
      <c r="G2" s="21"/>
      <c r="H2" s="21"/>
      <c r="I2" s="21"/>
      <c r="J2" s="21"/>
      <c r="K2" s="21"/>
      <c r="L2" s="21"/>
      <c r="M2" s="21"/>
      <c r="N2" s="21"/>
      <c r="O2" s="21"/>
      <c r="P2" s="21"/>
      <c r="Q2" s="21"/>
      <c r="R2" s="21"/>
      <c r="S2" s="21"/>
      <c r="T2" s="21"/>
      <c r="U2" s="21"/>
      <c r="V2" s="21"/>
      <c r="W2" s="21"/>
      <c r="X2" s="21"/>
      <c r="Y2" s="21"/>
      <c r="Z2" s="21"/>
    </row>
    <row r="3" spans="1:26" x14ac:dyDescent="0.35">
      <c r="A3" s="21"/>
      <c r="B3" s="21"/>
      <c r="C3" s="21"/>
      <c r="D3" s="21"/>
      <c r="E3" s="21"/>
      <c r="F3" s="21"/>
      <c r="G3" s="21"/>
      <c r="H3" s="21"/>
      <c r="I3" s="21"/>
      <c r="J3" s="21"/>
      <c r="K3" s="21"/>
      <c r="L3" s="21"/>
      <c r="M3" s="21"/>
      <c r="N3" s="21"/>
      <c r="O3" s="21"/>
      <c r="P3" s="21"/>
      <c r="Q3" s="21"/>
      <c r="R3" s="21"/>
      <c r="S3" s="21"/>
      <c r="T3" s="21"/>
      <c r="U3" s="21"/>
      <c r="V3" s="21"/>
      <c r="W3" s="21"/>
      <c r="X3" s="21"/>
      <c r="Y3" s="21"/>
      <c r="Z3" s="21"/>
    </row>
    <row r="4" spans="1:26" x14ac:dyDescent="0.35">
      <c r="A4" s="21"/>
      <c r="B4" s="21"/>
      <c r="C4" s="21"/>
      <c r="D4" s="21"/>
      <c r="E4" s="21"/>
      <c r="F4" s="21"/>
      <c r="G4" s="21"/>
      <c r="H4" s="21"/>
      <c r="I4" s="21"/>
      <c r="J4" s="21"/>
      <c r="K4" s="21"/>
      <c r="L4" s="21"/>
      <c r="M4" s="21"/>
      <c r="N4" s="21"/>
      <c r="O4" s="21"/>
      <c r="P4" s="21"/>
      <c r="Q4" s="21"/>
      <c r="R4" s="21"/>
      <c r="S4" s="21"/>
      <c r="T4" s="21"/>
      <c r="U4" s="21"/>
      <c r="V4" s="21"/>
      <c r="W4" s="21"/>
      <c r="X4" s="21"/>
      <c r="Y4" s="21"/>
      <c r="Z4" s="21"/>
    </row>
    <row r="5" spans="1:26" x14ac:dyDescent="0.35">
      <c r="A5" s="21"/>
      <c r="B5" s="21"/>
      <c r="C5" s="21"/>
      <c r="D5" s="21"/>
      <c r="E5" s="21"/>
      <c r="F5" s="21"/>
      <c r="G5" s="21"/>
      <c r="H5" s="21"/>
      <c r="I5" s="21"/>
      <c r="J5" s="21"/>
      <c r="K5" s="21"/>
      <c r="L5" s="21"/>
      <c r="M5" s="21"/>
      <c r="N5" s="21"/>
      <c r="O5" s="21"/>
      <c r="P5" s="21"/>
      <c r="Q5" s="21"/>
      <c r="R5" s="21"/>
      <c r="S5" s="21"/>
      <c r="T5" s="21"/>
      <c r="U5" s="21"/>
      <c r="V5" s="21"/>
      <c r="W5" s="21"/>
      <c r="X5" s="21"/>
      <c r="Y5" s="21"/>
      <c r="Z5" s="21"/>
    </row>
    <row r="6" spans="1:26" x14ac:dyDescent="0.35">
      <c r="A6" s="21"/>
      <c r="B6" s="21"/>
      <c r="C6" s="21"/>
      <c r="D6" s="21"/>
      <c r="E6" s="21"/>
      <c r="F6" s="21"/>
      <c r="G6" s="21"/>
      <c r="H6" s="21"/>
      <c r="I6" s="21"/>
      <c r="J6" s="21"/>
      <c r="K6" s="21"/>
      <c r="L6" s="21"/>
      <c r="M6" s="21"/>
      <c r="N6" s="21"/>
      <c r="O6" s="21"/>
      <c r="P6" s="21"/>
      <c r="Q6" s="21"/>
      <c r="R6" s="21"/>
      <c r="S6" s="21"/>
      <c r="T6" s="21"/>
      <c r="U6" s="21"/>
      <c r="V6" s="21"/>
      <c r="W6" s="21"/>
      <c r="X6" s="21"/>
      <c r="Y6" s="21"/>
      <c r="Z6" s="21"/>
    </row>
    <row r="7" spans="1:26" x14ac:dyDescent="0.35">
      <c r="A7" s="21"/>
      <c r="B7" s="21"/>
      <c r="C7" s="21"/>
      <c r="D7" s="21"/>
      <c r="E7" s="21"/>
      <c r="F7" s="21"/>
      <c r="G7" s="21"/>
      <c r="H7" s="21"/>
      <c r="I7" s="21"/>
      <c r="J7" s="21"/>
      <c r="K7" s="21"/>
      <c r="L7" s="21"/>
      <c r="M7" s="21"/>
      <c r="N7" s="21"/>
      <c r="O7" s="21"/>
      <c r="P7" s="21"/>
      <c r="Q7" s="21"/>
      <c r="R7" s="21"/>
      <c r="S7" s="21"/>
      <c r="T7" s="21"/>
      <c r="U7" s="21"/>
      <c r="V7" s="21"/>
      <c r="W7" s="21"/>
      <c r="X7" s="21"/>
      <c r="Y7" s="21"/>
      <c r="Z7" s="21"/>
    </row>
    <row r="8" spans="1:26" x14ac:dyDescent="0.35">
      <c r="A8" s="21"/>
      <c r="B8" s="21"/>
      <c r="C8" s="21"/>
      <c r="D8" s="21"/>
      <c r="E8" s="21"/>
      <c r="F8" s="21"/>
      <c r="G8" s="21"/>
      <c r="H8" s="21"/>
      <c r="I8" s="21"/>
      <c r="J8" s="21"/>
      <c r="K8" s="21"/>
      <c r="L8" s="21"/>
      <c r="M8" s="21"/>
      <c r="N8" s="21"/>
      <c r="O8" s="21"/>
      <c r="P8" s="21"/>
      <c r="Q8" s="21"/>
      <c r="R8" s="21"/>
      <c r="S8" s="21"/>
      <c r="T8" s="21"/>
      <c r="U8" s="21"/>
      <c r="V8" s="21"/>
      <c r="W8" s="21"/>
      <c r="X8" s="21"/>
      <c r="Y8" s="21"/>
      <c r="Z8" s="21"/>
    </row>
    <row r="9" spans="1:26" x14ac:dyDescent="0.35">
      <c r="A9" s="21"/>
      <c r="B9" s="21"/>
      <c r="C9" s="21"/>
      <c r="D9" s="21"/>
      <c r="E9" s="21"/>
      <c r="F9" s="21"/>
      <c r="G9" s="21"/>
      <c r="H9" s="21"/>
      <c r="I9" s="21"/>
      <c r="J9" s="21"/>
      <c r="K9" s="21"/>
      <c r="L9" s="21"/>
      <c r="M9" s="21"/>
      <c r="N9" s="21"/>
      <c r="O9" s="21"/>
      <c r="P9" s="21"/>
      <c r="Q9" s="21"/>
      <c r="R9" s="21"/>
      <c r="S9" s="21"/>
      <c r="T9" s="21"/>
      <c r="U9" s="21"/>
      <c r="V9" s="21"/>
      <c r="W9" s="21"/>
      <c r="X9" s="21"/>
      <c r="Y9" s="21"/>
      <c r="Z9" s="21"/>
    </row>
    <row r="10" spans="1:26" x14ac:dyDescent="0.35">
      <c r="A10" s="21"/>
      <c r="B10" s="21"/>
      <c r="C10" s="21"/>
      <c r="D10" s="21"/>
      <c r="E10" s="21"/>
      <c r="F10" s="21"/>
      <c r="G10" s="21"/>
      <c r="H10" s="21"/>
      <c r="I10" s="21"/>
      <c r="J10" s="21"/>
      <c r="K10" s="21"/>
      <c r="L10" s="21"/>
      <c r="M10" s="21"/>
      <c r="N10" s="21"/>
      <c r="O10" s="21"/>
      <c r="P10" s="21"/>
      <c r="Q10" s="21"/>
      <c r="R10" s="21"/>
      <c r="S10" s="21"/>
      <c r="T10" s="21"/>
      <c r="U10" s="21"/>
      <c r="V10" s="21"/>
      <c r="W10" s="21"/>
      <c r="X10" s="21"/>
      <c r="Y10" s="21"/>
      <c r="Z10" s="21"/>
    </row>
    <row r="11" spans="1:26" x14ac:dyDescent="0.35">
      <c r="A11" s="21"/>
      <c r="B11" s="21"/>
      <c r="C11" s="21"/>
      <c r="D11" s="21"/>
      <c r="E11" s="21"/>
      <c r="F11" s="21"/>
      <c r="G11" s="21"/>
      <c r="H11" s="21"/>
      <c r="I11" s="21"/>
      <c r="J11" s="21"/>
      <c r="K11" s="21"/>
      <c r="L11" s="21"/>
      <c r="M11" s="21"/>
      <c r="N11" s="21"/>
      <c r="O11" s="21"/>
      <c r="P11" s="21"/>
      <c r="Q11" s="21"/>
      <c r="R11" s="21"/>
      <c r="S11" s="21"/>
      <c r="T11" s="21"/>
      <c r="U11" s="21"/>
      <c r="V11" s="21"/>
      <c r="W11" s="21"/>
      <c r="X11" s="21"/>
      <c r="Y11" s="21"/>
      <c r="Z11" s="21"/>
    </row>
    <row r="12" spans="1:26" x14ac:dyDescent="0.35">
      <c r="A12" s="21"/>
      <c r="B12" s="21"/>
      <c r="C12" s="21"/>
      <c r="D12" s="21"/>
      <c r="E12" s="21"/>
      <c r="F12" s="21"/>
      <c r="G12" s="21"/>
      <c r="H12" s="21"/>
      <c r="I12" s="21"/>
      <c r="J12" s="21"/>
      <c r="K12" s="21"/>
      <c r="L12" s="21"/>
      <c r="M12" s="21"/>
      <c r="N12" s="21"/>
      <c r="O12" s="21"/>
      <c r="P12" s="21"/>
      <c r="Q12" s="21"/>
      <c r="R12" s="21"/>
      <c r="S12" s="21"/>
      <c r="T12" s="21"/>
      <c r="U12" s="21"/>
      <c r="V12" s="21"/>
      <c r="W12" s="21"/>
      <c r="X12" s="21"/>
      <c r="Y12" s="21"/>
      <c r="Z12" s="21"/>
    </row>
    <row r="13" spans="1:26" x14ac:dyDescent="0.35">
      <c r="A13" s="21"/>
      <c r="B13" s="21"/>
      <c r="C13" s="21"/>
      <c r="D13" s="21"/>
      <c r="E13" s="21"/>
      <c r="F13" s="21"/>
      <c r="G13" s="21"/>
      <c r="H13" s="21"/>
      <c r="I13" s="21"/>
      <c r="J13" s="21"/>
      <c r="K13" s="21"/>
      <c r="L13" s="21"/>
      <c r="M13" s="21"/>
      <c r="N13" s="21"/>
      <c r="O13" s="21"/>
      <c r="P13" s="21"/>
      <c r="Q13" s="21"/>
      <c r="R13" s="21"/>
      <c r="S13" s="21"/>
      <c r="T13" s="21"/>
      <c r="U13" s="21"/>
      <c r="V13" s="21"/>
      <c r="W13" s="21"/>
      <c r="X13" s="21"/>
      <c r="Y13" s="21"/>
      <c r="Z13" s="21"/>
    </row>
    <row r="14" spans="1:26" x14ac:dyDescent="0.35">
      <c r="A14" s="21"/>
      <c r="B14" s="21"/>
      <c r="C14" s="21"/>
      <c r="D14" s="21"/>
      <c r="E14" s="21"/>
      <c r="F14" s="21"/>
      <c r="G14" s="21"/>
      <c r="H14" s="21"/>
      <c r="I14" s="21"/>
      <c r="J14" s="21"/>
      <c r="K14" s="21"/>
      <c r="L14" s="21"/>
      <c r="M14" s="21"/>
      <c r="N14" s="21"/>
      <c r="O14" s="21"/>
      <c r="P14" s="21"/>
      <c r="Q14" s="21"/>
      <c r="R14" s="21"/>
      <c r="S14" s="21"/>
      <c r="T14" s="21"/>
      <c r="U14" s="21"/>
      <c r="V14" s="21"/>
      <c r="W14" s="21"/>
      <c r="X14" s="21"/>
      <c r="Y14" s="21"/>
      <c r="Z14" s="21"/>
    </row>
    <row r="15" spans="1:26" x14ac:dyDescent="0.35">
      <c r="A15" s="21"/>
      <c r="B15" s="21"/>
      <c r="C15" s="21"/>
      <c r="D15" s="21"/>
      <c r="E15" s="21"/>
      <c r="F15" s="21"/>
      <c r="G15" s="21"/>
      <c r="H15" s="21"/>
      <c r="I15" s="21"/>
      <c r="J15" s="21"/>
      <c r="K15" s="21"/>
      <c r="L15" s="21"/>
      <c r="M15" s="21"/>
      <c r="N15" s="21"/>
      <c r="O15" s="21"/>
      <c r="P15" s="20"/>
      <c r="Q15" s="31" t="str" cm="1">
        <f t="array" ref="Q15:U15">'Pivot Table'!B85:F85</f>
        <v>R01</v>
      </c>
      <c r="R15" s="31" t="str">
        <v>R02</v>
      </c>
      <c r="S15" s="31" t="str">
        <v>R03</v>
      </c>
      <c r="T15" s="31" t="str">
        <v>R04</v>
      </c>
      <c r="U15" s="31" t="str">
        <v>R05</v>
      </c>
      <c r="V15" s="32" t="s">
        <v>1094</v>
      </c>
      <c r="W15" s="21"/>
      <c r="X15" s="21"/>
      <c r="Y15" s="21"/>
      <c r="Z15" s="21"/>
    </row>
    <row r="16" spans="1:26" x14ac:dyDescent="0.35">
      <c r="A16" s="21"/>
      <c r="B16" s="21"/>
      <c r="C16" s="21"/>
      <c r="D16" s="21"/>
      <c r="E16" s="21"/>
      <c r="F16" s="21"/>
      <c r="G16" s="21"/>
      <c r="H16" s="21"/>
      <c r="I16" s="21"/>
      <c r="J16" s="21"/>
      <c r="K16" s="21"/>
      <c r="L16" s="21"/>
      <c r="M16" s="21"/>
      <c r="N16" s="21"/>
      <c r="O16" s="21"/>
      <c r="P16" s="33" t="s">
        <v>17</v>
      </c>
      <c r="Q16" s="34">
        <v>1655</v>
      </c>
      <c r="R16" s="34">
        <v>805</v>
      </c>
      <c r="S16" s="34">
        <v>2263</v>
      </c>
      <c r="T16" s="34">
        <v>987</v>
      </c>
      <c r="U16" s="34">
        <v>1075</v>
      </c>
      <c r="V16" s="35">
        <v>6785</v>
      </c>
      <c r="W16" s="21"/>
      <c r="X16" s="21"/>
      <c r="Y16" s="21"/>
      <c r="Z16" s="21"/>
    </row>
    <row r="17" spans="1:26" x14ac:dyDescent="0.35">
      <c r="A17" s="21"/>
      <c r="B17" s="21"/>
      <c r="C17" s="21"/>
      <c r="D17" s="21"/>
      <c r="E17" s="21"/>
      <c r="F17" s="21"/>
      <c r="G17" s="21"/>
      <c r="H17" s="21"/>
      <c r="I17" s="21"/>
      <c r="J17" s="21"/>
      <c r="K17" s="21"/>
      <c r="L17" s="21"/>
      <c r="M17" s="21"/>
      <c r="N17" s="21"/>
      <c r="O17" s="21"/>
      <c r="P17" s="33" t="s">
        <v>24</v>
      </c>
      <c r="Q17" s="34">
        <v>1233</v>
      </c>
      <c r="R17" s="34">
        <v>223</v>
      </c>
      <c r="S17" s="34">
        <v>1680</v>
      </c>
      <c r="T17" s="34">
        <v>990</v>
      </c>
      <c r="U17" s="34">
        <v>1508</v>
      </c>
      <c r="V17" s="35">
        <v>5634</v>
      </c>
      <c r="W17" s="21"/>
      <c r="X17" s="21"/>
      <c r="Y17" s="21"/>
      <c r="Z17" s="21"/>
    </row>
    <row r="18" spans="1:26" x14ac:dyDescent="0.35">
      <c r="A18" s="21"/>
      <c r="B18" s="21"/>
      <c r="C18" s="21"/>
      <c r="D18" s="21"/>
      <c r="E18" s="21"/>
      <c r="F18" s="21"/>
      <c r="G18" s="21"/>
      <c r="H18" s="21"/>
      <c r="I18" s="21"/>
      <c r="J18" s="21"/>
      <c r="K18" s="21"/>
      <c r="L18" s="21"/>
      <c r="M18" s="21"/>
      <c r="N18" s="21"/>
      <c r="O18" s="21"/>
      <c r="P18" s="33" t="s">
        <v>20</v>
      </c>
      <c r="Q18" s="34">
        <v>891</v>
      </c>
      <c r="R18" s="34">
        <v>1332</v>
      </c>
      <c r="S18" s="34">
        <v>1282</v>
      </c>
      <c r="T18" s="34">
        <v>739</v>
      </c>
      <c r="U18" s="34">
        <v>560</v>
      </c>
      <c r="V18" s="35">
        <v>4804</v>
      </c>
      <c r="W18" s="21"/>
      <c r="X18" s="21"/>
      <c r="Y18" s="21"/>
      <c r="Z18" s="21"/>
    </row>
    <row r="19" spans="1:26" x14ac:dyDescent="0.35">
      <c r="A19" s="21"/>
      <c r="B19" s="21"/>
      <c r="C19" s="21"/>
      <c r="D19" s="21"/>
      <c r="E19" s="21"/>
      <c r="F19" s="21"/>
      <c r="G19" s="21"/>
      <c r="H19" s="21"/>
      <c r="I19" s="21"/>
      <c r="J19" s="21"/>
      <c r="K19" s="21"/>
      <c r="L19" s="21"/>
      <c r="M19" s="21"/>
      <c r="N19" s="21"/>
      <c r="O19" s="21"/>
      <c r="P19" s="33" t="s">
        <v>12</v>
      </c>
      <c r="Q19" s="34">
        <v>1991</v>
      </c>
      <c r="R19" s="34">
        <v>1886</v>
      </c>
      <c r="S19" s="34">
        <v>1206</v>
      </c>
      <c r="T19" s="34">
        <v>884</v>
      </c>
      <c r="U19" s="34">
        <v>1722</v>
      </c>
      <c r="V19" s="35">
        <v>7689</v>
      </c>
      <c r="W19" s="21"/>
      <c r="X19" s="21"/>
      <c r="Y19" s="21"/>
      <c r="Z19" s="21"/>
    </row>
    <row r="20" spans="1:26" x14ac:dyDescent="0.35">
      <c r="A20" s="21"/>
      <c r="B20" s="21"/>
      <c r="C20" s="21"/>
      <c r="D20" s="21"/>
      <c r="E20" s="21"/>
      <c r="F20" s="21"/>
      <c r="G20" s="21"/>
      <c r="H20" s="21"/>
      <c r="I20" s="21"/>
      <c r="J20" s="21"/>
      <c r="K20" s="21"/>
      <c r="L20" s="21"/>
      <c r="M20" s="21"/>
      <c r="N20" s="21"/>
      <c r="O20" s="21"/>
      <c r="P20" s="33" t="s">
        <v>23</v>
      </c>
      <c r="Q20" s="34">
        <v>1104</v>
      </c>
      <c r="R20" s="34">
        <v>2280</v>
      </c>
      <c r="S20" s="34">
        <v>1445</v>
      </c>
      <c r="T20" s="34">
        <v>1722</v>
      </c>
      <c r="U20" s="34">
        <v>1196</v>
      </c>
      <c r="V20" s="35">
        <v>7747</v>
      </c>
      <c r="W20" s="21"/>
      <c r="X20" s="21"/>
      <c r="Y20" s="21"/>
      <c r="Z20" s="21"/>
    </row>
    <row r="21" spans="1:26" x14ac:dyDescent="0.35">
      <c r="A21" s="21"/>
      <c r="B21" s="21"/>
      <c r="C21" s="21"/>
      <c r="D21" s="21"/>
      <c r="E21" s="21"/>
      <c r="F21" s="21"/>
      <c r="G21" s="21"/>
      <c r="H21" s="21"/>
      <c r="I21" s="21"/>
      <c r="J21" s="21"/>
      <c r="K21" s="21"/>
      <c r="L21" s="21"/>
      <c r="M21" s="21"/>
      <c r="N21" s="21"/>
      <c r="O21" s="21"/>
      <c r="P21" s="33" t="s">
        <v>7</v>
      </c>
      <c r="Q21" s="34">
        <v>372</v>
      </c>
      <c r="R21" s="34">
        <v>1818</v>
      </c>
      <c r="S21" s="34">
        <v>1346</v>
      </c>
      <c r="T21" s="34">
        <v>1156</v>
      </c>
      <c r="U21" s="34">
        <v>1484</v>
      </c>
      <c r="V21" s="35">
        <v>6176</v>
      </c>
      <c r="W21" s="21"/>
      <c r="X21" s="21"/>
      <c r="Y21" s="21"/>
      <c r="Z21" s="21"/>
    </row>
    <row r="22" spans="1:26" x14ac:dyDescent="0.35">
      <c r="A22" s="21"/>
      <c r="B22" s="21"/>
      <c r="C22" s="21"/>
      <c r="D22" s="21"/>
      <c r="E22" s="21"/>
      <c r="F22" s="21"/>
      <c r="G22" s="21"/>
      <c r="H22" s="21"/>
      <c r="I22" s="21"/>
      <c r="J22" s="21"/>
      <c r="K22" s="21"/>
      <c r="L22" s="21"/>
      <c r="M22" s="21"/>
      <c r="N22" s="21"/>
      <c r="O22" s="21"/>
      <c r="P22" s="33" t="s">
        <v>15</v>
      </c>
      <c r="Q22" s="34">
        <v>1598</v>
      </c>
      <c r="R22" s="34">
        <v>1907</v>
      </c>
      <c r="S22" s="34">
        <v>869</v>
      </c>
      <c r="T22" s="34">
        <v>1426</v>
      </c>
      <c r="U22" s="34">
        <v>1416</v>
      </c>
      <c r="V22" s="35">
        <v>7216</v>
      </c>
      <c r="W22" s="21"/>
      <c r="X22" s="21"/>
      <c r="Y22" s="21"/>
      <c r="Z22" s="21"/>
    </row>
    <row r="23" spans="1:26" x14ac:dyDescent="0.35">
      <c r="A23" s="21"/>
      <c r="B23" s="21"/>
      <c r="C23" s="21"/>
      <c r="D23" s="21"/>
      <c r="E23" s="21"/>
      <c r="F23" s="21"/>
      <c r="G23" s="21"/>
      <c r="H23" s="21"/>
      <c r="I23" s="21"/>
      <c r="J23" s="21"/>
      <c r="K23" s="21"/>
      <c r="L23" s="21"/>
      <c r="M23" s="21"/>
      <c r="N23" s="21"/>
      <c r="O23" s="21"/>
      <c r="P23" s="33" t="s">
        <v>5</v>
      </c>
      <c r="Q23" s="34">
        <v>900</v>
      </c>
      <c r="R23" s="34">
        <v>1016</v>
      </c>
      <c r="S23" s="34">
        <v>960</v>
      </c>
      <c r="T23" s="34">
        <v>940</v>
      </c>
      <c r="U23" s="34">
        <v>1193</v>
      </c>
      <c r="V23" s="35">
        <v>5009</v>
      </c>
      <c r="W23" s="21"/>
      <c r="X23" s="21"/>
      <c r="Y23" s="21"/>
      <c r="Z23" s="21"/>
    </row>
    <row r="24" spans="1:26" x14ac:dyDescent="0.35">
      <c r="A24" s="21"/>
      <c r="B24" s="21"/>
      <c r="C24" s="21"/>
      <c r="D24" s="21"/>
      <c r="E24" s="21"/>
      <c r="F24" s="21"/>
      <c r="G24" s="21"/>
      <c r="H24" s="21"/>
      <c r="I24" s="21"/>
      <c r="J24" s="21"/>
      <c r="K24" s="21"/>
      <c r="L24" s="21"/>
      <c r="M24" s="21"/>
      <c r="N24" s="21"/>
      <c r="O24" s="21"/>
      <c r="P24" s="33" t="s">
        <v>22</v>
      </c>
      <c r="Q24" s="34">
        <v>1415</v>
      </c>
      <c r="R24" s="34">
        <v>1271</v>
      </c>
      <c r="S24" s="34">
        <v>1214</v>
      </c>
      <c r="T24" s="34">
        <v>1135</v>
      </c>
      <c r="U24" s="34">
        <v>1566</v>
      </c>
      <c r="V24" s="35">
        <v>6601</v>
      </c>
      <c r="W24" s="21"/>
      <c r="X24" s="21"/>
      <c r="Y24" s="21"/>
      <c r="Z24" s="21"/>
    </row>
    <row r="25" spans="1:26" x14ac:dyDescent="0.35">
      <c r="A25" s="21"/>
      <c r="B25" s="21"/>
      <c r="C25" s="21"/>
      <c r="D25" s="21"/>
      <c r="E25" s="21"/>
      <c r="F25" s="21"/>
      <c r="G25" s="21"/>
      <c r="H25" s="21"/>
      <c r="I25" s="21"/>
      <c r="J25" s="21"/>
      <c r="K25" s="21"/>
      <c r="L25" s="21"/>
      <c r="M25" s="37" t="e" vm="6">
        <f>'Pivot Table'!O48</f>
        <v>#VALUE!</v>
      </c>
      <c r="N25" s="37"/>
      <c r="O25" s="21"/>
      <c r="P25" s="33" t="s">
        <v>18</v>
      </c>
      <c r="Q25" s="34">
        <v>900</v>
      </c>
      <c r="R25" s="34">
        <v>1470</v>
      </c>
      <c r="S25" s="34">
        <v>1617</v>
      </c>
      <c r="T25" s="34">
        <v>1314</v>
      </c>
      <c r="U25" s="34">
        <v>941</v>
      </c>
      <c r="V25" s="35">
        <v>6242</v>
      </c>
      <c r="W25" s="21"/>
      <c r="X25" s="21"/>
      <c r="Y25" s="21"/>
      <c r="Z25" s="21"/>
    </row>
    <row r="26" spans="1:26" x14ac:dyDescent="0.35">
      <c r="A26" s="21"/>
      <c r="B26" s="21"/>
      <c r="C26" s="21"/>
      <c r="D26" s="21"/>
      <c r="E26" s="21"/>
      <c r="F26" s="21"/>
      <c r="G26" s="21"/>
      <c r="H26" s="21"/>
      <c r="I26" s="21"/>
      <c r="J26" s="21"/>
      <c r="K26" s="21"/>
      <c r="L26" s="21"/>
      <c r="M26" s="37"/>
      <c r="N26" s="37"/>
      <c r="O26" s="21"/>
      <c r="P26" s="33" t="s">
        <v>8</v>
      </c>
      <c r="Q26" s="34">
        <v>1163</v>
      </c>
      <c r="R26" s="34">
        <v>1180</v>
      </c>
      <c r="S26" s="34">
        <v>1616</v>
      </c>
      <c r="T26" s="34">
        <v>1043</v>
      </c>
      <c r="U26" s="34">
        <v>1747</v>
      </c>
      <c r="V26" s="35">
        <v>6749</v>
      </c>
      <c r="W26" s="21"/>
      <c r="X26" s="21"/>
      <c r="Y26" s="21"/>
      <c r="Z26" s="21"/>
    </row>
    <row r="27" spans="1:26" x14ac:dyDescent="0.35">
      <c r="A27" s="21"/>
      <c r="B27" s="21"/>
      <c r="C27" s="21"/>
      <c r="D27" s="21"/>
      <c r="E27" s="21"/>
      <c r="F27" s="21"/>
      <c r="G27" s="21"/>
      <c r="H27" s="21"/>
      <c r="I27" s="21"/>
      <c r="J27" s="21"/>
      <c r="K27" s="21"/>
      <c r="L27" s="21"/>
      <c r="M27" s="37"/>
      <c r="N27" s="37"/>
      <c r="O27" s="21"/>
      <c r="P27" s="33" t="s">
        <v>16</v>
      </c>
      <c r="Q27" s="34">
        <v>1438</v>
      </c>
      <c r="R27" s="34">
        <v>1616</v>
      </c>
      <c r="S27" s="34">
        <v>866</v>
      </c>
      <c r="T27" s="34">
        <v>829</v>
      </c>
      <c r="U27" s="34">
        <v>2070</v>
      </c>
      <c r="V27" s="35">
        <v>6819</v>
      </c>
      <c r="W27" s="21"/>
      <c r="X27" s="21"/>
      <c r="Y27" s="21"/>
      <c r="Z27" s="21"/>
    </row>
    <row r="28" spans="1:26" x14ac:dyDescent="0.35">
      <c r="A28" s="21"/>
      <c r="B28" s="21"/>
      <c r="C28" s="21"/>
      <c r="D28" s="21"/>
      <c r="E28" s="21"/>
      <c r="F28" s="21"/>
      <c r="G28" s="21"/>
      <c r="H28" s="21"/>
      <c r="I28" s="21"/>
      <c r="J28" s="21"/>
      <c r="K28" s="21"/>
      <c r="L28" s="21"/>
      <c r="M28" s="37"/>
      <c r="N28" s="37"/>
      <c r="O28" s="21"/>
      <c r="P28" s="33" t="s">
        <v>14</v>
      </c>
      <c r="Q28" s="34">
        <v>1255</v>
      </c>
      <c r="R28" s="34">
        <v>516</v>
      </c>
      <c r="S28" s="34">
        <v>1874</v>
      </c>
      <c r="T28" s="34">
        <v>1863</v>
      </c>
      <c r="U28" s="34">
        <v>1722</v>
      </c>
      <c r="V28" s="35">
        <v>7230</v>
      </c>
      <c r="W28" s="21"/>
      <c r="X28" s="21"/>
      <c r="Y28" s="21"/>
      <c r="Z28" s="21"/>
    </row>
    <row r="29" spans="1:26" x14ac:dyDescent="0.35">
      <c r="A29" s="21"/>
      <c r="B29" s="21"/>
      <c r="C29" s="21"/>
      <c r="D29" s="21"/>
      <c r="E29" s="21"/>
      <c r="F29" s="21"/>
      <c r="G29" s="21"/>
      <c r="H29" s="21"/>
      <c r="I29" s="21"/>
      <c r="J29" s="21"/>
      <c r="K29" s="21"/>
      <c r="L29" s="21"/>
      <c r="M29" s="21"/>
      <c r="N29" s="38" t="str">
        <f>'Pivot Table'!L48</f>
        <v>% of calls:20%</v>
      </c>
      <c r="O29" s="21"/>
      <c r="P29" s="33" t="s">
        <v>21</v>
      </c>
      <c r="Q29" s="34">
        <v>1362</v>
      </c>
      <c r="R29" s="34">
        <v>1363</v>
      </c>
      <c r="S29" s="34">
        <v>1152</v>
      </c>
      <c r="T29" s="34">
        <v>777</v>
      </c>
      <c r="U29" s="34">
        <v>750</v>
      </c>
      <c r="V29" s="35">
        <v>5404</v>
      </c>
      <c r="W29" s="21"/>
      <c r="X29" s="21"/>
      <c r="Y29" s="21"/>
      <c r="Z29" s="21"/>
    </row>
    <row r="30" spans="1:26" x14ac:dyDescent="0.35">
      <c r="A30" s="21"/>
      <c r="B30" s="21"/>
      <c r="C30" s="21"/>
      <c r="D30" s="21"/>
      <c r="E30" s="21"/>
      <c r="F30" s="21"/>
      <c r="G30" s="21"/>
      <c r="H30" s="21"/>
      <c r="I30" s="21"/>
      <c r="J30" s="21"/>
      <c r="K30" s="21"/>
      <c r="L30" s="21"/>
      <c r="M30" s="21"/>
      <c r="N30" s="38" t="str">
        <f>'Pivot Table'!L49</f>
        <v>Call rank:3</v>
      </c>
      <c r="O30" s="21"/>
      <c r="P30" s="33" t="s">
        <v>19</v>
      </c>
      <c r="Q30" s="34">
        <v>1138</v>
      </c>
      <c r="R30" s="34">
        <v>1898</v>
      </c>
      <c r="S30" s="34">
        <v>1482</v>
      </c>
      <c r="T30" s="34">
        <v>846</v>
      </c>
      <c r="U30" s="34">
        <v>1154</v>
      </c>
      <c r="V30" s="35">
        <v>6518</v>
      </c>
      <c r="W30" s="21"/>
      <c r="X30" s="21"/>
      <c r="Y30" s="21"/>
      <c r="Z30" s="21"/>
    </row>
    <row r="31" spans="1:26" x14ac:dyDescent="0.35">
      <c r="A31" s="21"/>
      <c r="B31" s="21"/>
      <c r="C31" s="21"/>
      <c r="D31" s="21"/>
      <c r="E31" s="21"/>
      <c r="F31" s="21"/>
      <c r="G31" s="21"/>
      <c r="H31" s="21"/>
      <c r="I31" s="21"/>
      <c r="J31" s="21"/>
      <c r="K31" s="21"/>
      <c r="L31" s="21"/>
      <c r="M31" s="21"/>
      <c r="N31" s="38" t="str">
        <f>'Pivot Table'!L50</f>
        <v>Amt rank:3</v>
      </c>
      <c r="O31" s="21"/>
      <c r="P31" s="21"/>
      <c r="Q31" s="21"/>
      <c r="R31" s="21"/>
      <c r="S31" s="21"/>
      <c r="T31" s="21"/>
      <c r="U31" s="21"/>
      <c r="V31" s="21"/>
      <c r="W31" s="21"/>
      <c r="X31" s="21"/>
      <c r="Y31" s="21"/>
      <c r="Z31" s="21"/>
    </row>
    <row r="32" spans="1:26" x14ac:dyDescent="0.35">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spans="1:26" x14ac:dyDescent="0.35">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spans="1:26" x14ac:dyDescent="0.35">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spans="1:26" x14ac:dyDescent="0.35">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spans="1:26" x14ac:dyDescent="0.35">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spans="1:26" x14ac:dyDescent="0.35">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spans="1:26" x14ac:dyDescent="0.35">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spans="1:26" x14ac:dyDescent="0.35">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spans="1:26" x14ac:dyDescent="0.35">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spans="1:26" x14ac:dyDescent="0.35">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spans="1:26" x14ac:dyDescent="0.35">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spans="1:26" x14ac:dyDescent="0.35">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spans="1:26" x14ac:dyDescent="0.35">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spans="1:26" x14ac:dyDescent="0.35">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spans="1:26" x14ac:dyDescent="0.35">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row>
    <row r="47" spans="1:26" x14ac:dyDescent="0.35">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row>
    <row r="48" spans="1:26" x14ac:dyDescent="0.35">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row>
    <row r="49" spans="1:26" x14ac:dyDescent="0.35">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row>
    <row r="50" spans="1:26" x14ac:dyDescent="0.35">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row>
    <row r="51" spans="1:26" x14ac:dyDescent="0.35">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row>
    <row r="52" spans="1:26" x14ac:dyDescent="0.35">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row>
    <row r="53" spans="1:26" x14ac:dyDescent="0.35">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row>
    <row r="54" spans="1:26" x14ac:dyDescent="0.35">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row>
    <row r="55" spans="1:26" x14ac:dyDescent="0.35">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row>
    <row r="56" spans="1:26" x14ac:dyDescent="0.35">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row>
    <row r="57" spans="1:26" x14ac:dyDescent="0.35">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row>
    <row r="58" spans="1:26" x14ac:dyDescent="0.35">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row>
    <row r="59" spans="1:26" x14ac:dyDescent="0.35">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row>
    <row r="60" spans="1:26" x14ac:dyDescent="0.35">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row>
    <row r="61" spans="1:26" x14ac:dyDescent="0.35">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row>
    <row r="62" spans="1:26" x14ac:dyDescent="0.35">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row>
    <row r="63" spans="1:26" x14ac:dyDescent="0.35">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row>
    <row r="64" spans="1:26" x14ac:dyDescent="0.35">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row>
    <row r="65" spans="1:26" x14ac:dyDescent="0.35">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row>
    <row r="66" spans="1:26" x14ac:dyDescent="0.35">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row>
    <row r="67" spans="1:26" x14ac:dyDescent="0.35">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row>
    <row r="68" spans="1:26" x14ac:dyDescent="0.35">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sheetData>
  <mergeCells count="1">
    <mergeCell ref="M25:N28"/>
  </mergeCells>
  <conditionalFormatting sqref="Q15">
    <cfRule type="dataBar" priority="5">
      <dataBar>
        <cfvo type="min"/>
        <cfvo type="max"/>
        <color rgb="FF638EC6"/>
      </dataBar>
      <extLst>
        <ext xmlns:x14="http://schemas.microsoft.com/office/spreadsheetml/2009/9/main" uri="{B025F937-C7B1-47D3-B67F-A62EFF666E3E}">
          <x14:id>{8EEBE47A-3C84-411B-8496-C10EE70F25A0}</x14:id>
        </ext>
      </extLst>
    </cfRule>
  </conditionalFormatting>
  <conditionalFormatting sqref="Q15:U30">
    <cfRule type="dataBar" priority="1">
      <dataBar>
        <cfvo type="min"/>
        <cfvo type="max"/>
        <color rgb="FF638EC6"/>
      </dataBar>
      <extLst>
        <ext xmlns:x14="http://schemas.microsoft.com/office/spreadsheetml/2009/9/main" uri="{B025F937-C7B1-47D3-B67F-A62EFF666E3E}">
          <x14:id>{A2919463-EEE9-41FE-83E0-3C7FCD2D52E9}</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8EEBE47A-3C84-411B-8496-C10EE70F25A0}">
            <x14:dataBar minLength="0" maxLength="100" border="1" negativeBarBorderColorSameAsPositive="0">
              <x14:cfvo type="autoMin"/>
              <x14:cfvo type="autoMax"/>
              <x14:borderColor rgb="FF638EC6"/>
              <x14:negativeFillColor rgb="FFFF0000"/>
              <x14:negativeBorderColor rgb="FFFF0000"/>
              <x14:axisColor rgb="FF000000"/>
            </x14:dataBar>
          </x14:cfRule>
          <xm:sqref>Q15</xm:sqref>
        </x14:conditionalFormatting>
        <x14:conditionalFormatting xmlns:xm="http://schemas.microsoft.com/office/excel/2006/main">
          <x14:cfRule type="dataBar" id="{A2919463-EEE9-41FE-83E0-3C7FCD2D52E9}">
            <x14:dataBar minLength="0" maxLength="100" border="1" negativeBarBorderColorSameAsPositive="0">
              <x14:cfvo type="autoMin"/>
              <x14:cfvo type="autoMax"/>
              <x14:borderColor rgb="FF638EC6"/>
              <x14:negativeFillColor rgb="FFFF0000"/>
              <x14:negativeBorderColor rgb="FFFF0000"/>
              <x14:axisColor rgb="FF000000"/>
            </x14:dataBar>
          </x14:cfRule>
          <x14:cfRule type="expression" priority="2" id="{F1C059F4-D46E-4FD0-8841-A5090137CC1F}">
            <xm:f>Q$15='Pivot Table'!$A$55</xm:f>
            <x14:dxf>
              <fill>
                <patternFill>
                  <bgColor theme="5" tint="0.39994506668294322"/>
                </patternFill>
              </fill>
            </x14:dxf>
          </x14:cfRule>
          <xm:sqref>Q15:U30</xm:sqref>
        </x14:conditionalFormatting>
      </x14:conditionalFormattings>
    </ex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ma:contentTypeID="0x010100929B4D4C6569CD4AA5C6749F19024825" ma:contentTypeVersion="15" ma:contentTypeDescription="Create a new document." ma:contentTypeScope="" ma:versionID="2d09eaf636ac633132623f2063d6079d">
  <xsd:schema xmlns:xsd="http://www.w3.org/2001/XMLSchema" xmlns:xs="http://www.w3.org/2001/XMLSchema" xmlns:p="http://schemas.microsoft.com/office/2006/metadata/properties" xmlns:ns3="5913a01b-a096-4a90-ae42-b4830d85fb8d" xmlns:ns4="426da8ee-880d-45de-aad6-dce0c0d70523" targetNamespace="http://schemas.microsoft.com/office/2006/metadata/properties" ma:root="true" ma:fieldsID="b08e6eca0e036a8b6312e0022d0833f2" ns3:_="" ns4:_="">
    <xsd:import namespace="5913a01b-a096-4a90-ae42-b4830d85fb8d"/>
    <xsd:import namespace="426da8ee-880d-45de-aad6-dce0c0d70523"/>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element ref="ns4:MediaServiceDateTaken" minOccurs="0"/>
                <xsd:element ref="ns4:MediaLengthInSeconds" minOccurs="0"/>
                <xsd:element ref="ns4:_activity" minOccurs="0"/>
                <xsd:element ref="ns4:MediaServiceObjectDetectorVersions" minOccurs="0"/>
                <xsd:element ref="ns4:MediaServiceSystemTags" minOccurs="0"/>
                <xsd:element ref="ns4: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913a01b-a096-4a90-ae42-b4830d85fb8d"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6da8ee-880d-45de-aad6-dce0c0d70523"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ternalName="MediaServiceDateTaken"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_activity" ma:index="19" nillable="true" ma:displayName="_activity" ma:hidden="true" ma:internalName="_activity">
      <xsd:simpleType>
        <xsd:restriction base="dms:Note"/>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SystemTags" ma:index="21" nillable="true" ma:displayName="MediaServiceSystemTags" ma:hidden="true" ma:internalName="MediaServiceSystemTags" ma:readOnly="true">
      <xsd:simpleType>
        <xsd:restriction base="dms:Note"/>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_activity xmlns="426da8ee-880d-45de-aad6-dce0c0d70523" xsi:nil="true"/>
  </documentManagement>
</p:properties>
</file>

<file path=customXml/itemProps1.xml><?xml version="1.0" encoding="utf-8"?>
<ds:datastoreItem xmlns:ds="http://schemas.openxmlformats.org/officeDocument/2006/customXml" ds:itemID="{0E86AE8D-6ECC-40E9-BA9B-5C0DE886D362}">
  <ds:schemaRefs>
    <ds:schemaRef ds:uri="http://schemas.microsoft.com/DataMashup"/>
  </ds:schemaRefs>
</ds:datastoreItem>
</file>

<file path=customXml/itemProps2.xml><?xml version="1.0" encoding="utf-8"?>
<ds:datastoreItem xmlns:ds="http://schemas.openxmlformats.org/officeDocument/2006/customXml" ds:itemID="{F34BCC34-BFF9-4989-90C2-8602A817BC4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913a01b-a096-4a90-ae42-b4830d85fb8d"/>
    <ds:schemaRef ds:uri="426da8ee-880d-45de-aad6-dce0c0d7052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66030CA-F796-4B86-9502-DC082C101BAE}">
  <ds:schemaRefs>
    <ds:schemaRef ds:uri="http://schemas.microsoft.com/sharepoint/v3/contenttype/forms"/>
  </ds:schemaRefs>
</ds:datastoreItem>
</file>

<file path=customXml/itemProps4.xml><?xml version="1.0" encoding="utf-8"?>
<ds:datastoreItem xmlns:ds="http://schemas.openxmlformats.org/officeDocument/2006/customXml" ds:itemID="{C4D684E2-32C1-4082-82E6-20EF347B6EEA}">
  <ds:schemaRefs>
    <ds:schemaRef ds:uri="http://schemas.microsoft.com/office/2006/metadata/properties"/>
    <ds:schemaRef ds:uri="http://purl.org/dc/terms/"/>
    <ds:schemaRef ds:uri="http://www.w3.org/XML/1998/namespace"/>
    <ds:schemaRef ds:uri="426da8ee-880d-45de-aad6-dce0c0d70523"/>
    <ds:schemaRef ds:uri="http://schemas.openxmlformats.org/package/2006/metadata/core-properties"/>
    <ds:schemaRef ds:uri="http://schemas.microsoft.com/office/infopath/2007/PartnerControls"/>
    <ds:schemaRef ds:uri="http://schemas.microsoft.com/office/2006/documentManagement/types"/>
    <ds:schemaRef ds:uri="5913a01b-a096-4a90-ae42-b4830d85fb8d"/>
    <ds:schemaRef ds:uri="http://purl.org/dc/dcmitype/"/>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vt:lpstr>
      <vt:lpstr>Assets</vt:lpstr>
      <vt:lpstr>Sheet3</vt:lpstr>
      <vt:lpstr>Pivot Table</vt:lpstr>
      <vt:lpstr>Call Cantre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R, Priyanka</cp:lastModifiedBy>
  <dcterms:created xsi:type="dcterms:W3CDTF">2021-03-14T20:21:32Z</dcterms:created>
  <dcterms:modified xsi:type="dcterms:W3CDTF">2024-11-02T18:03:53Z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0x010100929B4D4C6569CD4AA5C6749F19024825</vt:lpwstr>
  </property>
</Properties>
</file>