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42F98CC-8702-4E00-AAEE-980DAFBF757D}" xr6:coauthVersionLast="47" xr6:coauthVersionMax="47" xr10:uidLastSave="{00000000-0000-0000-0000-000000000000}"/>
  <bookViews>
    <workbookView xWindow="-110" yWindow="-110" windowWidth="19420" windowHeight="10300" firstSheet="7" activeTab="11" xr2:uid="{5F715A36-7B1A-45C9-9283-32AC53C763EC}"/>
  </bookViews>
  <sheets>
    <sheet name="All_India_Index_Upto_April23 (1" sheetId="1" r:id="rId1"/>
    <sheet name="Overview" sheetId="6" r:id="rId2"/>
    <sheet name="Sheet3" sheetId="4" r:id="rId3"/>
    <sheet name="Sheet4" sheetId="5" r:id="rId4"/>
    <sheet name="cleaned dataset" sheetId="3" r:id="rId5"/>
    <sheet name="Question no1" sheetId="8" r:id="rId6"/>
    <sheet name="question2" sheetId="10" r:id="rId7"/>
    <sheet name="Question-3" sheetId="13" r:id="rId8"/>
    <sheet name="question 3 answer" sheetId="24" r:id="rId9"/>
    <sheet name="Question-4" sheetId="15" r:id="rId10"/>
    <sheet name="question 4 graphs" sheetId="23" r:id="rId11"/>
    <sheet name="question-5" sheetId="20" r:id="rId12"/>
  </sheets>
  <definedNames>
    <definedName name="_xlnm._FilterDatabase" localSheetId="4" hidden="1">'cleaned dataset'!$A$1:$AD$370</definedName>
    <definedName name="_xlnm._FilterDatabase" localSheetId="11" hidden="1">'question-5'!$A$1:$AF$31</definedName>
    <definedName name="Slicer_Sector2">#N/A</definedName>
    <definedName name="Slicer_year">#N/A</definedName>
    <definedName name="Slicer_year2">#N/A</definedName>
  </definedNames>
  <calcPr calcId="191029"/>
  <pivotCaches>
    <pivotCache cacheId="0" r:id="rId13"/>
    <pivotCache cacheId="1" r:id="rId14"/>
    <pivotCache cacheId="2" r:id="rId15"/>
    <pivotCache cacheId="3" r:id="rId16"/>
    <pivotCache cacheId="4" r:id="rId17"/>
    <pivotCache cacheId="5"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1" i="20" l="1"/>
  <c r="AK93" i="20"/>
  <c r="AK68" i="20"/>
  <c r="AK92" i="20"/>
  <c r="AK91" i="20"/>
  <c r="AK90" i="20"/>
  <c r="AK89" i="20"/>
  <c r="AK88" i="20"/>
  <c r="AK87" i="20"/>
  <c r="AK86" i="20"/>
  <c r="AK85" i="20"/>
  <c r="AK84" i="20"/>
  <c r="AK83" i="20"/>
  <c r="AK82" i="20"/>
  <c r="AK81" i="20"/>
  <c r="AK80" i="20"/>
  <c r="AK79" i="20"/>
  <c r="AK78" i="20"/>
  <c r="AK77" i="20"/>
  <c r="AK76" i="20"/>
  <c r="AK75" i="20"/>
  <c r="AK74" i="20"/>
  <c r="AK73" i="20"/>
  <c r="AK72" i="20"/>
  <c r="AK71" i="20"/>
  <c r="AK70" i="20"/>
  <c r="AK69" i="20"/>
  <c r="AK67" i="20"/>
  <c r="AK60" i="20"/>
  <c r="AK59" i="20"/>
  <c r="AK58" i="20"/>
  <c r="AK57" i="20"/>
  <c r="AK56" i="20"/>
  <c r="AK55" i="20"/>
  <c r="AK54" i="20"/>
  <c r="AK53" i="20"/>
  <c r="AK52" i="20"/>
  <c r="AK51" i="20"/>
  <c r="AK50" i="20"/>
  <c r="AK49" i="20"/>
  <c r="AK48" i="20"/>
  <c r="AK47" i="20"/>
  <c r="AK46" i="20"/>
  <c r="AK45" i="20"/>
  <c r="AK44" i="20"/>
  <c r="AK43" i="20"/>
  <c r="AK42" i="20"/>
  <c r="AK41" i="20"/>
  <c r="AK40" i="20"/>
  <c r="AK39" i="20"/>
  <c r="AK38" i="20"/>
  <c r="AK37" i="20"/>
  <c r="AK36" i="20"/>
  <c r="AK35"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 i="20"/>
  <c r="Z5" i="15"/>
  <c r="Z7" i="15"/>
  <c r="Z9" i="15"/>
  <c r="Z11" i="15"/>
  <c r="Z13" i="15"/>
  <c r="Z15" i="15"/>
  <c r="Z17" i="15"/>
  <c r="Z19" i="15"/>
  <c r="Z21" i="15"/>
  <c r="Z23" i="15"/>
  <c r="Z25" i="15"/>
  <c r="Z3" i="15"/>
  <c r="X5" i="15"/>
  <c r="X7" i="15"/>
  <c r="X9" i="15"/>
  <c r="X11" i="15"/>
  <c r="X13" i="15"/>
  <c r="X15" i="15"/>
  <c r="X17" i="15"/>
  <c r="X19" i="15"/>
  <c r="X21" i="15"/>
  <c r="X23" i="15"/>
  <c r="X25" i="15"/>
  <c r="X3" i="15"/>
  <c r="V5" i="15"/>
  <c r="V7" i="15"/>
  <c r="V9" i="15"/>
  <c r="V11" i="15"/>
  <c r="V13" i="15"/>
  <c r="V15" i="15"/>
  <c r="V17" i="15"/>
  <c r="V19" i="15"/>
  <c r="V21" i="15"/>
  <c r="V23" i="15"/>
  <c r="V25" i="15"/>
  <c r="V3" i="15"/>
  <c r="Q5" i="15"/>
  <c r="Q7" i="15"/>
  <c r="Q9" i="15"/>
  <c r="Q11" i="15"/>
  <c r="Q13" i="15"/>
  <c r="Q15" i="15"/>
  <c r="Q17" i="15"/>
  <c r="Q19" i="15"/>
  <c r="Q21" i="15"/>
  <c r="Q23" i="15"/>
  <c r="Q25" i="15"/>
  <c r="Q3" i="15"/>
  <c r="O5" i="15"/>
  <c r="O7" i="15"/>
  <c r="O9" i="15"/>
  <c r="O11" i="15"/>
  <c r="O13" i="15"/>
  <c r="O15" i="15"/>
  <c r="O17" i="15"/>
  <c r="O19" i="15"/>
  <c r="O21" i="15"/>
  <c r="O23" i="15"/>
  <c r="O25" i="15"/>
  <c r="O3" i="15"/>
  <c r="M5" i="15"/>
  <c r="M7" i="15"/>
  <c r="M9" i="15"/>
  <c r="M11" i="15"/>
  <c r="M13" i="15"/>
  <c r="M15" i="15"/>
  <c r="M17" i="15"/>
  <c r="M19" i="15"/>
  <c r="M21" i="15"/>
  <c r="M23" i="15"/>
  <c r="M25" i="15"/>
  <c r="M3" i="15"/>
  <c r="H5" i="15"/>
  <c r="H7" i="15"/>
  <c r="H9" i="15"/>
  <c r="H11" i="15"/>
  <c r="H13" i="15"/>
  <c r="H15" i="15"/>
  <c r="H17" i="15"/>
  <c r="H19" i="15"/>
  <c r="H21" i="15"/>
  <c r="H23" i="15"/>
  <c r="H25" i="15"/>
  <c r="H3" i="15"/>
  <c r="F5" i="15"/>
  <c r="F7" i="15"/>
  <c r="F9" i="15"/>
  <c r="F11" i="15"/>
  <c r="F13" i="15"/>
  <c r="F15" i="15"/>
  <c r="F17" i="15"/>
  <c r="F19" i="15"/>
  <c r="F21" i="15"/>
  <c r="F23" i="15"/>
  <c r="F25" i="15"/>
  <c r="F3" i="15"/>
  <c r="D5" i="15"/>
  <c r="D7" i="15"/>
  <c r="D9" i="15"/>
  <c r="D11" i="15"/>
  <c r="D13" i="15"/>
  <c r="D15" i="15"/>
  <c r="D17" i="15"/>
  <c r="D19" i="15"/>
  <c r="D21" i="15"/>
  <c r="D23" i="15"/>
  <c r="D25" i="15"/>
  <c r="D3" i="15"/>
  <c r="F41" i="13"/>
  <c r="F42" i="13"/>
  <c r="F43" i="13"/>
  <c r="F44" i="13"/>
  <c r="F45" i="13"/>
  <c r="F46" i="13"/>
  <c r="F47" i="13"/>
  <c r="F48" i="13"/>
  <c r="F49" i="13"/>
  <c r="F50" i="13"/>
  <c r="F51" i="13"/>
  <c r="F40" i="13"/>
  <c r="F34" i="13"/>
  <c r="F33" i="13"/>
  <c r="F32" i="13"/>
  <c r="F31" i="13"/>
  <c r="F30" i="13"/>
  <c r="F29" i="13"/>
  <c r="F28" i="13"/>
  <c r="F27" i="13"/>
  <c r="F26" i="13"/>
  <c r="F25" i="13"/>
  <c r="F24" i="13"/>
  <c r="F23" i="13"/>
  <c r="F6" i="13"/>
  <c r="F15" i="13"/>
  <c r="F17" i="13"/>
  <c r="F8" i="13"/>
  <c r="F9" i="13"/>
  <c r="F10" i="13"/>
  <c r="F11" i="13"/>
  <c r="F12" i="13"/>
  <c r="F13" i="13"/>
  <c r="F14" i="13"/>
  <c r="F16" i="13"/>
  <c r="F7" i="13"/>
  <c r="J9" i="10"/>
  <c r="J10" i="10"/>
  <c r="J11" i="10"/>
  <c r="J12" i="10"/>
  <c r="J13" i="10"/>
  <c r="J14" i="10"/>
  <c r="J8" i="10"/>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2" i="3"/>
  <c r="AE6" i="3"/>
  <c r="AE5" i="3"/>
  <c r="AE4" i="3"/>
  <c r="AE3" i="3"/>
  <c r="AE2" i="3"/>
  <c r="AG368" i="3"/>
  <c r="AH368" i="3"/>
  <c r="AI368" i="3"/>
  <c r="AI369" i="3"/>
  <c r="AI370" i="3"/>
  <c r="AH369" i="3"/>
  <c r="AH370" i="3"/>
  <c r="AG369" i="3"/>
  <c r="AG370" i="3"/>
  <c r="AK28" i="20"/>
  <c r="AK27" i="20"/>
  <c r="AK26" i="20"/>
  <c r="AK25" i="20"/>
  <c r="AK24" i="20"/>
  <c r="AK23" i="20"/>
  <c r="AK21" i="20"/>
  <c r="AK20" i="20"/>
  <c r="AK18" i="20"/>
  <c r="AK19" i="20"/>
  <c r="AK22" i="20"/>
  <c r="AK17" i="20"/>
  <c r="AK16" i="20"/>
  <c r="AK15" i="20"/>
  <c r="AK14" i="20"/>
  <c r="AK13" i="20"/>
  <c r="AK12" i="20"/>
  <c r="AK11" i="20"/>
  <c r="AK9" i="20"/>
  <c r="AK10" i="20"/>
  <c r="AK7" i="20"/>
  <c r="AK3" i="20"/>
  <c r="AK8" i="20"/>
  <c r="AK6" i="20"/>
  <c r="AK5" i="20"/>
  <c r="AK4" i="20"/>
</calcChain>
</file>

<file path=xl/sharedStrings.xml><?xml version="1.0" encoding="utf-8"?>
<sst xmlns="http://schemas.openxmlformats.org/spreadsheetml/2006/main" count="3144" uniqueCount="126">
  <si>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</si>
  <si>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</si>
  <si>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</si>
  <si>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</si>
  <si>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</si>
  <si>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</si>
  <si>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</si>
  <si>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</si>
  <si>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</si>
  <si>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</si>
  <si>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</si>
  <si>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</si>
  <si>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</si>
  <si>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</si>
  <si>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</si>
  <si>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</si>
  <si>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</si>
  <si>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</si>
  <si>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</si>
  <si>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</si>
  <si>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</si>
  <si>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</si>
  <si>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</si>
  <si>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</si>
  <si>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</si>
  <si>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</si>
  <si>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</si>
  <si>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</si>
  <si>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</si>
  <si>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</si>
  <si>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</si>
  <si>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</si>
  <si>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</si>
  <si>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</si>
  <si>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</si>
  <si>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</si>
  <si>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</si>
  <si>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</si>
  <si>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</si>
  <si>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</si>
  <si>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</si>
  <si>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</si>
  <si>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</si>
  <si>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</si>
  <si>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</si>
  <si>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</si>
  <si>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</si>
  <si>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</si>
  <si>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</si>
  <si>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Row Labels</t>
  </si>
  <si>
    <t>Grand Total</t>
  </si>
  <si>
    <t>Count of Cereals and products</t>
  </si>
  <si>
    <t>COLUMS</t>
  </si>
  <si>
    <t>missing values to be handled</t>
  </si>
  <si>
    <t>3 missing NA values to be handled 263,264,265</t>
  </si>
  <si>
    <t>260 ,261,262,263,264,265</t>
  </si>
  <si>
    <t>outlier</t>
  </si>
  <si>
    <t>no outliers</t>
  </si>
  <si>
    <t>there is no outlier present in the datsets</t>
  </si>
  <si>
    <t>BUCKET</t>
  </si>
  <si>
    <t>290293365368 as -value in rural sectorso I have taken this as NA</t>
  </si>
  <si>
    <t>Count of Housing</t>
  </si>
  <si>
    <t>(All)</t>
  </si>
  <si>
    <t>here in rural sector 4 rows has no data..so I am consider ir as NA..according to the majority of data has NA value</t>
  </si>
  <si>
    <t>FOOD</t>
  </si>
  <si>
    <t>sector</t>
  </si>
  <si>
    <t>urban</t>
  </si>
  <si>
    <t>rural</t>
  </si>
  <si>
    <t>rural+urban</t>
  </si>
  <si>
    <t>Food</t>
  </si>
  <si>
    <t>Energy</t>
  </si>
  <si>
    <t>Lifestyle</t>
  </si>
  <si>
    <t>Essential service</t>
  </si>
  <si>
    <t>energy</t>
  </si>
  <si>
    <t>lifestyle</t>
  </si>
  <si>
    <t>health</t>
  </si>
  <si>
    <t>essential service</t>
  </si>
  <si>
    <t>ANNUAL INFLATION RATE=((CPI at end of year-CPI at start of year)/(CPI at start of year)*100)</t>
  </si>
  <si>
    <t>yearly inflation rate</t>
  </si>
  <si>
    <t>year</t>
  </si>
  <si>
    <t>CPI at end of year</t>
  </si>
  <si>
    <t>CPI at start of year</t>
  </si>
  <si>
    <t>Sum of yearly inflation rate</t>
  </si>
  <si>
    <t>monthly inflation rate=(CPI in current month -CPI in previous month)/(CPI in previous month)*100</t>
  </si>
  <si>
    <t xml:space="preserve">Monthly inflation rate </t>
  </si>
  <si>
    <t xml:space="preserve"> Rural yearly inflation before COVID MAR 2020</t>
  </si>
  <si>
    <t>Urban yearly inflation before COVID MAR20</t>
  </si>
  <si>
    <t>Rural +Urban yearly inflation</t>
  </si>
  <si>
    <t>food inflation CPI</t>
  </si>
  <si>
    <t>healthinflation CPI</t>
  </si>
  <si>
    <t>essential inflation CPI</t>
  </si>
  <si>
    <t>health inflation CPI</t>
  </si>
  <si>
    <t>% of health inflation CPI</t>
  </si>
  <si>
    <t>% of essential inflation CPI</t>
  </si>
  <si>
    <t xml:space="preserve"> 20after march</t>
  </si>
  <si>
    <t>2020beforemarch</t>
  </si>
  <si>
    <t>% of food inflation CPI</t>
  </si>
  <si>
    <t>monthly inflation</t>
  </si>
  <si>
    <t>categories</t>
  </si>
  <si>
    <t>food</t>
  </si>
  <si>
    <t>fuel</t>
  </si>
  <si>
    <t>education</t>
  </si>
  <si>
    <t>transport and communication</t>
  </si>
  <si>
    <t>correlation between different categories</t>
  </si>
  <si>
    <t>bucket</t>
  </si>
  <si>
    <t>housing</t>
  </si>
  <si>
    <t>essentia; service</t>
  </si>
  <si>
    <t>here 3 rows has no data given 263 264,265. 372-3 =369 rows will be taken for casestudy</t>
  </si>
  <si>
    <t>life style</t>
  </si>
  <si>
    <t>fuel and light</t>
  </si>
  <si>
    <r>
      <t xml:space="preserve"> </t>
    </r>
    <r>
      <rPr>
        <b/>
        <sz val="14"/>
        <color theme="1"/>
        <rFont val="Calibri"/>
        <family val="2"/>
        <scheme val="minor"/>
      </rPr>
      <t>Rural food monthly  inflation</t>
    </r>
  </si>
  <si>
    <t>1-contribution of food category has higher inflation than other categories</t>
  </si>
  <si>
    <t>2- after food the highest contibution in cpi from lifestyle in every sector</t>
  </si>
  <si>
    <t>3-people are less spending on Health after Energy</t>
  </si>
  <si>
    <t xml:space="preserve">1- 2019 the highest inflation was 22.01%.    </t>
  </si>
  <si>
    <t xml:space="preserve">2. Rising Food Prices:
Vegetable Price Fluctuations
Increases in vegetable prices significantly contributed to the rise in food inflation.   3.The Russia-Ukraine war disrupted global supply chains, impacting food prices and contributing to inflation. </t>
  </si>
  <si>
    <t xml:space="preserve">% of Monthly inflation rate </t>
  </si>
  <si>
    <t>In the year 2022 the lowest inflation was in the month of DECEMBER(-10.71%%)</t>
  </si>
  <si>
    <t>In the year 2022 the highest inflation was in the month of OCTOBER(18.86%)</t>
  </si>
  <si>
    <t>In the year 2022 the lowest inflation was in the month of DECEMBER(-16.88%)</t>
  </si>
  <si>
    <t>In the year 2022 the highest inflation was in the month of FEBRUARY(18.80%)</t>
  </si>
  <si>
    <t>In the year 2022 the highest inflation was in the month of OCTOBER(20.45%)</t>
  </si>
  <si>
    <t>In the year 2022 the lowest inflation was in the month of DECEMBER(-9.47%)</t>
  </si>
  <si>
    <t>Years</t>
  </si>
  <si>
    <t>Urban food monthly inflation</t>
  </si>
  <si>
    <t>RURAL +URBAN food monthly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</si>
</sst>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7030A0"/>
      <name val="Calibri"/>
      <family val="2"/>
      <scheme val="minor"/>
    </font>
    <font>
      <sz val="11"/>
      <color rgb="FF7030A0"/>
      <name val="Calibri"/>
      <family val="2"/>
      <scheme val="minor"/>
    </font>
    <font>
      <b/>
      <sz val="14"/>
      <color theme="1"/>
      <name val="Calibri"/>
      <family val="2"/>
      <scheme val="minor"/>
    </font>
    <font>
      <b/>
      <sz val="11"/>
      <color theme="9"/>
      <name val="Calibri"/>
      <family val="2"/>
      <scheme val="minor"/>
    </font>
    <font>
      <sz val="8"/>
      <name val="Calibri"/>
      <family val="2"/>
      <scheme val="minor"/>
    </font>
    <font>
      <b/>
      <sz val="12"/>
      <color theme="1"/>
      <name val="Calibri"/>
      <family val="2"/>
      <scheme val="minor"/>
    </font>
    <font>
      <sz val="14"/>
      <color theme="1"/>
      <name val="Calibri"/>
      <family val="2"/>
      <scheme val="minor"/>
    </font>
    <font>
      <b/>
      <sz val="16"/>
      <color theme="1"/>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theme="2"/>
        <bgColor theme="4" tint="0.79998168889431442"/>
      </patternFill>
    </fill>
    <fill>
      <patternFill patternType="solid">
        <fgColor theme="5" tint="0.79998168889431442"/>
        <bgColor indexed="64"/>
      </patternFill>
    </fill>
    <fill>
      <patternFill patternType="solid">
        <fgColor rgb="FFCF675F"/>
        <bgColor indexed="64"/>
      </patternFill>
    </fill>
    <fill>
      <patternFill patternType="solid">
        <fgColor theme="8" tint="0.79998168889431442"/>
        <bgColor indexed="64"/>
      </patternFill>
    </fill>
    <fill>
      <patternFill patternType="solid">
        <fgColor theme="9" tint="0.79998168889431442"/>
        <bgColor indexed="64"/>
      </patternFill>
    </fill>
  </fills>
  <borders count="6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right style="medium">
        <color theme="4" tint="-0.249977111117893"/>
      </right>
      <top/>
      <bottom/>
      <diagonal/>
    </border>
    <border>
      <left style="medium">
        <color theme="4" tint="-0.249977111117893"/>
      </left>
      <right style="thin">
        <color indexed="64"/>
      </right>
      <top style="thin">
        <color indexed="64"/>
      </top>
      <bottom style="thin">
        <color indexed="64"/>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thin">
        <color indexed="64"/>
      </bottom>
      <diagonal/>
    </border>
    <border>
      <left style="medium">
        <color theme="4" tint="-0.249977111117893"/>
      </left>
      <right style="medium">
        <color theme="4" tint="-0.249977111117893"/>
      </right>
      <top style="thin">
        <color indexed="64"/>
      </top>
      <bottom style="thin">
        <color indexed="64"/>
      </bottom>
      <diagonal/>
    </border>
    <border>
      <left style="medium">
        <color theme="4" tint="-0.249977111117893"/>
      </left>
      <right style="medium">
        <color theme="4" tint="-0.249977111117893"/>
      </right>
      <top style="thin">
        <color indexed="64"/>
      </top>
      <bottom style="medium">
        <color theme="4" tint="-0.249977111117893"/>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1">
    <xf numFmtId="0" fontId="0" fillId="0" borderId="0" xfId="0"/>
    <xf numFmtId="0" fontId="0" fillId="0" borderId="0" xfId="0" pivotButton="1"/>
    <xf numFmtId="0" fontId="0" fillId="0" borderId="0" xfId="0" applyAlignment="1">
      <alignment horizontal="left"/>
    </xf>
    <xf numFmtId="0" fontId="0" fillId="33" borderId="0" xfId="0" applyFill="1" applyAlignment="1">
      <alignment horizontal="center" vertical="top" wrapText="1"/>
    </xf>
    <xf numFmtId="0" fontId="0" fillId="35" borderId="0" xfId="0" applyFill="1"/>
    <xf numFmtId="0" fontId="0" fillId="0" borderId="0" xfId="0" applyAlignment="1">
      <alignment wrapText="1"/>
    </xf>
    <xf numFmtId="0" fontId="0" fillId="0" borderId="0" xfId="0" applyAlignment="1">
      <alignment horizontal="left" vertical="center" wrapText="1"/>
    </xf>
    <xf numFmtId="0" fontId="0" fillId="0" borderId="0" xfId="0" applyAlignment="1">
      <alignment vertical="center" wrapText="1"/>
    </xf>
    <xf numFmtId="3" fontId="0" fillId="0" borderId="0" xfId="0" applyNumberForma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8" fillId="34" borderId="10" xfId="0" applyFont="1" applyFill="1" applyBorder="1" applyAlignment="1">
      <alignment wrapText="1"/>
    </xf>
    <xf numFmtId="0" fontId="18" fillId="34" borderId="11" xfId="0" applyFont="1" applyFill="1" applyBorder="1" applyAlignment="1">
      <alignment horizontal="left" vertical="center" wrapText="1"/>
    </xf>
    <xf numFmtId="0" fontId="18" fillId="34" borderId="11" xfId="0" applyFont="1" applyFill="1" applyBorder="1" applyAlignment="1">
      <alignment vertical="center" wrapText="1"/>
    </xf>
    <xf numFmtId="0" fontId="18" fillId="34" borderId="11" xfId="0" applyFont="1" applyFill="1" applyBorder="1" applyAlignment="1">
      <alignment wrapText="1"/>
    </xf>
    <xf numFmtId="0" fontId="0" fillId="0" borderId="13" xfId="0" applyBorder="1" applyAlignment="1">
      <alignment wrapText="1"/>
    </xf>
    <xf numFmtId="0" fontId="0" fillId="37" borderId="0" xfId="0" applyFill="1"/>
    <xf numFmtId="0" fontId="0" fillId="39" borderId="0" xfId="0" applyFill="1"/>
    <xf numFmtId="0" fontId="0" fillId="40" borderId="0" xfId="0" applyFill="1"/>
    <xf numFmtId="0" fontId="0" fillId="41" borderId="0" xfId="0" applyFill="1"/>
    <xf numFmtId="0" fontId="0" fillId="38" borderId="0" xfId="0" applyFill="1" applyAlignment="1">
      <alignment horizontal="center" vertical="top" wrapText="1"/>
    </xf>
    <xf numFmtId="0" fontId="0" fillId="39" borderId="0" xfId="0" applyFill="1" applyAlignment="1">
      <alignment horizontal="center" vertical="top" wrapText="1"/>
    </xf>
    <xf numFmtId="0" fontId="0" fillId="35" borderId="0" xfId="0" applyFill="1" applyAlignment="1">
      <alignment horizontal="center" vertical="top" wrapText="1"/>
    </xf>
    <xf numFmtId="0" fontId="0" fillId="40" borderId="0" xfId="0" applyFill="1" applyAlignment="1">
      <alignment horizontal="center" vertical="top" wrapText="1"/>
    </xf>
    <xf numFmtId="0" fontId="0" fillId="41" borderId="0" xfId="0" applyFill="1" applyAlignment="1">
      <alignment horizontal="center" vertical="top" wrapText="1"/>
    </xf>
    <xf numFmtId="0" fontId="0" fillId="0" borderId="21" xfId="0" applyBorder="1"/>
    <xf numFmtId="0" fontId="16" fillId="37" borderId="0" xfId="0" applyFont="1" applyFill="1"/>
    <xf numFmtId="0" fontId="0" fillId="40" borderId="0" xfId="0" applyFill="1" applyAlignment="1">
      <alignment horizontal="center"/>
    </xf>
    <xf numFmtId="0" fontId="21" fillId="40" borderId="0" xfId="0" applyFont="1" applyFill="1" applyAlignment="1">
      <alignment horizontal="center"/>
    </xf>
    <xf numFmtId="0" fontId="0" fillId="0" borderId="30" xfId="0" applyBorder="1"/>
    <xf numFmtId="0" fontId="0" fillId="43" borderId="21" xfId="0" applyFill="1" applyBorder="1"/>
    <xf numFmtId="0" fontId="0" fillId="40" borderId="21" xfId="0" applyFill="1" applyBorder="1" applyAlignment="1">
      <alignment horizontal="center" vertical="top" wrapText="1"/>
    </xf>
    <xf numFmtId="0" fontId="0" fillId="41" borderId="21" xfId="0" applyFill="1" applyBorder="1" applyAlignment="1">
      <alignment horizontal="center" vertical="top" wrapText="1"/>
    </xf>
    <xf numFmtId="0" fontId="0" fillId="0" borderId="32" xfId="0" applyBorder="1"/>
    <xf numFmtId="0" fontId="0" fillId="43" borderId="21" xfId="42" applyNumberFormat="1" applyFont="1" applyFill="1" applyBorder="1"/>
    <xf numFmtId="0" fontId="0" fillId="44" borderId="0" xfId="0" applyFill="1"/>
    <xf numFmtId="0" fontId="17" fillId="44" borderId="0" xfId="0" applyFont="1" applyFill="1" applyAlignment="1">
      <alignment horizontal="center" vertical="top" wrapText="1"/>
    </xf>
    <xf numFmtId="0" fontId="0" fillId="40" borderId="21" xfId="0" applyFill="1" applyBorder="1" applyAlignment="1">
      <alignment wrapText="1"/>
    </xf>
    <xf numFmtId="0" fontId="0" fillId="45" borderId="0" xfId="0" applyFill="1"/>
    <xf numFmtId="0" fontId="0" fillId="42" borderId="0" xfId="0" applyFill="1" applyAlignment="1">
      <alignment horizontal="center" vertical="top" wrapText="1"/>
    </xf>
    <xf numFmtId="0" fontId="16" fillId="37" borderId="21" xfId="0" applyFont="1" applyFill="1" applyBorder="1" applyAlignment="1">
      <alignment horizontal="left" vertical="top"/>
    </xf>
    <xf numFmtId="0" fontId="0" fillId="37" borderId="21" xfId="0" applyFill="1" applyBorder="1"/>
    <xf numFmtId="0" fontId="0" fillId="37" borderId="16" xfId="0" applyFill="1" applyBorder="1"/>
    <xf numFmtId="0" fontId="20" fillId="46" borderId="21" xfId="0" applyFont="1" applyFill="1" applyBorder="1" applyAlignment="1">
      <alignment horizontal="center" vertical="top" wrapText="1"/>
    </xf>
    <xf numFmtId="0" fontId="20" fillId="46" borderId="27" xfId="0" applyFont="1" applyFill="1" applyBorder="1" applyAlignment="1">
      <alignment horizontal="center" vertical="top" wrapText="1"/>
    </xf>
    <xf numFmtId="0" fontId="0" fillId="37" borderId="13" xfId="0" applyFill="1" applyBorder="1"/>
    <xf numFmtId="0" fontId="0" fillId="37" borderId="14" xfId="0" applyFill="1" applyBorder="1"/>
    <xf numFmtId="0" fontId="16" fillId="37" borderId="21" xfId="0" applyFont="1" applyFill="1" applyBorder="1"/>
    <xf numFmtId="0" fontId="0" fillId="37" borderId="15" xfId="0" applyFill="1" applyBorder="1"/>
    <xf numFmtId="0" fontId="0" fillId="37" borderId="17" xfId="0" applyFill="1" applyBorder="1"/>
    <xf numFmtId="0" fontId="16" fillId="37" borderId="10" xfId="0" applyFont="1" applyFill="1" applyBorder="1" applyAlignment="1">
      <alignment horizontal="center" vertical="top" wrapText="1"/>
    </xf>
    <xf numFmtId="0" fontId="16" fillId="37" borderId="11" xfId="0" applyFont="1" applyFill="1" applyBorder="1" applyAlignment="1">
      <alignment horizontal="center" vertical="top" wrapText="1"/>
    </xf>
    <xf numFmtId="0" fontId="16" fillId="37" borderId="12" xfId="0" applyFont="1" applyFill="1" applyBorder="1" applyAlignment="1">
      <alignment horizontal="center" vertical="top" wrapText="1"/>
    </xf>
    <xf numFmtId="0" fontId="16" fillId="37" borderId="36" xfId="0" applyFont="1" applyFill="1" applyBorder="1" applyAlignment="1">
      <alignment horizontal="center" vertical="top" wrapText="1"/>
    </xf>
    <xf numFmtId="0" fontId="16" fillId="37" borderId="37" xfId="0" applyFont="1" applyFill="1" applyBorder="1" applyAlignment="1">
      <alignment horizontal="center" vertical="top" wrapText="1"/>
    </xf>
    <xf numFmtId="0" fontId="0" fillId="47" borderId="0" xfId="0" applyFill="1"/>
    <xf numFmtId="0" fontId="0" fillId="47" borderId="36" xfId="0" applyFill="1" applyBorder="1" applyAlignment="1">
      <alignment wrapText="1"/>
    </xf>
    <xf numFmtId="0" fontId="0" fillId="47" borderId="37" xfId="0" applyFill="1" applyBorder="1" applyAlignment="1">
      <alignment wrapText="1"/>
    </xf>
    <xf numFmtId="0" fontId="0" fillId="47" borderId="38" xfId="0" applyFill="1" applyBorder="1" applyAlignment="1">
      <alignment wrapText="1"/>
    </xf>
    <xf numFmtId="0" fontId="0" fillId="47" borderId="39" xfId="0" applyFill="1" applyBorder="1"/>
    <xf numFmtId="0" fontId="0" fillId="47" borderId="21" xfId="0" applyFill="1" applyBorder="1"/>
    <xf numFmtId="0" fontId="0" fillId="47" borderId="40" xfId="0" applyFill="1" applyBorder="1"/>
    <xf numFmtId="14" fontId="0" fillId="47" borderId="39" xfId="0" applyNumberFormat="1" applyFill="1" applyBorder="1"/>
    <xf numFmtId="0" fontId="0" fillId="47" borderId="33" xfId="0" applyFill="1" applyBorder="1"/>
    <xf numFmtId="0" fontId="0" fillId="47" borderId="41" xfId="0" applyFill="1" applyBorder="1"/>
    <xf numFmtId="0" fontId="16" fillId="48" borderId="34" xfId="0" applyFont="1" applyFill="1" applyBorder="1"/>
    <xf numFmtId="0" fontId="0" fillId="47" borderId="0" xfId="0" applyFill="1" applyAlignment="1">
      <alignment horizontal="left"/>
    </xf>
    <xf numFmtId="10" fontId="0" fillId="47" borderId="0" xfId="0" applyNumberFormat="1" applyFill="1"/>
    <xf numFmtId="0" fontId="16" fillId="48" borderId="35" xfId="0" applyFont="1" applyFill="1" applyBorder="1" applyAlignment="1">
      <alignment horizontal="left"/>
    </xf>
    <xf numFmtId="10" fontId="16" fillId="48" borderId="35" xfId="0" applyNumberFormat="1" applyFont="1" applyFill="1" applyBorder="1"/>
    <xf numFmtId="0" fontId="16" fillId="37" borderId="21" xfId="0" applyFont="1" applyFill="1" applyBorder="1" applyAlignment="1">
      <alignment horizontal="center" vertical="top" wrapText="1"/>
    </xf>
    <xf numFmtId="0" fontId="23" fillId="46" borderId="21" xfId="0" applyFont="1" applyFill="1" applyBorder="1" applyAlignment="1">
      <alignment vertical="top" wrapText="1"/>
    </xf>
    <xf numFmtId="0" fontId="0" fillId="46" borderId="21" xfId="0" applyFill="1" applyBorder="1"/>
    <xf numFmtId="0" fontId="0" fillId="46" borderId="21" xfId="0" applyFill="1" applyBorder="1" applyAlignment="1">
      <alignment horizontal="right" vertical="top"/>
    </xf>
    <xf numFmtId="0" fontId="16" fillId="46" borderId="21" xfId="0" applyFont="1" applyFill="1" applyBorder="1" applyAlignment="1">
      <alignment vertical="top"/>
    </xf>
    <xf numFmtId="0" fontId="0" fillId="46" borderId="28" xfId="0" applyFill="1" applyBorder="1"/>
    <xf numFmtId="0" fontId="0" fillId="49" borderId="0" xfId="0" applyFill="1"/>
    <xf numFmtId="0" fontId="0" fillId="49" borderId="0" xfId="0" applyFill="1" applyAlignment="1">
      <alignment horizontal="left"/>
    </xf>
    <xf numFmtId="0" fontId="0" fillId="49" borderId="0" xfId="0" applyFill="1" applyAlignment="1">
      <alignment horizontal="left" indent="1"/>
    </xf>
    <xf numFmtId="10" fontId="0" fillId="49" borderId="0" xfId="0" applyNumberFormat="1" applyFill="1"/>
    <xf numFmtId="0" fontId="0" fillId="49" borderId="0" xfId="0" applyFill="1" applyAlignment="1">
      <alignment vertical="center" wrapText="1"/>
    </xf>
    <xf numFmtId="0" fontId="0" fillId="51" borderId="0" xfId="0" applyFill="1"/>
    <xf numFmtId="0" fontId="0" fillId="51" borderId="0" xfId="0" applyFill="1" applyAlignment="1">
      <alignment vertical="top" wrapText="1"/>
    </xf>
    <xf numFmtId="0" fontId="18" fillId="34" borderId="10" xfId="0" applyFont="1" applyFill="1" applyBorder="1" applyAlignment="1">
      <alignment horizontal="left" vertical="top" wrapText="1"/>
    </xf>
    <xf numFmtId="0" fontId="18" fillId="34" borderId="11" xfId="0" applyFont="1" applyFill="1" applyBorder="1" applyAlignment="1">
      <alignment horizontal="left" vertical="top" wrapText="1"/>
    </xf>
    <xf numFmtId="0" fontId="18" fillId="34" borderId="12" xfId="0" applyFont="1" applyFill="1" applyBorder="1" applyAlignment="1">
      <alignment horizontal="left" vertical="top" wrapText="1"/>
    </xf>
    <xf numFmtId="0" fontId="18" fillId="34" borderId="13" xfId="0" applyFont="1" applyFill="1" applyBorder="1" applyAlignment="1">
      <alignment horizontal="left" vertical="top" wrapText="1"/>
    </xf>
    <xf numFmtId="0" fontId="18" fillId="34" borderId="0" xfId="0" applyFont="1" applyFill="1" applyAlignment="1">
      <alignment horizontal="left" vertical="top" wrapText="1"/>
    </xf>
    <xf numFmtId="0" fontId="18" fillId="34" borderId="14" xfId="0" applyFont="1" applyFill="1" applyBorder="1" applyAlignment="1">
      <alignment horizontal="left" vertical="top" wrapText="1"/>
    </xf>
    <xf numFmtId="0" fontId="18" fillId="34" borderId="15" xfId="0" applyFont="1" applyFill="1" applyBorder="1" applyAlignment="1">
      <alignment horizontal="left" vertical="top" wrapText="1"/>
    </xf>
    <xf numFmtId="0" fontId="18" fillId="34" borderId="16" xfId="0" applyFont="1" applyFill="1" applyBorder="1" applyAlignment="1">
      <alignment horizontal="left" vertical="top" wrapText="1"/>
    </xf>
    <xf numFmtId="0" fontId="18" fillId="34" borderId="17" xfId="0" applyFont="1" applyFill="1" applyBorder="1" applyAlignment="1">
      <alignment horizontal="left" vertical="top" wrapText="1"/>
    </xf>
    <xf numFmtId="0" fontId="18" fillId="36" borderId="10" xfId="0" applyFont="1" applyFill="1" applyBorder="1" applyAlignment="1">
      <alignment horizontal="center" vertical="center" wrapText="1"/>
    </xf>
    <xf numFmtId="0" fontId="14" fillId="36" borderId="11" xfId="0" applyFont="1" applyFill="1" applyBorder="1" applyAlignment="1">
      <alignment horizontal="center" vertical="center" wrapText="1"/>
    </xf>
    <xf numFmtId="0" fontId="14" fillId="36" borderId="12" xfId="0"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14" fillId="36" borderId="0" xfId="0" applyFont="1" applyFill="1" applyAlignment="1">
      <alignment horizontal="center" vertical="center" wrapText="1"/>
    </xf>
    <xf numFmtId="0" fontId="14" fillId="36" borderId="14" xfId="0" applyFont="1" applyFill="1" applyBorder="1" applyAlignment="1">
      <alignment horizontal="center" vertical="center" wrapText="1"/>
    </xf>
    <xf numFmtId="0" fontId="14" fillId="36" borderId="15" xfId="0" applyFont="1" applyFill="1" applyBorder="1" applyAlignment="1">
      <alignment horizontal="center" vertical="center" wrapText="1"/>
    </xf>
    <xf numFmtId="0" fontId="14" fillId="36" borderId="16" xfId="0" applyFont="1" applyFill="1" applyBorder="1" applyAlignment="1">
      <alignment horizontal="center" vertical="center" wrapText="1"/>
    </xf>
    <xf numFmtId="0" fontId="14" fillId="36" borderId="17"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4" borderId="0" xfId="0" applyFont="1" applyFill="1" applyAlignment="1">
      <alignment horizontal="center" vertical="center" wrapText="1"/>
    </xf>
    <xf numFmtId="0" fontId="19" fillId="34" borderId="14" xfId="0" applyFont="1" applyFill="1" applyBorder="1" applyAlignment="1">
      <alignment horizontal="center" vertical="center" wrapText="1"/>
    </xf>
    <xf numFmtId="0" fontId="19" fillId="34" borderId="15" xfId="0" applyFont="1" applyFill="1" applyBorder="1" applyAlignment="1">
      <alignment horizontal="center" vertical="center" wrapText="1"/>
    </xf>
    <xf numFmtId="0" fontId="19" fillId="34" borderId="16" xfId="0" applyFont="1" applyFill="1" applyBorder="1" applyAlignment="1">
      <alignment horizontal="center" vertical="center" wrapText="1"/>
    </xf>
    <xf numFmtId="0" fontId="19" fillId="34" borderId="17" xfId="0" applyFont="1" applyFill="1" applyBorder="1" applyAlignment="1">
      <alignment horizontal="center" vertical="center" wrapText="1"/>
    </xf>
    <xf numFmtId="0" fontId="0" fillId="51" borderId="21" xfId="0" applyFill="1" applyBorder="1" applyAlignment="1">
      <alignment horizontal="left" vertical="top" wrapText="1"/>
    </xf>
    <xf numFmtId="0" fontId="0" fillId="50" borderId="0" xfId="0" applyFill="1" applyAlignment="1">
      <alignment horizontal="center" vertical="center" wrapText="1"/>
    </xf>
    <xf numFmtId="0" fontId="0" fillId="36" borderId="0" xfId="0" applyFill="1" applyAlignment="1">
      <alignment horizontal="center" vertical="center" wrapText="1"/>
    </xf>
    <xf numFmtId="0" fontId="21" fillId="40" borderId="0" xfId="0" applyFont="1" applyFill="1" applyAlignment="1">
      <alignment horizontal="center"/>
    </xf>
    <xf numFmtId="0" fontId="0" fillId="40" borderId="0" xfId="0" applyFill="1" applyAlignment="1">
      <alignment horizontal="center"/>
    </xf>
    <xf numFmtId="0" fontId="0" fillId="0" borderId="21" xfId="0" applyBorder="1" applyAlignment="1">
      <alignment horizontal="center" wrapText="1"/>
    </xf>
    <xf numFmtId="0" fontId="0" fillId="0" borderId="31" xfId="0" applyBorder="1" applyAlignment="1">
      <alignment horizontal="center" wrapText="1"/>
    </xf>
    <xf numFmtId="0" fontId="0" fillId="0" borderId="21" xfId="42" applyNumberFormat="1" applyFont="1" applyBorder="1" applyAlignment="1">
      <alignment horizontal="center" wrapText="1"/>
    </xf>
    <xf numFmtId="16" fontId="0" fillId="0" borderId="21" xfId="0" applyNumberFormat="1"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20" fillId="37" borderId="21" xfId="0" applyFont="1" applyFill="1" applyBorder="1" applyAlignment="1">
      <alignment horizontal="center" wrapText="1"/>
    </xf>
    <xf numFmtId="0" fontId="20" fillId="37" borderId="21" xfId="0" applyFont="1" applyFill="1" applyBorder="1" applyAlignment="1">
      <alignment horizontal="center"/>
    </xf>
    <xf numFmtId="0" fontId="16" fillId="37" borderId="21" xfId="0" applyFont="1" applyFill="1" applyBorder="1" applyAlignment="1">
      <alignment horizontal="center"/>
    </xf>
    <xf numFmtId="0" fontId="16" fillId="37" borderId="21" xfId="0" applyFont="1" applyFill="1" applyBorder="1" applyAlignment="1">
      <alignment horizontal="center" wrapText="1"/>
    </xf>
    <xf numFmtId="0" fontId="0" fillId="37" borderId="0" xfId="0" applyFill="1" applyAlignment="1">
      <alignment vertical="center" wrapText="1"/>
    </xf>
    <xf numFmtId="0" fontId="20" fillId="37" borderId="0" xfId="0" applyFont="1" applyFill="1"/>
    <xf numFmtId="0" fontId="16" fillId="37" borderId="0" xfId="0" applyFont="1" applyFill="1" applyAlignment="1">
      <alignment horizontal="center" vertical="center"/>
    </xf>
    <xf numFmtId="0" fontId="20" fillId="37" borderId="0" xfId="0" applyFont="1" applyFill="1" applyAlignment="1">
      <alignment horizontal="center" wrapText="1"/>
    </xf>
    <xf numFmtId="0" fontId="24" fillId="37" borderId="0" xfId="0" applyFont="1" applyFill="1" applyAlignment="1">
      <alignment horizontal="center" wrapText="1"/>
    </xf>
    <xf numFmtId="0" fontId="25" fillId="37" borderId="0" xfId="0" applyFont="1" applyFill="1" applyBorder="1" applyAlignment="1">
      <alignment horizontal="center" vertical="top" wrapText="1"/>
    </xf>
    <xf numFmtId="0" fontId="16" fillId="42" borderId="24" xfId="0" applyFont="1" applyFill="1" applyBorder="1" applyAlignment="1">
      <alignment horizontal="center" vertical="center" wrapText="1"/>
    </xf>
    <xf numFmtId="0" fontId="16" fillId="42" borderId="25" xfId="0" applyFont="1" applyFill="1" applyBorder="1" applyAlignment="1">
      <alignment horizontal="center" vertical="center" wrapText="1"/>
    </xf>
    <xf numFmtId="0" fontId="16" fillId="42" borderId="26" xfId="0" applyFont="1" applyFill="1" applyBorder="1" applyAlignment="1">
      <alignment horizontal="center" vertical="center" wrapText="1"/>
    </xf>
    <xf numFmtId="0" fontId="0" fillId="47" borderId="0" xfId="0" applyFill="1" applyBorder="1"/>
    <xf numFmtId="0" fontId="0" fillId="47" borderId="0" xfId="0" applyFill="1" applyBorder="1" applyAlignment="1">
      <alignment horizontal="left"/>
    </xf>
    <xf numFmtId="10" fontId="0" fillId="47" borderId="0" xfId="0" applyNumberFormat="1" applyFill="1" applyBorder="1"/>
    <xf numFmtId="0" fontId="0" fillId="47" borderId="50" xfId="0" applyFill="1" applyBorder="1"/>
    <xf numFmtId="0" fontId="0" fillId="47" borderId="51" xfId="0" applyFill="1" applyBorder="1"/>
    <xf numFmtId="0" fontId="0" fillId="47" borderId="52" xfId="0" applyFill="1" applyBorder="1"/>
    <xf numFmtId="0" fontId="0" fillId="47" borderId="53" xfId="0" applyFill="1" applyBorder="1"/>
    <xf numFmtId="0" fontId="0" fillId="47" borderId="54" xfId="0" applyFill="1" applyBorder="1"/>
    <xf numFmtId="0" fontId="0" fillId="47" borderId="55" xfId="0" applyFill="1" applyBorder="1"/>
    <xf numFmtId="0" fontId="0" fillId="47" borderId="56" xfId="0" applyFill="1" applyBorder="1"/>
    <xf numFmtId="0" fontId="0" fillId="47" borderId="57" xfId="0" applyFill="1" applyBorder="1"/>
    <xf numFmtId="0" fontId="0" fillId="47" borderId="58" xfId="0" applyFill="1" applyBorder="1"/>
    <xf numFmtId="0" fontId="0" fillId="47" borderId="59" xfId="0" applyFill="1" applyBorder="1"/>
    <xf numFmtId="0" fontId="0" fillId="47" borderId="60" xfId="0" applyFill="1" applyBorder="1"/>
    <xf numFmtId="0" fontId="0" fillId="47" borderId="54" xfId="0" applyFill="1" applyBorder="1" applyAlignment="1">
      <alignment horizontal="left"/>
    </xf>
    <xf numFmtId="10" fontId="0" fillId="47" borderId="61" xfId="0" applyNumberFormat="1" applyFill="1" applyBorder="1"/>
    <xf numFmtId="10" fontId="0" fillId="47" borderId="62" xfId="0" applyNumberFormat="1" applyFill="1" applyBorder="1"/>
    <xf numFmtId="10" fontId="0" fillId="47" borderId="63" xfId="0" applyNumberFormat="1" applyFill="1" applyBorder="1"/>
    <xf numFmtId="0" fontId="0" fillId="47" borderId="49" xfId="0" applyFill="1" applyBorder="1"/>
    <xf numFmtId="0" fontId="0" fillId="47" borderId="61" xfId="0" applyFill="1" applyBorder="1" applyAlignment="1">
      <alignment horizontal="left"/>
    </xf>
    <xf numFmtId="0" fontId="0" fillId="47" borderId="62" xfId="0" applyFill="1" applyBorder="1" applyAlignment="1">
      <alignment horizontal="left"/>
    </xf>
    <xf numFmtId="0" fontId="0" fillId="47" borderId="63" xfId="0" applyFill="1" applyBorder="1" applyAlignment="1">
      <alignment horizontal="left"/>
    </xf>
    <xf numFmtId="0" fontId="0" fillId="47" borderId="49" xfId="0" applyFill="1" applyBorder="1" applyAlignment="1">
      <alignment horizontal="left"/>
    </xf>
    <xf numFmtId="0" fontId="0" fillId="52" borderId="0" xfId="0" applyFill="1"/>
    <xf numFmtId="0" fontId="0" fillId="52" borderId="42" xfId="0" applyFill="1" applyBorder="1"/>
    <xf numFmtId="0" fontId="0" fillId="52" borderId="43" xfId="0" applyFill="1" applyBorder="1"/>
    <xf numFmtId="0" fontId="0" fillId="52" borderId="44" xfId="0" applyFill="1" applyBorder="1"/>
    <xf numFmtId="0" fontId="0" fillId="52" borderId="10" xfId="0" applyFill="1" applyBorder="1" applyAlignment="1">
      <alignment horizontal="center" vertical="top" wrapText="1"/>
    </xf>
    <xf numFmtId="0" fontId="0" fillId="52" borderId="11" xfId="0" applyFill="1" applyBorder="1" applyAlignment="1">
      <alignment horizontal="center" vertical="top" wrapText="1"/>
    </xf>
    <xf numFmtId="0" fontId="0" fillId="52" borderId="0" xfId="0" applyFill="1" applyAlignment="1">
      <alignment horizontal="center" vertical="top" wrapText="1"/>
    </xf>
    <xf numFmtId="0" fontId="0" fillId="52" borderId="46" xfId="0" applyFill="1" applyBorder="1"/>
    <xf numFmtId="0" fontId="0" fillId="52" borderId="47" xfId="0" applyFill="1" applyBorder="1"/>
    <xf numFmtId="0" fontId="0" fillId="52" borderId="13" xfId="0" applyFill="1" applyBorder="1"/>
    <xf numFmtId="0" fontId="0" fillId="52" borderId="0" xfId="0" applyFill="1" applyAlignment="1">
      <alignment vertical="center" wrapText="1"/>
    </xf>
    <xf numFmtId="0" fontId="16" fillId="52" borderId="10" xfId="0" applyFont="1" applyFill="1" applyBorder="1" applyAlignment="1">
      <alignment horizontal="center" vertical="center" wrapText="1"/>
    </xf>
    <xf numFmtId="0" fontId="16" fillId="52" borderId="11" xfId="0" applyFont="1" applyFill="1" applyBorder="1" applyAlignment="1">
      <alignment horizontal="center" vertical="center" wrapText="1"/>
    </xf>
    <xf numFmtId="0" fontId="16" fillId="52" borderId="12" xfId="0" applyFont="1" applyFill="1" applyBorder="1" applyAlignment="1">
      <alignment horizontal="center" vertical="center" wrapText="1"/>
    </xf>
    <xf numFmtId="0" fontId="16" fillId="52" borderId="13" xfId="0" applyFont="1" applyFill="1" applyBorder="1" applyAlignment="1">
      <alignment horizontal="center" vertical="center" wrapText="1"/>
    </xf>
    <xf numFmtId="0" fontId="16" fillId="52" borderId="0" xfId="0" applyFont="1" applyFill="1" applyAlignment="1">
      <alignment horizontal="center" vertical="center" wrapText="1"/>
    </xf>
    <xf numFmtId="0" fontId="16" fillId="52" borderId="14" xfId="0" applyFont="1" applyFill="1" applyBorder="1" applyAlignment="1">
      <alignment horizontal="center" vertical="center" wrapText="1"/>
    </xf>
    <xf numFmtId="0" fontId="16" fillId="52" borderId="15" xfId="0" applyFont="1" applyFill="1" applyBorder="1" applyAlignment="1">
      <alignment horizontal="center" vertical="center" wrapText="1"/>
    </xf>
    <xf numFmtId="0" fontId="16" fillId="52" borderId="16" xfId="0" applyFont="1" applyFill="1" applyBorder="1" applyAlignment="1">
      <alignment horizontal="center" vertical="center" wrapText="1"/>
    </xf>
    <xf numFmtId="0" fontId="16" fillId="52" borderId="17" xfId="0" applyFont="1" applyFill="1" applyBorder="1" applyAlignment="1">
      <alignment horizontal="center" vertical="center" wrapText="1"/>
    </xf>
    <xf numFmtId="0" fontId="0" fillId="52" borderId="18" xfId="0" applyFill="1" applyBorder="1" applyAlignment="1">
      <alignment wrapText="1"/>
    </xf>
    <xf numFmtId="0" fontId="0" fillId="52" borderId="19" xfId="0" applyFill="1" applyBorder="1"/>
    <xf numFmtId="0" fontId="0" fillId="52" borderId="42" xfId="0" applyFill="1" applyBorder="1" applyAlignment="1">
      <alignment horizontal="center"/>
    </xf>
    <xf numFmtId="0" fontId="0" fillId="52" borderId="43" xfId="0" applyFill="1" applyBorder="1" applyAlignment="1">
      <alignment horizontal="center"/>
    </xf>
    <xf numFmtId="0" fontId="0" fillId="52" borderId="44" xfId="0" applyFill="1" applyBorder="1" applyAlignment="1">
      <alignment horizontal="center"/>
    </xf>
    <xf numFmtId="0" fontId="0" fillId="52" borderId="46" xfId="0" applyFill="1" applyBorder="1" applyAlignment="1">
      <alignment horizontal="left" vertical="top" wrapText="1"/>
    </xf>
    <xf numFmtId="0" fontId="0" fillId="52" borderId="0" xfId="0" applyFill="1" applyAlignment="1">
      <alignment horizontal="left" vertical="top" wrapText="1"/>
    </xf>
    <xf numFmtId="0" fontId="0" fillId="52" borderId="47" xfId="0" applyFill="1" applyBorder="1" applyAlignment="1">
      <alignment horizontal="left" vertical="top" wrapText="1"/>
    </xf>
    <xf numFmtId="0" fontId="0" fillId="52" borderId="0" xfId="0" applyFill="1" applyAlignment="1">
      <alignment vertical="top" wrapText="1"/>
    </xf>
    <xf numFmtId="0" fontId="0" fillId="52" borderId="20" xfId="0" applyFill="1" applyBorder="1"/>
    <xf numFmtId="0" fontId="0" fillId="52" borderId="0" xfId="0" applyFill="1" applyAlignment="1">
      <alignment horizontal="left"/>
    </xf>
    <xf numFmtId="10" fontId="0" fillId="52" borderId="0" xfId="0" applyNumberFormat="1" applyFill="1"/>
    <xf numFmtId="0" fontId="0" fillId="52" borderId="22" xfId="0" applyFill="1" applyBorder="1" applyAlignment="1">
      <alignment horizontal="left" vertical="top" wrapText="1"/>
    </xf>
    <xf numFmtId="0" fontId="0" fillId="52" borderId="23" xfId="0" applyFill="1" applyBorder="1" applyAlignment="1">
      <alignment horizontal="left" vertical="top" wrapText="1"/>
    </xf>
    <xf numFmtId="0" fontId="0" fillId="52" borderId="45" xfId="0" applyFill="1" applyBorder="1" applyAlignment="1">
      <alignment horizontal="left" vertical="top" wrapText="1"/>
    </xf>
    <xf numFmtId="0" fontId="0" fillId="52" borderId="22" xfId="0" applyFill="1" applyBorder="1"/>
    <xf numFmtId="0" fontId="0" fillId="52" borderId="23" xfId="0" applyFill="1" applyBorder="1"/>
    <xf numFmtId="0" fontId="0" fillId="52" borderId="45" xfId="0" applyFill="1" applyBorder="1"/>
    <xf numFmtId="0" fontId="0" fillId="52" borderId="14" xfId="0" applyFill="1" applyBorder="1"/>
    <xf numFmtId="0" fontId="0" fillId="52" borderId="15" xfId="0" applyFill="1" applyBorder="1"/>
    <xf numFmtId="0" fontId="0" fillId="52" borderId="16" xfId="0" applyFill="1" applyBorder="1"/>
    <xf numFmtId="0" fontId="0" fillId="52" borderId="17" xfId="0" applyFill="1" applyBorder="1"/>
    <xf numFmtId="0" fontId="0" fillId="51" borderId="48"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2">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style="medium">
          <color theme="4" tint="-0.249977111117893"/>
        </left>
        <right style="medium">
          <color theme="4" tint="-0.249977111117893"/>
        </right>
        <top style="medium">
          <color theme="4" tint="-0.249977111117893"/>
        </top>
        <bottom style="medium">
          <color theme="4" tint="-0.249977111117893"/>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4" tint="0.59999389629810485"/>
        </patternFill>
      </fill>
    </dxf>
    <dxf>
      <fill>
        <patternFill>
          <bgColor theme="4" tint="0.59999389629810485"/>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numFmt numFmtId="14" formatCode="0.0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4" formatCode="0.0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numFmt numFmtId="14" formatCode="0.0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s>
  <tableStyles count="0" defaultTableStyle="TableStyleMedium2" defaultPivotStyle="PivotStyleLight16"/>
  <colors>
    <mruColors>
      <color rgb="FFCF675F"/>
      <color rgb="FFFFCCFF"/>
      <color rgb="FF008080"/>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rural sector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28206273370015"/>
          <c:w val="0.7110827046200815"/>
          <c:h val="0.85413858615352567"/>
        </c:manualLayout>
      </c:layout>
      <c:pie3DChart>
        <c:varyColors val="1"/>
        <c:ser>
          <c:idx val="0"/>
          <c:order val="0"/>
          <c:tx>
            <c:strRef>
              <c:f>'Question no1'!$C$3</c:f>
              <c:strCache>
                <c:ptCount val="1"/>
                <c:pt idx="0">
                  <c:v>rural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F3A-4ACF-88C8-25D12792399D}"/>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F3A-4ACF-88C8-25D12792399D}"/>
              </c:ext>
            </c:extLst>
          </c:dPt>
          <c:dPt>
            <c:idx val="2"/>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F3A-4ACF-88C8-25D12792399D}"/>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F3A-4ACF-88C8-25D12792399D}"/>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F3A-4ACF-88C8-25D1279239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 no1'!$B$4:$B$8</c:f>
              <c:strCache>
                <c:ptCount val="5"/>
                <c:pt idx="0">
                  <c:v>Food</c:v>
                </c:pt>
                <c:pt idx="1">
                  <c:v>Energy</c:v>
                </c:pt>
                <c:pt idx="2">
                  <c:v>Lifestyle</c:v>
                </c:pt>
                <c:pt idx="3">
                  <c:v>Health</c:v>
                </c:pt>
                <c:pt idx="4">
                  <c:v>Essential service</c:v>
                </c:pt>
              </c:strCache>
            </c:strRef>
          </c:cat>
          <c:val>
            <c:numRef>
              <c:f>'Question no1'!$C$4:$C$8</c:f>
              <c:numCache>
                <c:formatCode>General</c:formatCode>
                <c:ptCount val="5"/>
                <c:pt idx="0">
                  <c:v>2290.7000000000007</c:v>
                </c:pt>
                <c:pt idx="1">
                  <c:v>182.5</c:v>
                </c:pt>
                <c:pt idx="2">
                  <c:v>949.59999999999991</c:v>
                </c:pt>
                <c:pt idx="3">
                  <c:v>372.70000000000005</c:v>
                </c:pt>
                <c:pt idx="4">
                  <c:v>703.3</c:v>
                </c:pt>
              </c:numCache>
            </c:numRef>
          </c:val>
          <c:extLst>
            <c:ext xmlns:c16="http://schemas.microsoft.com/office/drawing/2014/chart" uri="{C3380CC4-5D6E-409C-BE32-E72D297353CC}">
              <c16:uniqueId val="{00000000-5E0D-4B41-9D63-B5EF772B480D}"/>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4 graphs!PivotTable15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 graphs'!$H$4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'question 4 graphs'!$G$5:$G$16</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'question 4 graphs'!$H$5:$H$16</c:f>
              <c:numCache>
                <c:formatCode>0.00%</c:formatCode>
                <c:ptCount val="11"/>
                <c:pt idx="0">
                  <c:v>0.16012371975359038</c:v>
                </c:pt>
                <c:pt idx="1">
                  <c:v>0.10776665212039858</c:v>
                </c:pt>
                <c:pt idx="2">
                  <c:v>0.13545925667378447</c:v>
                </c:pt>
                <c:pt idx="3">
                  <c:v>2.8741026578640558E-2</c:v>
                </c:pt>
                <c:pt idx="4">
                  <c:v>5.457354033788242E-2</c:v>
                </c:pt>
                <c:pt idx="5">
                  <c:v>-1.6742616460324459E-3</c:v>
                </c:pt>
                <c:pt idx="6">
                  <c:v>0.20966391757860411</c:v>
                </c:pt>
                <c:pt idx="7">
                  <c:v>0.11676774938832396</c:v>
                </c:pt>
                <c:pt idx="8">
                  <c:v>8.9745379053649751E-2</c:v>
                </c:pt>
                <c:pt idx="9">
                  <c:v>8.5906477249146199E-2</c:v>
                </c:pt>
                <c:pt idx="10">
                  <c:v>1.2926542912011932E-2</c:v>
                </c:pt>
              </c:numCache>
            </c:numRef>
          </c:val>
          <c:extLst>
            <c:ext xmlns:c16="http://schemas.microsoft.com/office/drawing/2014/chart" uri="{C3380CC4-5D6E-409C-BE32-E72D297353CC}">
              <c16:uniqueId val="{0000000C-0429-4C87-84CD-545E9D8E7A67}"/>
            </c:ext>
          </c:extLst>
        </c:ser>
        <c:dLbls>
          <c:dLblPos val="inEnd"/>
          <c:showLegendKey val="0"/>
          <c:showVal val="1"/>
          <c:showCatName val="0"/>
          <c:showSerName val="0"/>
          <c:showPercent val="0"/>
          <c:showBubbleSize val="0"/>
        </c:dLbls>
        <c:gapWidth val="100"/>
        <c:overlap val="-24"/>
        <c:axId val="452043752"/>
        <c:axId val="452048792"/>
      </c:barChart>
      <c:catAx>
        <c:axId val="452043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048792"/>
        <c:crosses val="autoZero"/>
        <c:auto val="1"/>
        <c:lblAlgn val="ctr"/>
        <c:lblOffset val="100"/>
        <c:noMultiLvlLbl val="0"/>
      </c:catAx>
      <c:valAx>
        <c:axId val="4520487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043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urban sector of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6150242131339399E-3"/>
          <c:y val="0.2254189921793458"/>
          <c:w val="0.97192487893433033"/>
          <c:h val="0.70599432412725793"/>
        </c:manualLayout>
      </c:layout>
      <c:pie3DChart>
        <c:varyColors val="1"/>
        <c:ser>
          <c:idx val="0"/>
          <c:order val="0"/>
          <c:tx>
            <c:strRef>
              <c:f>'Question no1'!$C$11</c:f>
              <c:strCache>
                <c:ptCount val="1"/>
                <c:pt idx="0">
                  <c:v>urban</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A73-490C-B5FC-98192590693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A73-490C-B5FC-98192590693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A73-490C-B5FC-98192590693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A73-490C-B5FC-98192590693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A73-490C-B5FC-981925906939}"/>
              </c:ext>
            </c:extLst>
          </c:dPt>
          <c:dLbls>
            <c:dLbl>
              <c:idx val="1"/>
              <c:layout>
                <c:manualLayout>
                  <c:x val="0.14187884015706156"/>
                  <c:y val="-0.2223994358785006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73-490C-B5FC-981925906939}"/>
                </c:ext>
              </c:extLst>
            </c:dLbl>
            <c:dLbl>
              <c:idx val="4"/>
              <c:layout>
                <c:manualLayout>
                  <c:x val="0.16086071689268977"/>
                  <c:y val="0.1190073754353879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73-490C-B5FC-98192590693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 no1'!$B$12:$B$16</c:f>
              <c:strCache>
                <c:ptCount val="5"/>
                <c:pt idx="0">
                  <c:v>Food</c:v>
                </c:pt>
                <c:pt idx="1">
                  <c:v>Energy</c:v>
                </c:pt>
                <c:pt idx="2">
                  <c:v>Lifestyle</c:v>
                </c:pt>
                <c:pt idx="3">
                  <c:v>Health</c:v>
                </c:pt>
                <c:pt idx="4">
                  <c:v>Essential service</c:v>
                </c:pt>
              </c:strCache>
            </c:strRef>
          </c:cat>
          <c:val>
            <c:numRef>
              <c:f>'Question no1'!$C$12:$C$16</c:f>
              <c:numCache>
                <c:formatCode>General</c:formatCode>
                <c:ptCount val="5"/>
                <c:pt idx="0">
                  <c:v>2335.1</c:v>
                </c:pt>
                <c:pt idx="1">
                  <c:v>183.4</c:v>
                </c:pt>
                <c:pt idx="2">
                  <c:v>903.00000000000011</c:v>
                </c:pt>
                <c:pt idx="3">
                  <c:v>367.79999999999995</c:v>
                </c:pt>
                <c:pt idx="4">
                  <c:v>676</c:v>
                </c:pt>
              </c:numCache>
            </c:numRef>
          </c:val>
          <c:extLst>
            <c:ext xmlns:c16="http://schemas.microsoft.com/office/drawing/2014/chart" uri="{C3380CC4-5D6E-409C-BE32-E72D297353CC}">
              <c16:uniqueId val="{00000000-55B2-4346-8E53-F54C786F030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04229508516464E-2"/>
          <c:y val="0.14279427228401359"/>
          <c:w val="0.70166895615454938"/>
          <c:h val="0.79976362701283121"/>
        </c:manualLayout>
      </c:layout>
      <c:pie3DChart>
        <c:varyColors val="1"/>
        <c:ser>
          <c:idx val="0"/>
          <c:order val="0"/>
          <c:tx>
            <c:strRef>
              <c:f>'Question no1'!$C$18</c:f>
              <c:strCache>
                <c:ptCount val="1"/>
                <c:pt idx="0">
                  <c:v>rural+urban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A6D-4A57-A75C-3409CFB59BE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A6D-4A57-A75C-3409CFB59BE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A6D-4A57-A75C-3409CFB59BE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A6D-4A57-A75C-3409CFB59BE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A6D-4A57-A75C-3409CFB59BE8}"/>
              </c:ext>
            </c:extLst>
          </c:dPt>
          <c:dLbls>
            <c:dLbl>
              <c:idx val="1"/>
              <c:layout>
                <c:manualLayout>
                  <c:x val="0.12750357784224339"/>
                  <c:y val="-0.1894473671033442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6D-4A57-A75C-3409CFB59BE8}"/>
                </c:ext>
              </c:extLst>
            </c:dLbl>
            <c:dLbl>
              <c:idx val="2"/>
              <c:layout>
                <c:manualLayout>
                  <c:x val="0.12899859096560296"/>
                  <c:y val="-0.203008521784849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6D-4A57-A75C-3409CFB59BE8}"/>
                </c:ext>
              </c:extLst>
            </c:dLbl>
            <c:dLbl>
              <c:idx val="4"/>
              <c:layout>
                <c:manualLayout>
                  <c:x val="0.15829081364829398"/>
                  <c:y val="0.1126699349677968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A6D-4A57-A75C-3409CFB59BE8}"/>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120000" spcFirstLastPara="1" vertOverflow="ellipsis" wrap="square" lIns="91440" tIns="0" rIns="0" bIns="0" anchor="t" anchorCtr="0">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'Question no1'!$B$19:$B$23</c:f>
              <c:strCache>
                <c:ptCount val="5"/>
                <c:pt idx="0">
                  <c:v>Food</c:v>
                </c:pt>
                <c:pt idx="1">
                  <c:v>Energy</c:v>
                </c:pt>
                <c:pt idx="2">
                  <c:v>Lifestyle</c:v>
                </c:pt>
                <c:pt idx="3">
                  <c:v>Health</c:v>
                </c:pt>
                <c:pt idx="4">
                  <c:v>Essential service</c:v>
                </c:pt>
              </c:strCache>
            </c:strRef>
          </c:cat>
          <c:val>
            <c:numRef>
              <c:f>'Question no1'!$C$19:$C$23</c:f>
              <c:numCache>
                <c:formatCode>General</c:formatCode>
                <c:ptCount val="5"/>
                <c:pt idx="0">
                  <c:v>2306.9</c:v>
                </c:pt>
                <c:pt idx="1">
                  <c:v>182.8</c:v>
                </c:pt>
                <c:pt idx="2">
                  <c:v>929.40000000000009</c:v>
                </c:pt>
                <c:pt idx="3">
                  <c:v>370.9</c:v>
                </c:pt>
                <c:pt idx="4">
                  <c:v>688.8</c:v>
                </c:pt>
              </c:numCache>
            </c:numRef>
          </c:val>
          <c:extLst>
            <c:ext xmlns:c16="http://schemas.microsoft.com/office/drawing/2014/chart" uri="{C3380CC4-5D6E-409C-BE32-E72D297353CC}">
              <c16:uniqueId val="{00000000-1D10-4591-9572-B055F050EBB9}"/>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inflation rate from 2017</a:t>
            </a:r>
          </a:p>
          <a:p>
            <a:pPr>
              <a:defRPr/>
            </a:pPr>
            <a:endParaRPr lang="en-US"/>
          </a:p>
        </c:rich>
      </c:tx>
      <c:layout>
        <c:manualLayout>
          <c:xMode val="edge"/>
          <c:yMode val="edge"/>
          <c:x val="0.13998600174978126"/>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question2!$H$16</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question2!$G$17:$G$24</c:f>
              <c:strCache>
                <c:ptCount val="7"/>
                <c:pt idx="0">
                  <c:v>2017</c:v>
                </c:pt>
                <c:pt idx="1">
                  <c:v>2018</c:v>
                </c:pt>
                <c:pt idx="2">
                  <c:v>2019</c:v>
                </c:pt>
                <c:pt idx="3">
                  <c:v>2020</c:v>
                </c:pt>
                <c:pt idx="4">
                  <c:v>2021</c:v>
                </c:pt>
                <c:pt idx="5">
                  <c:v>2022</c:v>
                </c:pt>
                <c:pt idx="6">
                  <c:v>2023</c:v>
                </c:pt>
              </c:strCache>
            </c:strRef>
          </c:cat>
          <c:val>
            <c:numRef>
              <c:f>question2!$H$17:$H$24</c:f>
              <c:numCache>
                <c:formatCode>0.00%</c:formatCode>
                <c:ptCount val="7"/>
                <c:pt idx="0">
                  <c:v>0.15530768317278182</c:v>
                </c:pt>
                <c:pt idx="1">
                  <c:v>6.855431508847365E-2</c:v>
                </c:pt>
                <c:pt idx="2">
                  <c:v>0.22012017562528319</c:v>
                </c:pt>
                <c:pt idx="3">
                  <c:v>0.16987817472500255</c:v>
                </c:pt>
                <c:pt idx="4">
                  <c:v>0.16593941323694225</c:v>
                </c:pt>
                <c:pt idx="5">
                  <c:v>0.1769969397935289</c:v>
                </c:pt>
                <c:pt idx="6">
                  <c:v>4.3203298357987502E-2</c:v>
                </c:pt>
              </c:numCache>
            </c:numRef>
          </c:val>
          <c:smooth val="0"/>
          <c:extLst>
            <c:ext xmlns:c16="http://schemas.microsoft.com/office/drawing/2014/chart" uri="{C3380CC4-5D6E-409C-BE32-E72D297353CC}">
              <c16:uniqueId val="{00000000-ECE9-4159-9F73-A42B31488F5D}"/>
            </c:ext>
          </c:extLst>
        </c:ser>
        <c:dLbls>
          <c:dLblPos val="ctr"/>
          <c:showLegendKey val="0"/>
          <c:showVal val="1"/>
          <c:showCatName val="0"/>
          <c:showSerName val="0"/>
          <c:showPercent val="0"/>
          <c:showBubbleSize val="0"/>
        </c:dLbls>
        <c:marker val="1"/>
        <c:smooth val="0"/>
        <c:axId val="514066216"/>
        <c:axId val="514067656"/>
      </c:lineChart>
      <c:catAx>
        <c:axId val="514066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67656"/>
        <c:crosses val="autoZero"/>
        <c:auto val="1"/>
        <c:lblAlgn val="ctr"/>
        <c:lblOffset val="100"/>
        <c:noMultiLvlLbl val="0"/>
      </c:catAx>
      <c:valAx>
        <c:axId val="51406765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06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3 answer!PivotTable2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 answer'!$C$21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3 answer'!$B$22:$B$37</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8">
                    <c:v>2023</c:v>
                  </c:pt>
                </c:lvl>
              </c:multiLvlStrCache>
            </c:multiLvlStrRef>
          </c:cat>
          <c:val>
            <c:numRef>
              <c:f>'question 3 answer'!$C$22:$C$37</c:f>
              <c:numCache>
                <c:formatCode>0.00%</c:formatCode>
                <c:ptCount val="13"/>
                <c:pt idx="0">
                  <c:v>0</c:v>
                </c:pt>
                <c:pt idx="1">
                  <c:v>0.15332488505466482</c:v>
                </c:pt>
                <c:pt idx="2">
                  <c:v>9.6952135894173258E-2</c:v>
                </c:pt>
                <c:pt idx="3">
                  <c:v>0.13794681412366253</c:v>
                </c:pt>
                <c:pt idx="4">
                  <c:v>0.15087588517929082</c:v>
                </c:pt>
                <c:pt idx="5">
                  <c:v>0.2044568852189998</c:v>
                </c:pt>
                <c:pt idx="6">
                  <c:v>-1.3515531029653182E-2</c:v>
                </c:pt>
                <c:pt idx="7">
                  <c:v>-9.4661927959665201E-2</c:v>
                </c:pt>
                <c:pt idx="8">
                  <c:v>9.5036085777687601E-2</c:v>
                </c:pt>
                <c:pt idx="9">
                  <c:v>2.7046265131330717E-2</c:v>
                </c:pt>
                <c:pt idx="10">
                  <c:v>0</c:v>
                </c:pt>
                <c:pt idx="11">
                  <c:v>0.10806350427754931</c:v>
                </c:pt>
                <c:pt idx="12">
                  <c:v>0.13447499833195958</c:v>
                </c:pt>
              </c:numCache>
            </c:numRef>
          </c:val>
          <c:smooth val="0"/>
          <c:extLst>
            <c:ext xmlns:c16="http://schemas.microsoft.com/office/drawing/2014/chart" uri="{C3380CC4-5D6E-409C-BE32-E72D297353CC}">
              <c16:uniqueId val="{00000000-77D9-4051-BCC1-164DA514BCB7}"/>
            </c:ext>
          </c:extLst>
        </c:ser>
        <c:dLbls>
          <c:dLblPos val="t"/>
          <c:showLegendKey val="0"/>
          <c:showVal val="1"/>
          <c:showCatName val="0"/>
          <c:showSerName val="0"/>
          <c:showPercent val="0"/>
          <c:showBubbleSize val="0"/>
        </c:dLbls>
        <c:marker val="1"/>
        <c:smooth val="0"/>
        <c:axId val="548384256"/>
        <c:axId val="548385696"/>
      </c:lineChart>
      <c:catAx>
        <c:axId val="5483842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85696"/>
        <c:crosses val="autoZero"/>
        <c:auto val="1"/>
        <c:lblAlgn val="ctr"/>
        <c:lblOffset val="100"/>
        <c:noMultiLvlLbl val="0"/>
      </c:catAx>
      <c:valAx>
        <c:axId val="5483856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8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3 answer!PivotTable3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 answer'!$C$40</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3 answer'!$B$41:$B$56</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8">
                    <c:v>2023</c:v>
                  </c:pt>
                </c:lvl>
              </c:multiLvlStrCache>
            </c:multiLvlStrRef>
          </c:cat>
          <c:val>
            <c:numRef>
              <c:f>'question 3 answer'!$C$41:$C$56</c:f>
              <c:numCache>
                <c:formatCode>0.00%</c:formatCode>
                <c:ptCount val="13"/>
                <c:pt idx="0">
                  <c:v>0</c:v>
                </c:pt>
                <c:pt idx="1">
                  <c:v>8.2501507955477643E-2</c:v>
                </c:pt>
                <c:pt idx="2">
                  <c:v>0.12331905681559922</c:v>
                </c:pt>
                <c:pt idx="3">
                  <c:v>0.10904436106632165</c:v>
                </c:pt>
                <c:pt idx="4">
                  <c:v>0.13567550124008967</c:v>
                </c:pt>
                <c:pt idx="5">
                  <c:v>0.1618754458218945</c:v>
                </c:pt>
                <c:pt idx="6">
                  <c:v>-0.16076734237074633</c:v>
                </c:pt>
                <c:pt idx="7">
                  <c:v>0</c:v>
                </c:pt>
                <c:pt idx="8">
                  <c:v>0.10791696388126298</c:v>
                </c:pt>
                <c:pt idx="9">
                  <c:v>0.18799085746439947</c:v>
                </c:pt>
                <c:pt idx="10">
                  <c:v>0</c:v>
                </c:pt>
                <c:pt idx="11">
                  <c:v>0.14653415876985448</c:v>
                </c:pt>
                <c:pt idx="12">
                  <c:v>0.10590948935584678</c:v>
                </c:pt>
              </c:numCache>
            </c:numRef>
          </c:val>
          <c:smooth val="0"/>
          <c:extLst>
            <c:ext xmlns:c16="http://schemas.microsoft.com/office/drawing/2014/chart" uri="{C3380CC4-5D6E-409C-BE32-E72D297353CC}">
              <c16:uniqueId val="{00000000-2115-4F24-8EF2-DA670F1961DF}"/>
            </c:ext>
          </c:extLst>
        </c:ser>
        <c:dLbls>
          <c:dLblPos val="t"/>
          <c:showLegendKey val="0"/>
          <c:showVal val="1"/>
          <c:showCatName val="0"/>
          <c:showSerName val="0"/>
          <c:showPercent val="0"/>
          <c:showBubbleSize val="0"/>
        </c:dLbls>
        <c:marker val="1"/>
        <c:smooth val="0"/>
        <c:axId val="556471680"/>
        <c:axId val="556478520"/>
      </c:lineChart>
      <c:catAx>
        <c:axId val="556471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478520"/>
        <c:crosses val="autoZero"/>
        <c:auto val="1"/>
        <c:lblAlgn val="ctr"/>
        <c:lblOffset val="100"/>
        <c:noMultiLvlLbl val="0"/>
      </c:catAx>
      <c:valAx>
        <c:axId val="5564785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47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3 answer!PivotTable5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Rural</a:t>
            </a:r>
            <a:r>
              <a:rPr lang="en-US" baseline="0"/>
              <a:t> + Urban yearly inflation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129428661237474E-2"/>
              <c:y val="-0.1689463035870516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707433334285851E-2"/>
                  <c:h val="0.13418999708369786"/>
                </c:manualLayout>
              </c15:layout>
            </c:ext>
          </c:extLst>
        </c:dLbl>
      </c:pivotFmt>
    </c:pivotFmts>
    <c:plotArea>
      <c:layout/>
      <c:lineChart>
        <c:grouping val="standard"/>
        <c:varyColors val="0"/>
        <c:ser>
          <c:idx val="0"/>
          <c:order val="0"/>
          <c:tx>
            <c:strRef>
              <c:f>'question 3 answer'!$C$3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7"/>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BBD7-4CEE-B89F-716C2E87A123}"/>
              </c:ext>
            </c:extLst>
          </c:dPt>
          <c:dLbls>
            <c:dLbl>
              <c:idx val="7"/>
              <c:layout>
                <c:manualLayout>
                  <c:x val="-3.8129428661237474E-2"/>
                  <c:y val="-0.1689463035870516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2">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707433334285851E-2"/>
                      <c:h val="0.13418999708369786"/>
                    </c:manualLayout>
                  </c15:layout>
                </c:ext>
                <c:ext xmlns:c16="http://schemas.microsoft.com/office/drawing/2014/chart" uri="{C3380CC4-5D6E-409C-BE32-E72D297353CC}">
                  <c16:uniqueId val="{00000000-BBD7-4CEE-B89F-716C2E87A1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3 answer'!$B$4:$B$19</c:f>
              <c:multiLvlStrCache>
                <c:ptCount val="13"/>
                <c:lvl>
                  <c:pt idx="0">
                    <c:v>May</c:v>
                  </c:pt>
                  <c:pt idx="1">
                    <c:v>June</c:v>
                  </c:pt>
                  <c:pt idx="2">
                    <c:v>July</c:v>
                  </c:pt>
                  <c:pt idx="3">
                    <c:v>August</c:v>
                  </c:pt>
                  <c:pt idx="4">
                    <c:v>September</c:v>
                  </c:pt>
                  <c:pt idx="5">
                    <c:v>October</c:v>
                  </c:pt>
                  <c:pt idx="6">
                    <c:v>November</c:v>
                  </c:pt>
                  <c:pt idx="7">
                    <c:v>December</c:v>
                  </c:pt>
                  <c:pt idx="8">
                    <c:v>January</c:v>
                  </c:pt>
                  <c:pt idx="9">
                    <c:v>February</c:v>
                  </c:pt>
                  <c:pt idx="10">
                    <c:v>March</c:v>
                  </c:pt>
                  <c:pt idx="11">
                    <c:v>April</c:v>
                  </c:pt>
                  <c:pt idx="12">
                    <c:v>May</c:v>
                  </c:pt>
                </c:lvl>
                <c:lvl>
                  <c:pt idx="0">
                    <c:v>2022</c:v>
                  </c:pt>
                  <c:pt idx="8">
                    <c:v>2023</c:v>
                  </c:pt>
                </c:lvl>
              </c:multiLvlStrCache>
            </c:multiLvlStrRef>
          </c:cat>
          <c:val>
            <c:numRef>
              <c:f>'question 3 answer'!$C$4:$C$19</c:f>
              <c:numCache>
                <c:formatCode>0.00%</c:formatCode>
                <c:ptCount val="13"/>
                <c:pt idx="0">
                  <c:v>0</c:v>
                </c:pt>
                <c:pt idx="1">
                  <c:v>0.12380265566971629</c:v>
                </c:pt>
                <c:pt idx="2">
                  <c:v>0.10947298044800026</c:v>
                </c:pt>
                <c:pt idx="3">
                  <c:v>0.12258890414354258</c:v>
                </c:pt>
                <c:pt idx="4">
                  <c:v>0.13550657218391118</c:v>
                </c:pt>
                <c:pt idx="5">
                  <c:v>0.18862700367551322</c:v>
                </c:pt>
                <c:pt idx="6">
                  <c:v>-2.6733215089591825E-2</c:v>
                </c:pt>
                <c:pt idx="7">
                  <c:v>-0.10705403073838439</c:v>
                </c:pt>
                <c:pt idx="8">
                  <c:v>0.10754147083281074</c:v>
                </c:pt>
                <c:pt idx="9">
                  <c:v>9.367227689608347E-2</c:v>
                </c:pt>
                <c:pt idx="10">
                  <c:v>0</c:v>
                </c:pt>
                <c:pt idx="11">
                  <c:v>0.11996002245197676</c:v>
                </c:pt>
                <c:pt idx="12">
                  <c:v>0.13261535952642178</c:v>
                </c:pt>
              </c:numCache>
            </c:numRef>
          </c:val>
          <c:smooth val="0"/>
          <c:extLst>
            <c:ext xmlns:c16="http://schemas.microsoft.com/office/drawing/2014/chart" uri="{C3380CC4-5D6E-409C-BE32-E72D297353CC}">
              <c16:uniqueId val="{00000000-E260-4C04-9FF6-536D2164DF96}"/>
            </c:ext>
          </c:extLst>
        </c:ser>
        <c:dLbls>
          <c:dLblPos val="t"/>
          <c:showLegendKey val="0"/>
          <c:showVal val="1"/>
          <c:showCatName val="0"/>
          <c:showSerName val="0"/>
          <c:showPercent val="0"/>
          <c:showBubbleSize val="0"/>
        </c:dLbls>
        <c:marker val="1"/>
        <c:smooth val="0"/>
        <c:axId val="552702584"/>
        <c:axId val="552703664"/>
      </c:lineChart>
      <c:catAx>
        <c:axId val="552702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703664"/>
        <c:crosses val="autoZero"/>
        <c:auto val="1"/>
        <c:lblAlgn val="ctr"/>
        <c:lblOffset val="100"/>
        <c:noMultiLvlLbl val="0"/>
      </c:catAx>
      <c:valAx>
        <c:axId val="5527036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70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4 graphs!PivotTable16</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 graphs'!$H$21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'question 4 graphs'!$G$22:$G$33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'question 4 graphs'!$H$22:$H$33</c:f>
              <c:numCache>
                <c:formatCode>0.00%</c:formatCode>
                <c:ptCount val="11"/>
                <c:pt idx="0">
                  <c:v>8.0841193881770773E-2</c:v>
                </c:pt>
                <c:pt idx="1">
                  <c:v>5.501054194689857E-2</c:v>
                </c:pt>
                <c:pt idx="2">
                  <c:v>6.0415955528861878E-2</c:v>
                </c:pt>
                <c:pt idx="3">
                  <c:v>7.9241275901621944E-2</c:v>
                </c:pt>
                <c:pt idx="4">
                  <c:v>7.752402695932166E-2</c:v>
                </c:pt>
                <c:pt idx="5">
                  <c:v>0.10846845709634768</c:v>
                </c:pt>
                <c:pt idx="6">
                  <c:v>0.10469076459707069</c:v>
                </c:pt>
                <c:pt idx="7">
                  <c:v>0.17109516549408041</c:v>
                </c:pt>
                <c:pt idx="8">
                  <c:v>0.10220588013550877</c:v>
                </c:pt>
                <c:pt idx="9">
                  <c:v>0.14996666755580029</c:v>
                </c:pt>
                <c:pt idx="10">
                  <c:v>1.0540070902717356E-2</c:v>
                </c:pt>
              </c:numCache>
            </c:numRef>
          </c:val>
          <c:extLst>
            <c:ext xmlns:c16="http://schemas.microsoft.com/office/drawing/2014/chart" uri="{C3380CC4-5D6E-409C-BE32-E72D297353CC}">
              <c16:uniqueId val="{0000000D-49D4-4135-9B2E-FF281AD340FE}"/>
            </c:ext>
          </c:extLst>
        </c:ser>
        <c:dLbls>
          <c:dLblPos val="inEnd"/>
          <c:showLegendKey val="0"/>
          <c:showVal val="1"/>
          <c:showCatName val="0"/>
          <c:showSerName val="0"/>
          <c:showPercent val="0"/>
          <c:showBubbleSize val="0"/>
        </c:dLbls>
        <c:gapWidth val="100"/>
        <c:overlap val="-24"/>
        <c:axId val="532024160"/>
        <c:axId val="532022000"/>
      </c:barChart>
      <c:catAx>
        <c:axId val="532024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22000"/>
        <c:crosses val="autoZero"/>
        <c:auto val="1"/>
        <c:lblAlgn val="ctr"/>
        <c:lblOffset val="100"/>
        <c:noMultiLvlLbl val="0"/>
      </c:catAx>
      <c:valAx>
        <c:axId val="532022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cpi jan.xlsx]question 4 graphs!PivotTable16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 graphs'!$H$21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'question 4 graphs'!$G$22:$G$33</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'question 4 graphs'!$H$22:$H$33</c:f>
              <c:numCache>
                <c:formatCode>0.00%</c:formatCode>
                <c:ptCount val="11"/>
                <c:pt idx="0">
                  <c:v>8.0841193881770773E-2</c:v>
                </c:pt>
                <c:pt idx="1">
                  <c:v>5.501054194689857E-2</c:v>
                </c:pt>
                <c:pt idx="2">
                  <c:v>6.0415955528861878E-2</c:v>
                </c:pt>
                <c:pt idx="3">
                  <c:v>7.9241275901621944E-2</c:v>
                </c:pt>
                <c:pt idx="4">
                  <c:v>7.752402695932166E-2</c:v>
                </c:pt>
                <c:pt idx="5">
                  <c:v>0.10846845709634768</c:v>
                </c:pt>
                <c:pt idx="6">
                  <c:v>0.10469076459707069</c:v>
                </c:pt>
                <c:pt idx="7">
                  <c:v>0.17109516549408041</c:v>
                </c:pt>
                <c:pt idx="8">
                  <c:v>0.10220588013550877</c:v>
                </c:pt>
                <c:pt idx="9">
                  <c:v>0.14996666755580029</c:v>
                </c:pt>
                <c:pt idx="10">
                  <c:v>1.0540070902717356E-2</c:v>
                </c:pt>
              </c:numCache>
            </c:numRef>
          </c:val>
          <c:extLst>
            <c:ext xmlns:c16="http://schemas.microsoft.com/office/drawing/2014/chart" uri="{C3380CC4-5D6E-409C-BE32-E72D297353CC}">
              <c16:uniqueId val="{0000000D-43BF-4CC0-A1D2-00B150F08A94}"/>
            </c:ext>
          </c:extLst>
        </c:ser>
        <c:dLbls>
          <c:dLblPos val="outEnd"/>
          <c:showLegendKey val="0"/>
          <c:showVal val="1"/>
          <c:showCatName val="0"/>
          <c:showSerName val="0"/>
          <c:showPercent val="0"/>
          <c:showBubbleSize val="0"/>
        </c:dLbls>
        <c:gapWidth val="100"/>
        <c:overlap val="-24"/>
        <c:axId val="532016600"/>
        <c:axId val="532009040"/>
      </c:barChart>
      <c:catAx>
        <c:axId val="532016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09040"/>
        <c:crosses val="autoZero"/>
        <c:auto val="1"/>
        <c:lblAlgn val="ctr"/>
        <c:lblOffset val="100"/>
        <c:noMultiLvlLbl val="0"/>
      </c:catAx>
      <c:valAx>
        <c:axId val="532009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201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2</xdr:row>
      <xdr:rowOff>114300</xdr:rowOff>
    </xdr:from>
    <xdr:to>
      <xdr:col>9</xdr:col>
      <xdr:colOff>552449</xdr:colOff>
      <xdr:row>15</xdr:row>
      <xdr:rowOff>133350</xdr:rowOff>
    </xdr:to>
    <xdr:pic>
      <xdr:nvPicPr>
        <xdr:cNvPr id="5" name="Picture 4">
          <a:extLst>
            <a:ext uri="{FF2B5EF4-FFF2-40B4-BE49-F238E27FC236}">
              <a16:creationId xmlns:a16="http://schemas.microsoft.com/office/drawing/2014/main" id="{17C2DE83-D61E-E01C-D95F-C693B0CAA2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6519" t="26593" r="14706" b="20222"/>
        <a:stretch/>
      </xdr:blipFill>
      <xdr:spPr>
        <a:xfrm>
          <a:off x="1600200" y="495300"/>
          <a:ext cx="4438649" cy="2495550"/>
        </a:xfrm>
        <a:prstGeom prst="rect">
          <a:avLst/>
        </a:prstGeom>
      </xdr:spPr>
    </xdr:pic>
    <xdr:clientData/>
  </xdr:twoCellAnchor>
  <xdr:twoCellAnchor editAs="oneCell">
    <xdr:from>
      <xdr:col>12</xdr:col>
      <xdr:colOff>76200</xdr:colOff>
      <xdr:row>2</xdr:row>
      <xdr:rowOff>104775</xdr:rowOff>
    </xdr:from>
    <xdr:to>
      <xdr:col>19</xdr:col>
      <xdr:colOff>504825</xdr:colOff>
      <xdr:row>15</xdr:row>
      <xdr:rowOff>114300</xdr:rowOff>
    </xdr:to>
    <xdr:pic>
      <xdr:nvPicPr>
        <xdr:cNvPr id="7" name="Picture 6">
          <a:extLst>
            <a:ext uri="{FF2B5EF4-FFF2-40B4-BE49-F238E27FC236}">
              <a16:creationId xmlns:a16="http://schemas.microsoft.com/office/drawing/2014/main" id="{6F1D8910-E769-F0AD-0030-CEF11D119F47}"/>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678" t="32259" r="14868" b="18261"/>
        <a:stretch/>
      </xdr:blipFill>
      <xdr:spPr>
        <a:xfrm>
          <a:off x="7391400" y="485775"/>
          <a:ext cx="4695825" cy="2486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340915</xdr:colOff>
      <xdr:row>1</xdr:row>
      <xdr:rowOff>173830</xdr:rowOff>
    </xdr:from>
    <xdr:to>
      <xdr:col>11</xdr:col>
      <xdr:colOff>38100</xdr:colOff>
      <xdr:row>8</xdr:row>
      <xdr:rowOff>525859</xdr:rowOff>
    </xdr:to>
    <xdr:graphicFrame macro="">
      <xdr:nvGraphicFramePr>
        <xdr:cNvPr id="3" name="Chart 2">
          <a:extLst>
            <a:ext uri="{FF2B5EF4-FFF2-40B4-BE49-F238E27FC236}">
              <a16:creationId xmlns:a16="http://schemas.microsoft.com/office/drawing/2014/main" id="{C83232B2-16C1-78E5-0182-F0FDD3E7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100016</xdr:colOff>
      <xdr:row>8</xdr:row>
      <xdr:rowOff>600868</xdr:rowOff>
    </xdr:from>
    <xdr:to>
      <xdr:col>10</xdr:col>
      <xdr:colOff>386953</xdr:colOff>
      <xdr:row>16</xdr:row>
      <xdr:rowOff>585390</xdr:rowOff>
    </xdr:to>
    <xdr:graphicFrame macro="">
      <xdr:nvGraphicFramePr>
        <xdr:cNvPr id="4" name="Chart 3">
          <a:extLst>
            <a:ext uri="{FF2B5EF4-FFF2-40B4-BE49-F238E27FC236}">
              <a16:creationId xmlns:a16="http://schemas.microsoft.com/office/drawing/2014/main" id="{2F9F2982-447C-FE61-1B49-E028E75B0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99219</xdr:colOff>
      <xdr:row>17</xdr:row>
      <xdr:rowOff>33338</xdr:rowOff>
    </xdr:from>
    <xdr:to>
      <xdr:col>10</xdr:col>
      <xdr:colOff>386953</xdr:colOff>
      <xdr:row>24</xdr:row>
      <xdr:rowOff>138907</xdr:rowOff>
    </xdr:to>
    <xdr:graphicFrame macro="">
      <xdr:nvGraphicFramePr>
        <xdr:cNvPr id="5" name="Chart 4">
          <a:extLst>
            <a:ext uri="{FF2B5EF4-FFF2-40B4-BE49-F238E27FC236}">
              <a16:creationId xmlns:a16="http://schemas.microsoft.com/office/drawing/2014/main" id="{1C94C98A-D167-0F41-516E-07542F363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506016</xdr:colOff>
      <xdr:row>0</xdr:row>
      <xdr:rowOff>208359</xdr:rowOff>
    </xdr:from>
    <xdr:to>
      <xdr:col>9</xdr:col>
      <xdr:colOff>416717</xdr:colOff>
      <xdr:row>0</xdr:row>
      <xdr:rowOff>962422</xdr:rowOff>
    </xdr:to>
    <xdr:pic>
      <xdr:nvPicPr>
        <xdr:cNvPr id="6" name="Picture 5">
          <a:extLst>
            <a:ext uri="{FF2B5EF4-FFF2-40B4-BE49-F238E27FC236}">
              <a16:creationId xmlns:a16="http://schemas.microsoft.com/office/drawing/2014/main" id="{5FC2D977-74B8-B493-FCE7-FD75A4998A33}"/>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8936" t="41550" r="15237" b="41194"/>
        <a:stretch/>
      </xdr:blipFill>
      <xdr:spPr>
        <a:xfrm>
          <a:off x="1111250" y="208359"/>
          <a:ext cx="5853905" cy="754063"/>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12</xdr:col>
      <xdr:colOff>39687</xdr:colOff>
      <xdr:row>0</xdr:row>
      <xdr:rowOff>684610</xdr:rowOff>
    </xdr:from>
    <xdr:to>
      <xdr:col>18</xdr:col>
      <xdr:colOff>257968</xdr:colOff>
      <xdr:row>1</xdr:row>
      <xdr:rowOff>158750</xdr:rowOff>
    </xdr:to>
    <xdr:pic>
      <xdr:nvPicPr>
        <xdr:cNvPr id="9" name="Picture 8">
          <a:extLst>
            <a:ext uri="{FF2B5EF4-FFF2-40B4-BE49-F238E27FC236}">
              <a16:creationId xmlns:a16="http://schemas.microsoft.com/office/drawing/2014/main" id="{2C40D46B-E437-6038-1C1E-12D05E2A4CDB}"/>
            </a:ext>
          </a:extLst>
        </xdr:cNvPr>
        <xdr:cNvPicPr>
          <a:picLocks noChangeAspect="1"/>
        </xdr:cNvPicPr>
      </xdr:nvPicPr>
      <xdr:blipFill rotWithShape="1">
        <a:blip xmlns:r="http://schemas.openxmlformats.org/officeDocument/2006/relationships" r:embed="rId4">
          <a:duotone>
            <a:prstClr val="black"/>
            <a:schemeClr val="accent2">
              <a:tint val="45000"/>
              <a:satMod val="400000"/>
            </a:schemeClr>
          </a:duotone>
          <a:extLst>
            <a:ext uri="{28A0092B-C50C-407E-A947-70E740481C1C}">
              <a14:useLocalDpi xmlns:a14="http://schemas.microsoft.com/office/drawing/2010/main" val="0"/>
            </a:ext>
          </a:extLst>
        </a:blip>
        <a:srcRect l="37861" t="57658" r="14908" b="32657"/>
        <a:stretch/>
      </xdr:blipFill>
      <xdr:spPr>
        <a:xfrm>
          <a:off x="8403828" y="684610"/>
          <a:ext cx="3849687" cy="53578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12</xdr:col>
      <xdr:colOff>99219</xdr:colOff>
      <xdr:row>6</xdr:row>
      <xdr:rowOff>99219</xdr:rowOff>
    </xdr:from>
    <xdr:to>
      <xdr:col>18</xdr:col>
      <xdr:colOff>386953</xdr:colOff>
      <xdr:row>7</xdr:row>
      <xdr:rowOff>367110</xdr:rowOff>
    </xdr:to>
    <xdr:pic>
      <xdr:nvPicPr>
        <xdr:cNvPr id="11" name="Picture 10">
          <a:extLst>
            <a:ext uri="{FF2B5EF4-FFF2-40B4-BE49-F238E27FC236}">
              <a16:creationId xmlns:a16="http://schemas.microsoft.com/office/drawing/2014/main" id="{A2BDF193-18C6-7E4B-FB6A-D72A18AB049D}"/>
            </a:ext>
          </a:extLst>
        </xdr:cNvPr>
        <xdr:cNvPicPr>
          <a:picLocks noChangeAspect="1"/>
        </xdr:cNvPicPr>
      </xdr:nvPicPr>
      <xdr:blipFill rotWithShape="1">
        <a:blip xmlns:r="http://schemas.openxmlformats.org/officeDocument/2006/relationships" r:embed="rId4">
          <a:duotone>
            <a:prstClr val="black"/>
            <a:schemeClr val="accent2">
              <a:tint val="45000"/>
              <a:satMod val="400000"/>
            </a:schemeClr>
          </a:duotone>
          <a:extLst>
            <a:ext uri="{28A0092B-C50C-407E-A947-70E740481C1C}">
              <a14:useLocalDpi xmlns:a14="http://schemas.microsoft.com/office/drawing/2010/main" val="0"/>
            </a:ext>
          </a:extLst>
        </a:blip>
        <a:srcRect l="39446" t="65391" r="14597" b="22348"/>
        <a:stretch/>
      </xdr:blipFill>
      <xdr:spPr>
        <a:xfrm>
          <a:off x="8463360" y="3036094"/>
          <a:ext cx="3919140" cy="64492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68037</xdr:colOff>
      <xdr:row>6</xdr:row>
      <xdr:rowOff>105747</xdr:rowOff>
    </xdr:from>
    <xdr:to>
      <xdr:col>18</xdr:col>
      <xdr:colOff>281863</xdr:colOff>
      <xdr:row>22</xdr:row>
      <xdr:rowOff>38877</xdr:rowOff>
    </xdr:to>
    <xdr:graphicFrame macro="">
      <xdr:nvGraphicFramePr>
        <xdr:cNvPr id="2" name="Chart 1">
          <a:extLst>
            <a:ext uri="{FF2B5EF4-FFF2-40B4-BE49-F238E27FC236}">
              <a16:creationId xmlns:a16="http://schemas.microsoft.com/office/drawing/2014/main" id="{18979D0F-DB79-F373-A066-1B6E40606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157648</xdr:colOff>
      <xdr:row>14</xdr:row>
      <xdr:rowOff>138598</xdr:rowOff>
    </xdr:from>
    <xdr:to>
      <xdr:col>10</xdr:col>
      <xdr:colOff>3693</xdr:colOff>
      <xdr:row>27</xdr:row>
      <xdr:rowOff>135682</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DA7DBBCD-E154-FF7E-5D3F-19984C26CE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21041" y="288918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116634</xdr:colOff>
      <xdr:row>1</xdr:row>
      <xdr:rowOff>0</xdr:rowOff>
    </xdr:from>
    <xdr:to>
      <xdr:col>11</xdr:col>
      <xdr:colOff>291582</xdr:colOff>
      <xdr:row>5</xdr:row>
      <xdr:rowOff>87474</xdr:rowOff>
    </xdr:to>
    <xdr:pic>
      <xdr:nvPicPr>
        <xdr:cNvPr id="5" name="Picture 4">
          <a:extLst>
            <a:ext uri="{FF2B5EF4-FFF2-40B4-BE49-F238E27FC236}">
              <a16:creationId xmlns:a16="http://schemas.microsoft.com/office/drawing/2014/main" id="{9F3962B8-2118-EC3C-BBE0-681E29107C0A}"/>
            </a:ext>
          </a:extLst>
        </xdr:cNvPr>
        <xdr:cNvPicPr>
          <a:picLocks noChangeAspect="1"/>
        </xdr:cNvPicPr>
      </xdr:nvPicPr>
      <xdr:blipFill rotWithShape="1">
        <a:blip xmlns:r="http://schemas.openxmlformats.org/officeDocument/2006/relationships" r:embed="rId2">
          <a:duotone>
            <a:prstClr val="black"/>
            <a:schemeClr val="accent6">
              <a:lumMod val="50000"/>
              <a:tint val="45000"/>
              <a:satMod val="400000"/>
            </a:schemeClr>
          </a:duotone>
          <a:extLst>
            <a:ext uri="{28A0092B-C50C-407E-A947-70E740481C1C}">
              <a14:useLocalDpi xmlns:a14="http://schemas.microsoft.com/office/drawing/2010/main" val="0"/>
            </a:ext>
          </a:extLst>
        </a:blip>
        <a:srcRect l="36513" t="40258" r="12340" b="32829"/>
        <a:stretch/>
      </xdr:blipFill>
      <xdr:spPr>
        <a:xfrm>
          <a:off x="4004389" y="0"/>
          <a:ext cx="5345662" cy="1059413"/>
        </a:xfrm>
        <a:prstGeom prst="rect">
          <a:avLst/>
        </a:prstGeom>
        <a:solidFill>
          <a:schemeClr val="accent2">
            <a:lumMod val="60000"/>
            <a:lumOff val="40000"/>
          </a:schemeClr>
        </a:solidFill>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276225</xdr:colOff>
      <xdr:row>20</xdr:row>
      <xdr:rowOff>147637</xdr:rowOff>
    </xdr:from>
    <xdr:to>
      <xdr:col>14</xdr:col>
      <xdr:colOff>371476</xdr:colOff>
      <xdr:row>35</xdr:row>
      <xdr:rowOff>33337</xdr:rowOff>
    </xdr:to>
    <xdr:graphicFrame macro="">
      <xdr:nvGraphicFramePr>
        <xdr:cNvPr id="3" name="Chart 2">
          <a:extLst>
            <a:ext uri="{FF2B5EF4-FFF2-40B4-BE49-F238E27FC236}">
              <a16:creationId xmlns:a16="http://schemas.microsoft.com/office/drawing/2014/main" id="{D600E71B-D0EE-6382-D3FD-2231D6C0E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39</xdr:row>
      <xdr:rowOff>185737</xdr:rowOff>
    </xdr:from>
    <xdr:to>
      <xdr:col>14</xdr:col>
      <xdr:colOff>9525</xdr:colOff>
      <xdr:row>54</xdr:row>
      <xdr:rowOff>71437</xdr:rowOff>
    </xdr:to>
    <xdr:graphicFrame macro="">
      <xdr:nvGraphicFramePr>
        <xdr:cNvPr id="4" name="Chart 3">
          <a:extLst>
            <a:ext uri="{FF2B5EF4-FFF2-40B4-BE49-F238E27FC236}">
              <a16:creationId xmlns:a16="http://schemas.microsoft.com/office/drawing/2014/main" id="{0A42B15B-9CCA-F980-D866-A5C2B1EF8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3</xdr:row>
      <xdr:rowOff>14287</xdr:rowOff>
    </xdr:from>
    <xdr:to>
      <xdr:col>14</xdr:col>
      <xdr:colOff>257175</xdr:colOff>
      <xdr:row>17</xdr:row>
      <xdr:rowOff>90487</xdr:rowOff>
    </xdr:to>
    <xdr:graphicFrame macro="">
      <xdr:nvGraphicFramePr>
        <xdr:cNvPr id="6" name="Chart 5">
          <a:extLst>
            <a:ext uri="{FF2B5EF4-FFF2-40B4-BE49-F238E27FC236}">
              <a16:creationId xmlns:a16="http://schemas.microsoft.com/office/drawing/2014/main" id="{9D4AB752-9008-D3E0-D3FF-8B71408B3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838199</xdr:colOff>
      <xdr:row>0</xdr:row>
      <xdr:rowOff>47625</xdr:rowOff>
    </xdr:from>
    <xdr:to>
      <xdr:col>4</xdr:col>
      <xdr:colOff>285750</xdr:colOff>
      <xdr:row>1</xdr:row>
      <xdr:rowOff>123825</xdr:rowOff>
    </xdr:to>
    <xdr:pic>
      <xdr:nvPicPr>
        <xdr:cNvPr id="5" name="Picture 4">
          <a:extLst>
            <a:ext uri="{FF2B5EF4-FFF2-40B4-BE49-F238E27FC236}">
              <a16:creationId xmlns:a16="http://schemas.microsoft.com/office/drawing/2014/main" id="{7435045D-3E09-722A-BF7E-D80218D72E0F}"/>
            </a:ext>
          </a:extLst>
        </xdr:cNvPr>
        <xdr:cNvPicPr>
          <a:picLocks noChangeAspect="1"/>
        </xdr:cNvPicPr>
      </xdr:nvPicPr>
      <xdr:blipFill rotWithShape="1">
        <a:blip xmlns:r="http://schemas.openxmlformats.org/officeDocument/2006/relationships" r:embed="rId4">
          <a:duotone>
            <a:prstClr val="black"/>
            <a:schemeClr val="accent2">
              <a:lumMod val="20000"/>
              <a:lumOff val="80000"/>
              <a:tint val="45000"/>
              <a:satMod val="400000"/>
            </a:schemeClr>
          </a:duotone>
          <a:extLst>
            <a:ext uri="{28A0092B-C50C-407E-A947-70E740481C1C}">
              <a14:useLocalDpi xmlns:a14="http://schemas.microsoft.com/office/drawing/2010/main" val="0"/>
            </a:ext>
          </a:extLst>
        </a:blip>
        <a:srcRect l="38848" t="66917" r="14338" b="21095"/>
        <a:stretch/>
      </xdr:blipFill>
      <xdr:spPr>
        <a:xfrm>
          <a:off x="1447799" y="47625"/>
          <a:ext cx="4019551" cy="6286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6</xdr:col>
      <xdr:colOff>371475</xdr:colOff>
      <xdr:row>0</xdr:row>
      <xdr:rowOff>76199</xdr:rowOff>
    </xdr:from>
    <xdr:to>
      <xdr:col>14</xdr:col>
      <xdr:colOff>104774</xdr:colOff>
      <xdr:row>2</xdr:row>
      <xdr:rowOff>76200</xdr:rowOff>
    </xdr:to>
    <xdr:pic>
      <xdr:nvPicPr>
        <xdr:cNvPr id="10" name="Picture 9">
          <a:extLst>
            <a:ext uri="{FF2B5EF4-FFF2-40B4-BE49-F238E27FC236}">
              <a16:creationId xmlns:a16="http://schemas.microsoft.com/office/drawing/2014/main" id="{46838400-0F0D-7A4A-1ADD-BC40183CF24E}"/>
            </a:ext>
          </a:extLst>
        </xdr:cNvPr>
        <xdr:cNvPicPr>
          <a:picLocks noChangeAspect="1"/>
        </xdr:cNvPicPr>
      </xdr:nvPicPr>
      <xdr:blipFill rotWithShape="1">
        <a:blip xmlns:r="http://schemas.openxmlformats.org/officeDocument/2006/relationships" r:embed="rId5">
          <a:duotone>
            <a:prstClr val="black"/>
            <a:schemeClr val="accent2">
              <a:lumMod val="20000"/>
              <a:lumOff val="80000"/>
              <a:tint val="45000"/>
              <a:satMod val="400000"/>
            </a:schemeClr>
          </a:duotone>
          <a:extLst>
            <a:ext uri="{28A0092B-C50C-407E-A947-70E740481C1C}">
              <a14:useLocalDpi xmlns:a14="http://schemas.microsoft.com/office/drawing/2010/main" val="0"/>
            </a:ext>
          </a:extLst>
        </a:blip>
        <a:srcRect l="40686" t="44029" r="14461" b="45508"/>
        <a:stretch/>
      </xdr:blipFill>
      <xdr:spPr>
        <a:xfrm>
          <a:off x="6772275" y="76199"/>
          <a:ext cx="4610099" cy="74295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14</xdr:col>
      <xdr:colOff>542925</xdr:colOff>
      <xdr:row>0</xdr:row>
      <xdr:rowOff>47625</xdr:rowOff>
    </xdr:from>
    <xdr:to>
      <xdr:col>22</xdr:col>
      <xdr:colOff>247650</xdr:colOff>
      <xdr:row>2</xdr:row>
      <xdr:rowOff>66675</xdr:rowOff>
    </xdr:to>
    <xdr:pic>
      <xdr:nvPicPr>
        <xdr:cNvPr id="12" name="Picture 11">
          <a:extLst>
            <a:ext uri="{FF2B5EF4-FFF2-40B4-BE49-F238E27FC236}">
              <a16:creationId xmlns:a16="http://schemas.microsoft.com/office/drawing/2014/main" id="{93AE244E-CE88-13FF-D458-09C2F9AB9A38}"/>
            </a:ext>
          </a:extLst>
        </xdr:cNvPr>
        <xdr:cNvPicPr>
          <a:picLocks noChangeAspect="1"/>
        </xdr:cNvPicPr>
      </xdr:nvPicPr>
      <xdr:blipFill rotWithShape="1">
        <a:blip xmlns:r="http://schemas.openxmlformats.org/officeDocument/2006/relationships" r:embed="rId5">
          <a:duotone>
            <a:prstClr val="black"/>
            <a:schemeClr val="accent2">
              <a:lumMod val="20000"/>
              <a:lumOff val="80000"/>
              <a:tint val="45000"/>
              <a:satMod val="400000"/>
            </a:schemeClr>
          </a:duotone>
          <a:extLst>
            <a:ext uri="{28A0092B-C50C-407E-A947-70E740481C1C}">
              <a14:useLocalDpi xmlns:a14="http://schemas.microsoft.com/office/drawing/2010/main" val="0"/>
            </a:ext>
          </a:extLst>
        </a:blip>
        <a:srcRect l="40442" t="52966" r="15441" b="33301"/>
        <a:stretch/>
      </xdr:blipFill>
      <xdr:spPr>
        <a:xfrm>
          <a:off x="11820525" y="47625"/>
          <a:ext cx="4581525" cy="76200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180976</xdr:colOff>
      <xdr:row>20</xdr:row>
      <xdr:rowOff>4762</xdr:rowOff>
    </xdr:from>
    <xdr:to>
      <xdr:col>14</xdr:col>
      <xdr:colOff>266700</xdr:colOff>
      <xdr:row>34</xdr:row>
      <xdr:rowOff>61912</xdr:rowOff>
    </xdr:to>
    <xdr:graphicFrame macro="">
      <xdr:nvGraphicFramePr>
        <xdr:cNvPr id="7" name="Chart 6">
          <a:extLst>
            <a:ext uri="{FF2B5EF4-FFF2-40B4-BE49-F238E27FC236}">
              <a16:creationId xmlns:a16="http://schemas.microsoft.com/office/drawing/2014/main" id="{B5778CF6-92B8-3035-8F3B-DB7C8E81A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37</xdr:row>
      <xdr:rowOff>61912</xdr:rowOff>
    </xdr:from>
    <xdr:to>
      <xdr:col>14</xdr:col>
      <xdr:colOff>276225</xdr:colOff>
      <xdr:row>49</xdr:row>
      <xdr:rowOff>157162</xdr:rowOff>
    </xdr:to>
    <xdr:graphicFrame macro="">
      <xdr:nvGraphicFramePr>
        <xdr:cNvPr id="8" name="Chart 7">
          <a:extLst>
            <a:ext uri="{FF2B5EF4-FFF2-40B4-BE49-F238E27FC236}">
              <a16:creationId xmlns:a16="http://schemas.microsoft.com/office/drawing/2014/main" id="{759C9CF4-D50C-C6BE-516C-83F2F898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247651</xdr:colOff>
      <xdr:row>0</xdr:row>
      <xdr:rowOff>176213</xdr:rowOff>
    </xdr:from>
    <xdr:to>
      <xdr:col>14</xdr:col>
      <xdr:colOff>257175</xdr:colOff>
      <xdr:row>14</xdr:row>
      <xdr:rowOff>0</xdr:rowOff>
    </xdr:to>
    <xdr:graphicFrame macro="">
      <xdr:nvGraphicFramePr>
        <xdr:cNvPr id="11" name="Chart 10">
          <a:extLst>
            <a:ext uri="{FF2B5EF4-FFF2-40B4-BE49-F238E27FC236}">
              <a16:creationId xmlns:a16="http://schemas.microsoft.com/office/drawing/2014/main" id="{E88CD791-053E-3646-D40F-55C735979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561975</xdr:colOff>
      <xdr:row>19</xdr:row>
      <xdr:rowOff>9525</xdr:rowOff>
    </xdr:from>
    <xdr:to>
      <xdr:col>17</xdr:col>
      <xdr:colOff>561975</xdr:colOff>
      <xdr:row>35</xdr:row>
      <xdr:rowOff>152400</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AEDF9159-48ED-B43C-CBEC-3E05211FE10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839825" y="3695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527050</xdr:colOff>
      <xdr:row>9</xdr:row>
      <xdr:rowOff>133350</xdr:rowOff>
    </xdr:from>
    <xdr:to>
      <xdr:col>17</xdr:col>
      <xdr:colOff>527050</xdr:colOff>
      <xdr:row>17</xdr:row>
      <xdr:rowOff>82549</xdr:rowOff>
    </xdr:to>
    <mc:AlternateContent xmlns:mc="http://schemas.openxmlformats.org/markup-compatibility/2006">
      <mc:Choice xmlns:a14="http://schemas.microsoft.com/office/drawing/2010/main" Requires="a14">
        <xdr:graphicFrame macro="">
          <xdr:nvGraphicFramePr>
            <xdr:cNvPr id="14" name="Sector 2">
              <a:extLst>
                <a:ext uri="{FF2B5EF4-FFF2-40B4-BE49-F238E27FC236}">
                  <a16:creationId xmlns:a16="http://schemas.microsoft.com/office/drawing/2014/main" id="{575C819F-396A-D20E-4911-F702B0EF7626}"/>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14122400" y="1879600"/>
              <a:ext cx="1924050" cy="1454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676.69363854167" createdVersion="8" refreshedVersion="8" minRefreshableVersion="3" recordCount="7" xr:uid="{21B4F23D-C0CC-48F5-AA1C-2C33DFCD8EE9}">
  <cacheSource type="worksheet">
    <worksheetSource ref="G7:J14" sheet="question2"/>
  </cacheSource>
  <cacheFields count="4">
    <cacheField name="year" numFmtId="0">
      <sharedItems containsSemiMixedTypes="0" containsString="0" containsNumber="1" containsInteger="1" minValue="2017" maxValue="2023" count="7">
        <n v="2017"/>
        <n v="2018"/>
        <n v="2019"/>
        <n v="2020"/>
        <n v="2021"/>
        <n v="2022"/>
        <n v="2023"/>
      </sharedItems>
    </cacheField>
    <cacheField name="CPI at end of year" numFmtId="0">
      <sharedItems containsSemiMixedTypes="0" containsString="0" containsNumber="1" minValue="137.19999999999999" maxValue="179.1"/>
    </cacheField>
    <cacheField name="CPI at start of year" numFmtId="0">
      <sharedItems containsSemiMixedTypes="0" containsString="0" containsNumber="1" minValue="130.30000000000001" maxValue="176.5"/>
    </cacheField>
    <cacheField name="yearly inflation rate" numFmtId="0">
      <sharedItems containsSemiMixedTypes="0" containsString="0" containsNumber="1" minValue="1.4730878186968805" maxValue="7.5053609721229444"/>
    </cacheField>
  </cacheFields>
  <extLst>
    <ext xmlns:x14="http://schemas.microsoft.com/office/spreadsheetml/2009/9/main" uri="{725AE2AE-9491-48be-B2B4-4EB974FC3084}">
      <x14:pivotCacheDefinition pivotCacheId="18058089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676.693639583333" createdVersion="8" refreshedVersion="8" minRefreshableVersion="3" recordCount="369" xr:uid="{6052C8EE-F674-4D6E-B546-737CC1B93B1B}">
  <cacheSource type="worksheet">
    <worksheetSource ref="A1:AD370" sheet="cleaned dataset"/>
  </cacheSource>
  <cacheFields count="30">
    <cacheField name="Sector" numFmtId="0">
      <sharedItems count="3">
        <s v="Rural"/>
        <s v="Urban"/>
        <s v="Rural+Urban"/>
      </sharedItems>
    </cacheField>
    <cacheField name="Year" numFmtId="0">
      <sharedItems containsSemiMixedTypes="0" containsString="0" containsNumber="1" containsInteger="1" minValue="2013" maxValue="2023"/>
    </cacheField>
    <cacheField name="Month" numFmtId="0">
      <sharedItems/>
    </cacheField>
    <cacheField name="Cereals and products" numFmtId="0">
      <sharedItems containsSemiMixedTypes="0" containsString="0" containsNumber="1" minValue="107.5" maxValue="174.8" count="252">
        <n v="107.5"/>
        <n v="110.5"/>
        <n v="108.4"/>
        <n v="109.2"/>
        <n v="112.9"/>
        <n v="110.4"/>
        <n v="110.2"/>
        <n v="113.9"/>
        <n v="111.4"/>
        <n v="114.6"/>
        <n v="111.6"/>
        <n v="110.9"/>
        <n v="115.4"/>
        <n v="112.3"/>
        <n v="117"/>
        <n v="113.8"/>
        <n v="113.4"/>
        <n v="117.8"/>
        <n v="114.8"/>
        <n v="114.3"/>
        <n v="118.3"/>
        <n v="115.6"/>
        <n v="118.6"/>
        <n v="116.4"/>
        <n v="116.3"/>
        <n v="118.9"/>
        <n v="117.1"/>
        <n v="117.3"/>
        <n v="119.8"/>
        <n v="118.1"/>
        <n v="118.4"/>
        <n v="120.5"/>
        <n v="119.1"/>
        <n v="121.2"/>
        <n v="119.6"/>
        <n v="119.4"/>
        <n v="121.9"/>
        <n v="120.2"/>
        <n v="120.1"/>
        <n v="122.1"/>
        <n v="120.7"/>
        <n v="122.5"/>
        <n v="120.9"/>
        <n v="120.3"/>
        <n v="122.7"/>
        <n v="121.1"/>
        <n v="123.1"/>
        <n v="121.5"/>
        <n v="121.7"/>
        <n v="123.8"/>
        <n v="122.4"/>
        <n v="121.8"/>
        <n v="124.8"/>
        <n v="122.3"/>
        <n v="124.2"/>
        <n v="122.9"/>
        <n v="122.6"/>
        <n v="124.6"/>
        <n v="123.2"/>
        <n v="124.5"/>
        <n v="123.3"/>
        <n v="124"/>
        <n v="123.4"/>
        <n v="124.3"/>
        <n v="123.7"/>
        <n v="123.5"/>
        <n v="123.6"/>
        <n v="124.1"/>
        <n v="123.9"/>
        <n v="124.7"/>
        <n v="125.1"/>
        <n v="125.6"/>
        <n v="125"/>
        <n v="126.1"/>
        <n v="125.4"/>
        <n v="126.3"/>
        <n v="125.7"/>
        <n v="126.8"/>
        <n v="127.1"/>
        <n v="126.4"/>
        <n v="127.3"/>
        <n v="126.5"/>
        <n v="127.4"/>
        <n v="124.9"/>
        <n v="126.6"/>
        <n v="127.6"/>
        <n v="128.6"/>
        <n v="125.9"/>
        <n v="127.7"/>
        <n v="129.30000000000001"/>
        <n v="128.5"/>
        <n v="130.1"/>
        <n v="130.80000000000001"/>
        <n v="128.1"/>
        <n v="129.9"/>
        <n v="131.30000000000001"/>
        <n v="128.69999999999999"/>
        <n v="130.5"/>
        <n v="132"/>
        <n v="130.19999999999999"/>
        <n v="131.4"/>
        <n v="132.6"/>
        <n v="131.6"/>
        <n v="132.30000000000001"/>
        <n v="133.1"/>
        <n v="132.19999999999999"/>
        <n v="132.80000000000001"/>
        <n v="133.30000000000001"/>
        <n v="133.6"/>
        <n v="132.69999999999999"/>
        <n v="133.19999999999999"/>
        <n v="133"/>
        <n v="132.9"/>
        <n v="133.5"/>
        <n v="134"/>
        <n v="134.80000000000001"/>
        <n v="134.30000000000001"/>
        <n v="135.19999999999999"/>
        <n v="134.69999999999999"/>
        <n v="135.9"/>
        <n v="133.9"/>
        <n v="135.30000000000001"/>
        <n v="136.30000000000001"/>
        <n v="135.69999999999999"/>
        <n v="136.4"/>
        <n v="134.4"/>
        <n v="135.80000000000001"/>
        <n v="136.6"/>
        <n v="134.6"/>
        <n v="136"/>
        <n v="136.80000000000001"/>
        <n v="135"/>
        <n v="136.19999999999999"/>
        <n v="137.1"/>
        <n v="137.4"/>
        <n v="137.6"/>
        <n v="136.9"/>
        <n v="138.4"/>
        <n v="135.6"/>
        <n v="137.5"/>
        <n v="139.19999999999999"/>
        <n v="136.5"/>
        <n v="138.30000000000001"/>
        <n v="139.4"/>
        <n v="137"/>
        <n v="138.6"/>
        <n v="139.30000000000001"/>
        <n v="138.1"/>
        <n v="138.5"/>
        <n v="139.69999999999999"/>
        <n v="137.80000000000001"/>
        <n v="140.4"/>
        <n v="140.69999999999999"/>
        <n v="138.69999999999999"/>
        <n v="141.4"/>
        <n v="142.1"/>
        <n v="140.1"/>
        <n v="142.69999999999999"/>
        <n v="140.9"/>
        <n v="141"/>
        <n v="143.5"/>
        <n v="141.80000000000001"/>
        <n v="144.1"/>
        <n v="142.5"/>
        <n v="142.80000000000001"/>
        <n v="144.9"/>
        <n v="143.69999999999999"/>
        <n v="145.6"/>
        <n v="144.30000000000001"/>
        <n v="144.19999999999999"/>
        <n v="146.19999999999999"/>
        <n v="144.80000000000001"/>
        <n v="144.4"/>
        <n v="146.5"/>
        <n v="145.1"/>
        <n v="147.19999999999999"/>
        <n v="151.80000000000001"/>
        <n v="148.69999999999999"/>
        <n v="148.19999999999999"/>
        <n v="152.69999999999999"/>
        <n v="149.6"/>
        <n v="147.6"/>
        <n v="151.6"/>
        <n v="148.9"/>
        <n v="146.9"/>
        <n v="151.5"/>
        <n v="148.4"/>
        <n v="146"/>
        <n v="150.6"/>
        <n v="147.5"/>
        <n v="145.4"/>
        <n v="149.69999999999999"/>
        <n v="146.80000000000001"/>
        <n v="144.6"/>
        <n v="149"/>
        <n v="143.4"/>
        <n v="148"/>
        <n v="148.80000000000001"/>
        <n v="146.30000000000001"/>
        <n v="149.19999999999999"/>
        <n v="146.69999999999999"/>
        <n v="149.1"/>
        <n v="146.4"/>
        <n v="149.30000000000001"/>
        <n v="146.6"/>
        <n v="146.1"/>
        <n v="150.1"/>
        <n v="147.4"/>
        <n v="151"/>
        <n v="148.30000000000001"/>
        <n v="152.19999999999999"/>
        <n v="149.5"/>
        <n v="152.5"/>
        <n v="150"/>
        <n v="150.19999999999999"/>
        <n v="153.69999999999999"/>
        <n v="151.30000000000001"/>
        <n v="155.4"/>
        <n v="152.9"/>
        <n v="156.69999999999999"/>
        <n v="154.1"/>
        <n v="153.80000000000001"/>
        <n v="157.5"/>
        <n v="155"/>
        <n v="155.19999999999999"/>
        <n v="159.30000000000001"/>
        <n v="156.5"/>
        <n v="159.5"/>
        <n v="162.1"/>
        <n v="160.30000000000001"/>
        <n v="162.9"/>
        <n v="164.9"/>
        <n v="163.5"/>
        <n v="164.7"/>
        <n v="166.4"/>
        <n v="165.2"/>
        <n v="166.9"/>
        <n v="168.4"/>
        <n v="167.4"/>
        <n v="168.8"/>
        <n v="170.2"/>
        <n v="169.2"/>
        <n v="174"/>
        <n v="173.3"/>
        <n v="173.8"/>
        <n v="174.2"/>
        <n v="174.7"/>
        <n v="174.4"/>
        <n v="174.3"/>
        <n v="174.8"/>
        <n v="173.2"/>
        <n v="173.7"/>
      </sharedItems>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Housing" numFmtId="0">
      <sharedItems containsMixedTypes="1" containsNumber="1" minValue="100.3" maxValue="175.6" count="117">
        <s v="NA"/>
        <n v="100.3"/>
        <n v="100.4"/>
        <n v="100.5"/>
        <n v="106.6"/>
        <n v="107.7"/>
        <n v="108.9"/>
        <n v="109.7"/>
        <n v="110.5"/>
        <n v="111.1"/>
        <n v="110.7"/>
        <n v="111.6"/>
        <n v="112.5"/>
        <n v="113.2"/>
        <n v="113.9"/>
        <n v="114.3"/>
        <n v="114.8"/>
        <n v="115.5"/>
        <n v="116.1"/>
        <n v="116.7"/>
        <n v="117.1"/>
        <n v="116.5"/>
        <n v="117.3"/>
        <n v="118.1"/>
        <n v="118.6"/>
        <n v="119.2"/>
        <n v="119.6"/>
        <n v="119"/>
        <n v="119.9"/>
        <n v="120.9"/>
        <n v="121.6"/>
        <n v="122.4"/>
        <n v="122.9"/>
        <n v="123.4"/>
        <n v="124.4"/>
        <n v="124.9"/>
        <n v="125.6"/>
        <n v="126"/>
        <n v="125.5"/>
        <n v="126.4"/>
        <n v="127.3"/>
        <n v="127.9"/>
        <n v="128.69999999999999"/>
        <n v="129.1"/>
        <n v="128.5"/>
        <n v="129.6"/>
        <n v="130.5"/>
        <n v="131.1"/>
        <n v="131.69999999999999"/>
        <n v="132.1"/>
        <n v="131.4"/>
        <n v="132.6"/>
        <n v="134.4"/>
        <n v="135.69999999999999"/>
        <n v="137.30000000000001"/>
        <n v="138.6"/>
        <n v="139.1"/>
        <n v="140.4"/>
        <n v="141.30000000000001"/>
        <n v="142"/>
        <n v="142.9"/>
        <n v="143.19999999999999"/>
        <n v="142.5"/>
        <n v="143.6"/>
        <n v="144.6"/>
        <n v="145.30000000000001"/>
        <n v="146.30000000000001"/>
        <n v="146.9"/>
        <n v="146.5"/>
        <n v="147.69999999999999"/>
        <n v="148.5"/>
        <n v="149"/>
        <n v="150.1"/>
        <n v="149.4"/>
        <n v="150.6"/>
        <n v="151.6"/>
        <n v="152.19999999999999"/>
        <n v="153"/>
        <n v="153.5"/>
        <n v="152.80000000000001"/>
        <n v="153.9"/>
        <n v="154.80000000000001"/>
        <n v="154.5"/>
        <n v="155.6"/>
        <n v="154.69999999999999"/>
        <n v="155.5"/>
        <n v="156.30000000000001"/>
        <n v="156.5"/>
        <n v="158"/>
        <n v="158.4"/>
        <n v="157.69999999999999"/>
        <n v="159.80000000000001"/>
        <n v="159.9"/>
        <n v="161.4"/>
        <n v="161.6"/>
        <n v="160.5"/>
        <n v="161.5"/>
        <n v="162.1"/>
        <n v="163.6"/>
        <n v="164.2"/>
        <n v="163.4"/>
        <n v="164.5"/>
        <n v="165.5"/>
        <n v="165.3"/>
        <n v="167"/>
        <n v="167.5"/>
        <n v="166.8"/>
        <n v="167.8"/>
        <n v="169"/>
        <n v="169.5"/>
        <n v="171.2"/>
        <n v="171.8"/>
        <n v="170.7"/>
        <n v="172.1"/>
        <n v="173.5"/>
        <n v="175.2"/>
        <n v="175.6"/>
      </sharedItems>
    </cacheField>
    <cacheField name="Fuel and light" numFmtId="0">
      <sharedItems containsSemiMixedTypes="0" containsString="0" containsNumber="1" minValue="105.4" maxValue="183.4"/>
    </cacheField>
    <cacheField name="Household goods and services" numFmtId="0">
      <sharedItems containsSemiMixedTypes="0" containsString="0" containsNumber="1" minValue="104.8" maxValue="179.8"/>
    </cacheField>
    <cacheField name="Health" numFmtId="0">
      <sharedItems containsSemiMixedTypes="0" containsString="0" containsNumber="1" minValue="104" maxValue="187.8"/>
    </cacheField>
    <cacheField name="Transport and communication" numFmtId="0">
      <sharedItems containsSemiMixedTypes="0" containsString="0" containsNumber="1" minValue="103.2" maxValue="169.7"/>
    </cacheField>
    <cacheField name="Recreation and amusement" numFmtId="0">
      <sharedItems containsSemiMixedTypes="0" containsString="0" containsNumber="1" minValue="102.9" maxValue="173.8"/>
    </cacheField>
    <cacheField name="Education" numFmtId="0">
      <sharedItems containsSemiMixedTypes="0" containsString="0" containsNumber="1" minValue="103.5" maxValue="180.3"/>
    </cacheField>
    <cacheField name="Personal care and effects" numFmtId="0">
      <sharedItems containsSemiMixedTypes="0" containsString="0" containsNumber="1" minValue="102.1" maxValue="185.6"/>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676.693640393518" createdVersion="8" refreshedVersion="8" minRefreshableVersion="3" recordCount="36" xr:uid="{411AF771-1066-4D67-92C8-4C60015BF294}">
  <cacheSource type="worksheet">
    <worksheetSource ref="A2:E38" sheet="question 4 graphs"/>
  </cacheSource>
  <cacheFields count="5">
    <cacheField name="year" numFmtId="0">
      <sharedItems containsDate="1" containsMixedTypes="1" minDate="1900-01-04T22:40:04" maxDate="1900-01-06T14:40:04" count="14">
        <n v="2013"/>
        <n v="2014"/>
        <n v="2015"/>
        <n v="2016"/>
        <n v="2017"/>
        <n v="2018"/>
        <n v="2019"/>
        <d v="2020-02-01T00:00:00"/>
        <d v="2020-12-01T00:00:00"/>
        <n v="2021"/>
        <n v="2022"/>
        <n v="2023"/>
        <n v="2020"/>
        <s v="Sector"/>
      </sharedItems>
    </cacheField>
    <cacheField name="Sector" numFmtId="0">
      <sharedItems count="4">
        <s v="Rural"/>
        <s v="Urban"/>
        <s v="Rural+Urban"/>
        <s v="(Multiple Items)"/>
      </sharedItems>
    </cacheField>
    <cacheField name="food inflation CPI" numFmtId="0">
      <sharedItems containsSemiMixedTypes="0" containsString="0" containsNumber="1" minValue="-1.5327372688398904" maxValue="12.176804448776005"/>
    </cacheField>
    <cacheField name="health inflation CPI" numFmtId="0">
      <sharedItems containsSemiMixedTypes="0" containsString="0" containsNumber="1" minValue="0.45822102425877242" maxValue="8.7093389296957113"/>
    </cacheField>
    <cacheField name="essential inflation CPI" numFmtId="0">
      <sharedItems containsSemiMixedTypes="0" containsString="0" containsNumber="1" minValue="-5.4171180931736104E-2" maxValue="7.1576568091919368"/>
    </cacheField>
  </cacheFields>
  <extLst>
    <ext xmlns:x14="http://schemas.microsoft.com/office/spreadsheetml/2009/9/main" uri="{725AE2AE-9491-48be-B2B4-4EB974FC3084}">
      <x14:pivotCacheDefinition pivotCacheId="66084102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723.664803935186" createdVersion="8" refreshedVersion="8" minRefreshableVersion="3" recordCount="13" xr:uid="{3A8C13A4-40F7-4764-B2A4-D43F283415DA}">
  <cacheSource type="worksheet">
    <worksheetSource ref="A21:F34" sheet="Question-3"/>
  </cacheSource>
  <cacheFields count="6">
    <cacheField name="Sector" numFmtId="0">
      <sharedItems/>
    </cacheField>
    <cacheField name="Year" numFmtId="0">
      <sharedItems containsSemiMixedTypes="0" containsString="0" containsNumber="1" containsInteger="1" minValue="2022" maxValue="2023" count="2">
        <n v="2022"/>
        <n v="2023"/>
      </sharedItems>
    </cacheField>
    <cacheField name="Month" numFmtId="0">
      <sharedItems count="12">
        <s v="May"/>
        <s v="June"/>
        <s v="July"/>
        <s v="August"/>
        <s v="September"/>
        <s v="October"/>
        <s v="November"/>
        <s v="December"/>
        <s v="January"/>
        <s v="February"/>
        <s v="March"/>
        <s v="April"/>
      </sharedItems>
    </cacheField>
    <cacheField name="General index" numFmtId="0">
      <sharedItems containsSemiMixedTypes="0" containsString="0" containsNumber="1" minValue="172.5" maxValue="179.8"/>
    </cacheField>
    <cacheField name="FOOD" numFmtId="0">
      <sharedItems containsSemiMixedTypes="0" containsString="0" containsNumber="1" minValue="2226.8000000000002" maxValue="2290.7000000000007"/>
    </cacheField>
    <cacheField name="Monthly inflation rate " numFmtId="0">
      <sharedItems containsString="0" containsBlank="1" containsNumber="1" minValue="-0.39370078740158432" maxValue="0.8503401360544217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723.666779282408" createdVersion="8" refreshedVersion="8" minRefreshableVersion="3" recordCount="13" xr:uid="{3FE87CCA-5A1A-4FE8-8AA6-632C0451D1BA}">
  <cacheSource type="worksheet">
    <worksheetSource ref="A38:F51" sheet="Question-3"/>
  </cacheSource>
  <cacheFields count="6">
    <cacheField name="Sector" numFmtId="0">
      <sharedItems count="1">
        <s v="Urban"/>
      </sharedItems>
    </cacheField>
    <cacheField name="Year" numFmtId="0">
      <sharedItems containsSemiMixedTypes="0" containsString="0" containsNumber="1" containsInteger="1" minValue="2022" maxValue="2023" count="2">
        <n v="2022"/>
        <n v="2023"/>
      </sharedItems>
    </cacheField>
    <cacheField name="Month" numFmtId="0">
      <sharedItems count="12">
        <s v="May"/>
        <s v="June"/>
        <s v="July"/>
        <s v="August"/>
        <s v="September"/>
        <s v="October"/>
        <s v="November"/>
        <s v="December"/>
        <s v="January"/>
        <s v="February"/>
        <s v="March"/>
        <s v="April"/>
      </sharedItems>
    </cacheField>
    <cacheField name="General index" numFmtId="0">
      <sharedItems containsSemiMixedTypes="0" containsString="0" containsNumber="1" minValue="170.8" maxValue="178.2"/>
    </cacheField>
    <cacheField name="FOOD" numFmtId="0">
      <sharedItems containsSemiMixedTypes="0" containsString="0" containsNumber="1" minValue="2262.2000000000003" maxValue="2335.1"/>
    </cacheField>
    <cacheField name="Monthly inflation rate " numFmtId="0">
      <sharedItems containsString="0" containsBlank="1" containsNumber="1" minValue="-0.68454078722191503" maxValue="0.8004574042309923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SHARMA" refreshedDate="45723.670524884263" createdVersion="8" refreshedVersion="8" minRefreshableVersion="3" recordCount="13" xr:uid="{AFC8AEB0-164D-4444-8CA8-C15FBCF99960}">
  <cacheSource type="worksheet">
    <worksheetSource ref="A4:F17" sheet="Question-3"/>
  </cacheSource>
  <cacheFields count="6">
    <cacheField name="Sector" numFmtId="0">
      <sharedItems/>
    </cacheField>
    <cacheField name="Year" numFmtId="0">
      <sharedItems containsSemiMixedTypes="0" containsString="0" containsNumber="1" containsInteger="1" minValue="2022" maxValue="2023" count="2">
        <n v="2022"/>
        <n v="2023"/>
      </sharedItems>
    </cacheField>
    <cacheField name="Month" numFmtId="0">
      <sharedItems count="12">
        <s v="May"/>
        <s v="June"/>
        <s v="July"/>
        <s v="August"/>
        <s v="September"/>
        <s v="October"/>
        <s v="November"/>
        <s v="December"/>
        <s v="January"/>
        <s v="February"/>
        <s v="March"/>
        <s v="April"/>
      </sharedItems>
    </cacheField>
    <cacheField name="General index" numFmtId="0">
      <sharedItems containsSemiMixedTypes="0" containsString="0" containsNumber="1" minValue="171.7" maxValue="179.1"/>
    </cacheField>
    <cacheField name="FOOD" numFmtId="0">
      <sharedItems containsSemiMixedTypes="0" containsString="0" containsNumber="1" minValue="2238.9000000000005" maxValue="2306.9"/>
    </cacheField>
    <cacheField name="Monthly inflation rate " numFmtId="0">
      <sharedItems containsString="0" containsBlank="1" containsNumber="1" minValue="-0.4532577903682784" maxValue="0.798630918425543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37.19999999999999"/>
    <n v="130.30000000000001"/>
    <n v="5.2954719877206271"/>
  </r>
  <r>
    <x v="1"/>
    <n v="140.1"/>
    <n v="136.9"/>
    <n v="2.3374726077428698"/>
  </r>
  <r>
    <x v="2"/>
    <n v="150.4"/>
    <n v="139.9"/>
    <n v="7.5053609721229444"/>
  </r>
  <r>
    <x v="3"/>
    <n v="158.9"/>
    <n v="150.19999999999999"/>
    <n v="5.7922769640479483"/>
  </r>
  <r>
    <x v="4"/>
    <n v="166.2"/>
    <n v="157.30000000000001"/>
    <n v="5.6579783852510976"/>
  </r>
  <r>
    <x v="5"/>
    <n v="175.7"/>
    <n v="165.7"/>
    <n v="6.0350030175015092"/>
  </r>
  <r>
    <x v="6"/>
    <n v="179.1"/>
    <n v="176.5"/>
    <n v="1.47308781869688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n v="2013"/>
    <s v="January"/>
    <x v="0"/>
    <n v="106.3"/>
    <n v="108.1"/>
    <n v="104.9"/>
    <n v="106.1"/>
    <n v="103.9"/>
    <n v="101.9"/>
    <n v="106.1"/>
    <n v="106.8"/>
    <n v="103.1"/>
    <n v="104.8"/>
    <n v="106.7"/>
    <n v="105.5"/>
    <n v="105.1"/>
    <n v="106.5"/>
    <n v="105.8"/>
    <n v="106.4"/>
    <x v="0"/>
    <n v="105.5"/>
    <n v="104.8"/>
    <n v="104"/>
    <n v="103.3"/>
    <n v="103.4"/>
    <n v="103.8"/>
    <n v="104.7"/>
    <n v="104"/>
    <n v="105.1"/>
  </r>
  <r>
    <x v="1"/>
    <n v="2013"/>
    <s v="January"/>
    <x v="1"/>
    <n v="109.1"/>
    <n v="113"/>
    <n v="103.6"/>
    <n v="103.4"/>
    <n v="102.3"/>
    <n v="102.9"/>
    <n v="105.8"/>
    <n v="105.1"/>
    <n v="101.8"/>
    <n v="105.1"/>
    <n v="107.9"/>
    <n v="105.9"/>
    <n v="105.2"/>
    <n v="105.9"/>
    <n v="105"/>
    <n v="105.8"/>
    <x v="1"/>
    <n v="105.4"/>
    <n v="104.8"/>
    <n v="104.1"/>
    <n v="103.2"/>
    <n v="102.9"/>
    <n v="103.5"/>
    <n v="104.3"/>
    <n v="103.7"/>
    <n v="104"/>
  </r>
  <r>
    <x v="2"/>
    <n v="2013"/>
    <s v="January"/>
    <x v="2"/>
    <n v="107.3"/>
    <n v="110"/>
    <n v="104.4"/>
    <n v="105.1"/>
    <n v="103.2"/>
    <n v="102.2"/>
    <n v="106"/>
    <n v="106.2"/>
    <n v="102.7"/>
    <n v="104.9"/>
    <n v="107.3"/>
    <n v="105.6"/>
    <n v="105.1"/>
    <n v="106.3"/>
    <n v="105.5"/>
    <n v="106.2"/>
    <x v="1"/>
    <n v="105.5"/>
    <n v="104.8"/>
    <n v="104"/>
    <n v="103.2"/>
    <n v="103.1"/>
    <n v="103.6"/>
    <n v="104.5"/>
    <n v="103.9"/>
    <n v="104.6"/>
  </r>
  <r>
    <x v="0"/>
    <n v="2013"/>
    <s v="February"/>
    <x v="3"/>
    <n v="108.7"/>
    <n v="110.2"/>
    <n v="105.4"/>
    <n v="106.7"/>
    <n v="104"/>
    <n v="102.4"/>
    <n v="105.9"/>
    <n v="105.7"/>
    <n v="103.1"/>
    <n v="105.1"/>
    <n v="107.7"/>
    <n v="106.3"/>
    <n v="105.6"/>
    <n v="107.1"/>
    <n v="106.3"/>
    <n v="107"/>
    <x v="0"/>
    <n v="106.2"/>
    <n v="105.2"/>
    <n v="104.4"/>
    <n v="103.9"/>
    <n v="104"/>
    <n v="104.1"/>
    <n v="104.6"/>
    <n v="104.4"/>
    <n v="105.8"/>
  </r>
  <r>
    <x v="1"/>
    <n v="2013"/>
    <s v="February"/>
    <x v="4"/>
    <n v="112.9"/>
    <n v="116.9"/>
    <n v="104"/>
    <n v="103.5"/>
    <n v="103.1"/>
    <n v="104.9"/>
    <n v="104.1"/>
    <n v="103.8"/>
    <n v="102.3"/>
    <n v="106"/>
    <n v="109"/>
    <n v="107.2"/>
    <n v="106"/>
    <n v="106.6"/>
    <n v="105.5"/>
    <n v="106.4"/>
    <x v="2"/>
    <n v="105.7"/>
    <n v="105.2"/>
    <n v="104.7"/>
    <n v="104.4"/>
    <n v="103.3"/>
    <n v="103.7"/>
    <n v="104.3"/>
    <n v="104.3"/>
    <n v="104.7"/>
  </r>
  <r>
    <x v="2"/>
    <n v="2013"/>
    <s v="February"/>
    <x v="5"/>
    <n v="110.2"/>
    <n v="112.8"/>
    <n v="104.9"/>
    <n v="105.5"/>
    <n v="103.6"/>
    <n v="103.2"/>
    <n v="105.3"/>
    <n v="105.1"/>
    <n v="102.8"/>
    <n v="105.5"/>
    <n v="108.3"/>
    <n v="106.6"/>
    <n v="105.7"/>
    <n v="106.9"/>
    <n v="106"/>
    <n v="106.8"/>
    <x v="2"/>
    <n v="106"/>
    <n v="105.2"/>
    <n v="104.5"/>
    <n v="104.2"/>
    <n v="103.6"/>
    <n v="103.9"/>
    <n v="104.5"/>
    <n v="104.4"/>
    <n v="105.3"/>
  </r>
  <r>
    <x v="0"/>
    <n v="2013"/>
    <s v="March"/>
    <x v="6"/>
    <n v="108.8"/>
    <n v="109.9"/>
    <n v="105.6"/>
    <n v="106.2"/>
    <n v="105.7"/>
    <n v="101.4"/>
    <n v="105.7"/>
    <n v="105"/>
    <n v="103.3"/>
    <n v="105.6"/>
    <n v="108.2"/>
    <n v="106.6"/>
    <n v="106.5"/>
    <n v="107.6"/>
    <n v="106.8"/>
    <n v="107.5"/>
    <x v="0"/>
    <n v="106.1"/>
    <n v="105.6"/>
    <n v="104.7"/>
    <n v="104.6"/>
    <n v="104"/>
    <n v="104.3"/>
    <n v="104.3"/>
    <n v="104.6"/>
    <n v="106"/>
  </r>
  <r>
    <x v="1"/>
    <n v="2013"/>
    <s v="March"/>
    <x v="7"/>
    <n v="111.4"/>
    <n v="113.2"/>
    <n v="104.3"/>
    <n v="102.7"/>
    <n v="104.9"/>
    <n v="103.8"/>
    <n v="103.5"/>
    <n v="102.6"/>
    <n v="102.4"/>
    <n v="107"/>
    <n v="109.8"/>
    <n v="107.3"/>
    <n v="106.8"/>
    <n v="107.2"/>
    <n v="106"/>
    <n v="107"/>
    <x v="2"/>
    <n v="106"/>
    <n v="105.7"/>
    <n v="105.2"/>
    <n v="105.5"/>
    <n v="103.5"/>
    <n v="103.8"/>
    <n v="104.2"/>
    <n v="104.9"/>
    <n v="105"/>
  </r>
  <r>
    <x v="2"/>
    <n v="2013"/>
    <s v="March"/>
    <x v="8"/>
    <n v="109.7"/>
    <n v="111.2"/>
    <n v="105.1"/>
    <n v="104.9"/>
    <n v="105.3"/>
    <n v="102.2"/>
    <n v="105"/>
    <n v="104.2"/>
    <n v="103"/>
    <n v="106.2"/>
    <n v="108.9"/>
    <n v="106.9"/>
    <n v="106.6"/>
    <n v="107.4"/>
    <n v="106.5"/>
    <n v="107.3"/>
    <x v="2"/>
    <n v="106.1"/>
    <n v="105.6"/>
    <n v="104.9"/>
    <n v="105.1"/>
    <n v="103.7"/>
    <n v="104"/>
    <n v="104.3"/>
    <n v="104.7"/>
    <n v="105.5"/>
  </r>
  <r>
    <x v="0"/>
    <n v="2013"/>
    <s v="April"/>
    <x v="6"/>
    <n v="109.5"/>
    <n v="106.9"/>
    <n v="106.3"/>
    <n v="105.7"/>
    <n v="108.3"/>
    <n v="103.4"/>
    <n v="105.7"/>
    <n v="104.2"/>
    <n v="103.2"/>
    <n v="106.5"/>
    <n v="108.8"/>
    <n v="107.1"/>
    <n v="107.1"/>
    <n v="108.1"/>
    <n v="107.4"/>
    <n v="108"/>
    <x v="0"/>
    <n v="106.5"/>
    <n v="106.1"/>
    <n v="105.1"/>
    <n v="104.4"/>
    <n v="104.5"/>
    <n v="104.8"/>
    <n v="102.7"/>
    <n v="104.6"/>
    <n v="106.4"/>
  </r>
  <r>
    <x v="1"/>
    <n v="2013"/>
    <s v="April"/>
    <x v="9"/>
    <n v="113.4"/>
    <n v="106"/>
    <n v="104.7"/>
    <n v="102.1"/>
    <n v="109.5"/>
    <n v="109.7"/>
    <n v="104.6"/>
    <n v="102"/>
    <n v="103.5"/>
    <n v="108.2"/>
    <n v="110.6"/>
    <n v="108.8"/>
    <n v="108.5"/>
    <n v="107.9"/>
    <n v="106.4"/>
    <n v="107.7"/>
    <x v="3"/>
    <n v="106.4"/>
    <n v="106.5"/>
    <n v="105.7"/>
    <n v="105"/>
    <n v="104"/>
    <n v="105.2"/>
    <n v="103.2"/>
    <n v="105.1"/>
    <n v="105.7"/>
  </r>
  <r>
    <x v="2"/>
    <n v="2013"/>
    <s v="April"/>
    <x v="10"/>
    <n v="110.9"/>
    <n v="106.6"/>
    <n v="105.7"/>
    <n v="104.4"/>
    <n v="108.9"/>
    <n v="105.5"/>
    <n v="105.3"/>
    <n v="103.5"/>
    <n v="103.3"/>
    <n v="107.2"/>
    <n v="109.6"/>
    <n v="107.7"/>
    <n v="107.5"/>
    <n v="108"/>
    <n v="107"/>
    <n v="107.9"/>
    <x v="3"/>
    <n v="106.5"/>
    <n v="106.3"/>
    <n v="105.3"/>
    <n v="104.7"/>
    <n v="104.2"/>
    <n v="105"/>
    <n v="102.9"/>
    <n v="104.8"/>
    <n v="106.1"/>
  </r>
  <r>
    <x v="0"/>
    <n v="2013"/>
    <s v="May"/>
    <x v="11"/>
    <n v="109.8"/>
    <n v="105.9"/>
    <n v="107.5"/>
    <n v="105.3"/>
    <n v="108.1"/>
    <n v="107.3"/>
    <n v="106.1"/>
    <n v="103.7"/>
    <n v="104"/>
    <n v="107.4"/>
    <n v="109.9"/>
    <n v="108.1"/>
    <n v="108.1"/>
    <n v="108.8"/>
    <n v="107.9"/>
    <n v="108.6"/>
    <x v="0"/>
    <n v="107.5"/>
    <n v="106.8"/>
    <n v="105.7"/>
    <n v="104.1"/>
    <n v="105"/>
    <n v="105.5"/>
    <n v="102.1"/>
    <n v="104.8"/>
    <n v="107.2"/>
  </r>
  <r>
    <x v="1"/>
    <n v="2013"/>
    <s v="May"/>
    <x v="12"/>
    <n v="114.2"/>
    <n v="102.7"/>
    <n v="105.5"/>
    <n v="101.5"/>
    <n v="110.6"/>
    <n v="123.7"/>
    <n v="105.2"/>
    <n v="101.9"/>
    <n v="105"/>
    <n v="109.1"/>
    <n v="111.3"/>
    <n v="111.1"/>
    <n v="109.8"/>
    <n v="108.5"/>
    <n v="106.7"/>
    <n v="108.3"/>
    <x v="3"/>
    <n v="107.2"/>
    <n v="107.1"/>
    <n v="106.2"/>
    <n v="103.9"/>
    <n v="104.6"/>
    <n v="105.7"/>
    <n v="102.6"/>
    <n v="104.9"/>
    <n v="106.6"/>
  </r>
  <r>
    <x v="2"/>
    <n v="2013"/>
    <s v="May"/>
    <x v="13"/>
    <n v="111.3"/>
    <n v="104.7"/>
    <n v="106.8"/>
    <n v="103.9"/>
    <n v="109.3"/>
    <n v="112.9"/>
    <n v="105.8"/>
    <n v="103.1"/>
    <n v="104.3"/>
    <n v="108.1"/>
    <n v="110.5"/>
    <n v="109.2"/>
    <n v="108.6"/>
    <n v="108.7"/>
    <n v="107.4"/>
    <n v="108.5"/>
    <x v="3"/>
    <n v="107.4"/>
    <n v="106.9"/>
    <n v="105.9"/>
    <n v="104"/>
    <n v="104.8"/>
    <n v="105.6"/>
    <n v="102.3"/>
    <n v="104.8"/>
    <n v="106.9"/>
  </r>
  <r>
    <x v="0"/>
    <n v="2013"/>
    <s v="June"/>
    <x v="13"/>
    <n v="112.1"/>
    <n v="108.1"/>
    <n v="108.3"/>
    <n v="105.9"/>
    <n v="109.2"/>
    <n v="118"/>
    <n v="106.8"/>
    <n v="104.1"/>
    <n v="105.4"/>
    <n v="108.2"/>
    <n v="111"/>
    <n v="110.6"/>
    <n v="109"/>
    <n v="109.7"/>
    <n v="108.8"/>
    <n v="109.5"/>
    <x v="0"/>
    <n v="108.5"/>
    <n v="107.5"/>
    <n v="106.3"/>
    <n v="105"/>
    <n v="105.6"/>
    <n v="106.5"/>
    <n v="102.5"/>
    <n v="105.5"/>
    <n v="108.9"/>
  </r>
  <r>
    <x v="1"/>
    <n v="2013"/>
    <s v="June"/>
    <x v="14"/>
    <n v="120.1"/>
    <n v="112.5"/>
    <n v="107.3"/>
    <n v="101.3"/>
    <n v="112.4"/>
    <n v="143.6"/>
    <n v="105.4"/>
    <n v="101.4"/>
    <n v="106.4"/>
    <n v="110"/>
    <n v="112.2"/>
    <n v="115"/>
    <n v="110.9"/>
    <n v="109.2"/>
    <n v="107.2"/>
    <n v="108.9"/>
    <x v="4"/>
    <n v="108"/>
    <n v="107.7"/>
    <n v="106.5"/>
    <n v="105.2"/>
    <n v="105.2"/>
    <n v="108.1"/>
    <n v="103.3"/>
    <n v="106.1"/>
    <n v="109.7"/>
  </r>
  <r>
    <x v="2"/>
    <n v="2013"/>
    <s v="June"/>
    <x v="15"/>
    <n v="114.9"/>
    <n v="109.8"/>
    <n v="107.9"/>
    <n v="104.2"/>
    <n v="110.7"/>
    <n v="126.7"/>
    <n v="106.3"/>
    <n v="103.2"/>
    <n v="105.7"/>
    <n v="109"/>
    <n v="111.6"/>
    <n v="112.2"/>
    <n v="109.5"/>
    <n v="109.5"/>
    <n v="108.1"/>
    <n v="109.3"/>
    <x v="4"/>
    <n v="108.3"/>
    <n v="107.6"/>
    <n v="106.4"/>
    <n v="105.1"/>
    <n v="105.4"/>
    <n v="107.4"/>
    <n v="102.8"/>
    <n v="105.8"/>
    <n v="109.3"/>
  </r>
  <r>
    <x v="0"/>
    <n v="2013"/>
    <s v="July"/>
    <x v="16"/>
    <n v="114.9"/>
    <n v="110.5"/>
    <n v="109.3"/>
    <n v="106.2"/>
    <n v="110.3"/>
    <n v="129.19999999999999"/>
    <n v="107.1"/>
    <n v="104.3"/>
    <n v="106.4"/>
    <n v="109.1"/>
    <n v="112.1"/>
    <n v="113.1"/>
    <n v="109.8"/>
    <n v="110.5"/>
    <n v="109.5"/>
    <n v="110.3"/>
    <x v="0"/>
    <n v="109.5"/>
    <n v="108.3"/>
    <n v="106.9"/>
    <n v="106.8"/>
    <n v="106.4"/>
    <n v="107.8"/>
    <n v="102.5"/>
    <n v="106.5"/>
    <n v="110.7"/>
  </r>
  <r>
    <x v="1"/>
    <n v="2013"/>
    <s v="July"/>
    <x v="17"/>
    <n v="119.2"/>
    <n v="114"/>
    <n v="108.3"/>
    <n v="101.1"/>
    <n v="113.2"/>
    <n v="160.9"/>
    <n v="105.1"/>
    <n v="101.3"/>
    <n v="107.5"/>
    <n v="110.4"/>
    <n v="113.1"/>
    <n v="117.5"/>
    <n v="111.7"/>
    <n v="109.8"/>
    <n v="107.8"/>
    <n v="109.5"/>
    <x v="5"/>
    <n v="108.6"/>
    <n v="108.1"/>
    <n v="107.1"/>
    <n v="107.3"/>
    <n v="105.9"/>
    <n v="110.1"/>
    <n v="103.2"/>
    <n v="107.3"/>
    <n v="111.4"/>
  </r>
  <r>
    <x v="2"/>
    <n v="2013"/>
    <s v="July"/>
    <x v="18"/>
    <n v="116.4"/>
    <n v="111.9"/>
    <n v="108.9"/>
    <n v="104.3"/>
    <n v="111.7"/>
    <n v="140"/>
    <n v="106.4"/>
    <n v="103.3"/>
    <n v="106.8"/>
    <n v="109.6"/>
    <n v="112.6"/>
    <n v="114.7"/>
    <n v="110.3"/>
    <n v="110.2"/>
    <n v="108.8"/>
    <n v="110"/>
    <x v="5"/>
    <n v="109.2"/>
    <n v="108.2"/>
    <n v="107"/>
    <n v="107.1"/>
    <n v="106.1"/>
    <n v="109.1"/>
    <n v="102.8"/>
    <n v="106.9"/>
    <n v="111"/>
  </r>
  <r>
    <x v="0"/>
    <n v="2013"/>
    <s v="August"/>
    <x v="19"/>
    <n v="115.4"/>
    <n v="111.1"/>
    <n v="110"/>
    <n v="106.4"/>
    <n v="110.8"/>
    <n v="138.9"/>
    <n v="107.4"/>
    <n v="104.1"/>
    <n v="106.9"/>
    <n v="109.7"/>
    <n v="112.6"/>
    <n v="114.9"/>
    <n v="110.7"/>
    <n v="111.3"/>
    <n v="110.2"/>
    <n v="111.1"/>
    <x v="0"/>
    <n v="109.9"/>
    <n v="108.7"/>
    <n v="107.5"/>
    <n v="107.8"/>
    <n v="106.8"/>
    <n v="108.7"/>
    <n v="105"/>
    <n v="107.5"/>
    <n v="112.1"/>
  </r>
  <r>
    <x v="1"/>
    <n v="2013"/>
    <s v="August"/>
    <x v="20"/>
    <n v="120.4"/>
    <n v="112.7"/>
    <n v="108.9"/>
    <n v="101.1"/>
    <n v="108.7"/>
    <n v="177"/>
    <n v="104.7"/>
    <n v="101"/>
    <n v="108.5"/>
    <n v="110.9"/>
    <n v="114.3"/>
    <n v="119.6"/>
    <n v="112.4"/>
    <n v="110.6"/>
    <n v="108.3"/>
    <n v="110.2"/>
    <x v="6"/>
    <n v="109.3"/>
    <n v="108.7"/>
    <n v="107.6"/>
    <n v="108.1"/>
    <n v="106.5"/>
    <n v="110.8"/>
    <n v="106"/>
    <n v="108.3"/>
    <n v="112.7"/>
  </r>
  <r>
    <x v="2"/>
    <n v="2013"/>
    <s v="August"/>
    <x v="21"/>
    <n v="117.2"/>
    <n v="111.7"/>
    <n v="109.6"/>
    <n v="104.5"/>
    <n v="109.8"/>
    <n v="151.80000000000001"/>
    <n v="106.5"/>
    <n v="103.1"/>
    <n v="107.4"/>
    <n v="110.2"/>
    <n v="113.4"/>
    <n v="116.6"/>
    <n v="111.2"/>
    <n v="111"/>
    <n v="109.4"/>
    <n v="110.7"/>
    <x v="6"/>
    <n v="109.7"/>
    <n v="108.7"/>
    <n v="107.5"/>
    <n v="108"/>
    <n v="106.6"/>
    <n v="109.9"/>
    <n v="105.4"/>
    <n v="107.9"/>
    <n v="112.4"/>
  </r>
  <r>
    <x v="0"/>
    <n v="2013"/>
    <s v="September"/>
    <x v="12"/>
    <n v="115.7"/>
    <n v="111.7"/>
    <n v="111"/>
    <n v="107.4"/>
    <n v="110.9"/>
    <n v="154"/>
    <n v="108.1"/>
    <n v="104.2"/>
    <n v="107.9"/>
    <n v="110.4"/>
    <n v="114"/>
    <n v="117.8"/>
    <n v="111.7"/>
    <n v="112.7"/>
    <n v="111.4"/>
    <n v="112.5"/>
    <x v="0"/>
    <n v="111.1"/>
    <n v="109.6"/>
    <n v="108.3"/>
    <n v="109.3"/>
    <n v="107.7"/>
    <n v="109.8"/>
    <n v="106.7"/>
    <n v="108.7"/>
    <n v="114.2"/>
  </r>
  <r>
    <x v="1"/>
    <n v="2013"/>
    <s v="September"/>
    <x v="22"/>
    <n v="119.1"/>
    <n v="113.2"/>
    <n v="109.6"/>
    <n v="101.7"/>
    <n v="103.2"/>
    <n v="174.3"/>
    <n v="105.1"/>
    <n v="100.8"/>
    <n v="109.1"/>
    <n v="111.1"/>
    <n v="115.4"/>
    <n v="119.2"/>
    <n v="112.9"/>
    <n v="111.4"/>
    <n v="109"/>
    <n v="111.1"/>
    <x v="7"/>
    <n v="109.5"/>
    <n v="109.6"/>
    <n v="107.9"/>
    <n v="110.4"/>
    <n v="107.4"/>
    <n v="111.2"/>
    <n v="106.9"/>
    <n v="109.4"/>
    <n v="113.2"/>
  </r>
  <r>
    <x v="2"/>
    <n v="2013"/>
    <s v="September"/>
    <x v="23"/>
    <n v="116.9"/>
    <n v="112.3"/>
    <n v="110.5"/>
    <n v="105.3"/>
    <n v="107.3"/>
    <n v="160.9"/>
    <n v="107.1"/>
    <n v="103.1"/>
    <n v="108.3"/>
    <n v="110.7"/>
    <n v="114.6"/>
    <n v="118.3"/>
    <n v="112"/>
    <n v="112.2"/>
    <n v="110.4"/>
    <n v="111.9"/>
    <x v="7"/>
    <n v="110.5"/>
    <n v="109.6"/>
    <n v="108.1"/>
    <n v="109.9"/>
    <n v="107.5"/>
    <n v="110.6"/>
    <n v="106.8"/>
    <n v="109"/>
    <n v="113.7"/>
  </r>
  <r>
    <x v="0"/>
    <n v="2013"/>
    <s v="October"/>
    <x v="24"/>
    <n v="115.4"/>
    <n v="112.6"/>
    <n v="111.7"/>
    <n v="107.7"/>
    <n v="113.2"/>
    <n v="164.9"/>
    <n v="108.3"/>
    <n v="103.9"/>
    <n v="108.2"/>
    <n v="111.1"/>
    <n v="114.9"/>
    <n v="119.8"/>
    <n v="112.2"/>
    <n v="113.6"/>
    <n v="112.3"/>
    <n v="113.4"/>
    <x v="0"/>
    <n v="111.6"/>
    <n v="110.4"/>
    <n v="108.9"/>
    <n v="109.3"/>
    <n v="108.3"/>
    <n v="110.2"/>
    <n v="107.5"/>
    <n v="109.1"/>
    <n v="115.5"/>
  </r>
  <r>
    <x v="1"/>
    <n v="2013"/>
    <s v="October"/>
    <x v="25"/>
    <n v="118.1"/>
    <n v="114.5"/>
    <n v="110.4"/>
    <n v="102.3"/>
    <n v="106.2"/>
    <n v="183.5"/>
    <n v="105.3"/>
    <n v="100.2"/>
    <n v="109.6"/>
    <n v="111.4"/>
    <n v="116"/>
    <n v="120.8"/>
    <n v="113.5"/>
    <n v="112.5"/>
    <n v="109.7"/>
    <n v="112"/>
    <x v="8"/>
    <n v="109.7"/>
    <n v="110.2"/>
    <n v="108.2"/>
    <n v="109.7"/>
    <n v="108"/>
    <n v="111.3"/>
    <n v="107.3"/>
    <n v="109.4"/>
    <n v="114"/>
  </r>
  <r>
    <x v="2"/>
    <n v="2013"/>
    <s v="October"/>
    <x v="26"/>
    <n v="116.3"/>
    <n v="113.3"/>
    <n v="111.2"/>
    <n v="105.7"/>
    <n v="109.9"/>
    <n v="171.2"/>
    <n v="107.3"/>
    <n v="102.7"/>
    <n v="108.7"/>
    <n v="111.2"/>
    <n v="115.4"/>
    <n v="120.2"/>
    <n v="112.5"/>
    <n v="113.2"/>
    <n v="111.2"/>
    <n v="112.8"/>
    <x v="8"/>
    <n v="110.9"/>
    <n v="110.3"/>
    <n v="108.6"/>
    <n v="109.5"/>
    <n v="108.1"/>
    <n v="110.8"/>
    <n v="107.4"/>
    <n v="109.2"/>
    <n v="114.8"/>
  </r>
  <r>
    <x v="0"/>
    <n v="2013"/>
    <s v="November "/>
    <x v="27"/>
    <n v="114.9"/>
    <n v="116.2"/>
    <n v="112.8"/>
    <n v="108.9"/>
    <n v="116.6"/>
    <n v="178.1"/>
    <n v="109.1"/>
    <n v="103.6"/>
    <n v="109"/>
    <n v="111.8"/>
    <n v="116"/>
    <n v="122.5"/>
    <n v="112.8"/>
    <n v="114.6"/>
    <n v="113.1"/>
    <n v="114.4"/>
    <x v="0"/>
    <n v="112.6"/>
    <n v="111.3"/>
    <n v="109.7"/>
    <n v="109.6"/>
    <n v="108.7"/>
    <n v="111"/>
    <n v="108.2"/>
    <n v="109.8"/>
    <n v="117.4"/>
  </r>
  <r>
    <x v="1"/>
    <n v="2013"/>
    <s v="November"/>
    <x v="28"/>
    <n v="116.3"/>
    <n v="122.6"/>
    <n v="112"/>
    <n v="103.2"/>
    <n v="110"/>
    <n v="192.8"/>
    <n v="106.3"/>
    <n v="99.5"/>
    <n v="110.3"/>
    <n v="111.8"/>
    <n v="117.1"/>
    <n v="122.9"/>
    <n v="114.1"/>
    <n v="113.5"/>
    <n v="110.3"/>
    <n v="113"/>
    <x v="9"/>
    <n v="110"/>
    <n v="110.9"/>
    <n v="108.6"/>
    <n v="109.5"/>
    <n v="108.5"/>
    <n v="111.3"/>
    <n v="107.9"/>
    <n v="109.6"/>
    <n v="115"/>
  </r>
  <r>
    <x v="2"/>
    <n v="2013"/>
    <s v="November"/>
    <x v="29"/>
    <n v="115.4"/>
    <n v="118.7"/>
    <n v="112.5"/>
    <n v="106.8"/>
    <n v="113.5"/>
    <n v="183.1"/>
    <n v="108.2"/>
    <n v="102.2"/>
    <n v="109.4"/>
    <n v="111.8"/>
    <n v="116.5"/>
    <n v="122.6"/>
    <n v="113.1"/>
    <n v="114.2"/>
    <n v="111.9"/>
    <n v="113.8"/>
    <x v="9"/>
    <n v="111.6"/>
    <n v="111.1"/>
    <n v="109.3"/>
    <n v="109.5"/>
    <n v="108.6"/>
    <n v="111.2"/>
    <n v="108.1"/>
    <n v="109.7"/>
    <n v="116.3"/>
  </r>
  <r>
    <x v="0"/>
    <n v="2013"/>
    <s v="December"/>
    <x v="30"/>
    <n v="115.9"/>
    <n v="120.4"/>
    <n v="113.8"/>
    <n v="109.5"/>
    <n v="115.5"/>
    <n v="145.69999999999999"/>
    <n v="109.5"/>
    <n v="102.9"/>
    <n v="109.8"/>
    <n v="112.1"/>
    <n v="116.8"/>
    <n v="118.7"/>
    <n v="113.6"/>
    <n v="115.8"/>
    <n v="114"/>
    <n v="115.5"/>
    <x v="0"/>
    <n v="112.8"/>
    <n v="112.1"/>
    <n v="110.1"/>
    <n v="109.9"/>
    <n v="109.2"/>
    <n v="111.6"/>
    <n v="108.1"/>
    <n v="110.1"/>
    <n v="115.5"/>
  </r>
  <r>
    <x v="1"/>
    <n v="2013"/>
    <s v="December"/>
    <x v="31"/>
    <n v="118.1"/>
    <n v="128.5"/>
    <n v="112.8"/>
    <n v="103.4"/>
    <n v="110.7"/>
    <n v="144.80000000000001"/>
    <n v="107.1"/>
    <n v="98.6"/>
    <n v="111.9"/>
    <n v="112.1"/>
    <n v="118.1"/>
    <n v="117.8"/>
    <n v="115"/>
    <n v="114.2"/>
    <n v="110.9"/>
    <n v="113.7"/>
    <x v="10"/>
    <n v="110.4"/>
    <n v="111.3"/>
    <n v="109"/>
    <n v="109.7"/>
    <n v="108.9"/>
    <n v="111.4"/>
    <n v="107.7"/>
    <n v="109.8"/>
    <n v="113.3"/>
  </r>
  <r>
    <x v="2"/>
    <n v="2013"/>
    <s v="December"/>
    <x v="32"/>
    <n v="116.7"/>
    <n v="123.5"/>
    <n v="113.4"/>
    <n v="107.3"/>
    <n v="113.3"/>
    <n v="145.4"/>
    <n v="108.7"/>
    <n v="101.5"/>
    <n v="110.5"/>
    <n v="112.1"/>
    <n v="117.4"/>
    <n v="118.4"/>
    <n v="114"/>
    <n v="115.2"/>
    <n v="112.7"/>
    <n v="114.8"/>
    <x v="10"/>
    <n v="111.9"/>
    <n v="111.7"/>
    <n v="109.7"/>
    <n v="109.8"/>
    <n v="109"/>
    <n v="111.5"/>
    <n v="107.9"/>
    <n v="110"/>
    <n v="114.5"/>
  </r>
  <r>
    <x v="0"/>
    <n v="2014"/>
    <s v="January"/>
    <x v="25"/>
    <n v="117.1"/>
    <n v="120.5"/>
    <n v="114.4"/>
    <n v="109"/>
    <n v="115.5"/>
    <n v="123.9"/>
    <n v="109.6"/>
    <n v="101.8"/>
    <n v="110.2"/>
    <n v="112.4"/>
    <n v="117.3"/>
    <n v="116"/>
    <n v="114"/>
    <n v="116.5"/>
    <n v="114.5"/>
    <n v="116.2"/>
    <x v="0"/>
    <n v="113"/>
    <n v="112.6"/>
    <n v="110.6"/>
    <n v="110.5"/>
    <n v="109.6"/>
    <n v="111.8"/>
    <n v="108.3"/>
    <n v="110.6"/>
    <n v="114.2"/>
  </r>
  <r>
    <x v="1"/>
    <n v="2014"/>
    <s v="January"/>
    <x v="33"/>
    <n v="122"/>
    <n v="129.9"/>
    <n v="113.6"/>
    <n v="102.9"/>
    <n v="112.1"/>
    <n v="118.9"/>
    <n v="107.5"/>
    <n v="96.9"/>
    <n v="112.7"/>
    <n v="112.1"/>
    <n v="119"/>
    <n v="115.5"/>
    <n v="115.7"/>
    <n v="114.8"/>
    <n v="111.3"/>
    <n v="114.3"/>
    <x v="11"/>
    <n v="111"/>
    <n v="111.9"/>
    <n v="109.7"/>
    <n v="110.8"/>
    <n v="109.8"/>
    <n v="111.5"/>
    <n v="108"/>
    <n v="110.5"/>
    <n v="112.9"/>
  </r>
  <r>
    <x v="2"/>
    <n v="2014"/>
    <s v="January"/>
    <x v="34"/>
    <n v="118.8"/>
    <n v="124.1"/>
    <n v="114.1"/>
    <n v="106.8"/>
    <n v="113.9"/>
    <n v="122.2"/>
    <n v="108.9"/>
    <n v="100.2"/>
    <n v="111"/>
    <n v="112.3"/>
    <n v="118.1"/>
    <n v="115.8"/>
    <n v="114.5"/>
    <n v="115.8"/>
    <n v="113.2"/>
    <n v="115.4"/>
    <x v="11"/>
    <n v="112.2"/>
    <n v="112.3"/>
    <n v="110.3"/>
    <n v="110.7"/>
    <n v="109.7"/>
    <n v="111.6"/>
    <n v="108.2"/>
    <n v="110.6"/>
    <n v="113.6"/>
  </r>
  <r>
    <x v="0"/>
    <n v="2014"/>
    <s v="February"/>
    <x v="35"/>
    <n v="117.7"/>
    <n v="121.2"/>
    <n v="115"/>
    <n v="109"/>
    <n v="116.6"/>
    <n v="116"/>
    <n v="109.8"/>
    <n v="101.1"/>
    <n v="110.4"/>
    <n v="112.9"/>
    <n v="117.8"/>
    <n v="115.3"/>
    <n v="114.2"/>
    <n v="117.1"/>
    <n v="114.5"/>
    <n v="116.7"/>
    <x v="0"/>
    <n v="113.2"/>
    <n v="112.9"/>
    <n v="110.9"/>
    <n v="110.8"/>
    <n v="109.9"/>
    <n v="112"/>
    <n v="108.7"/>
    <n v="110.9"/>
    <n v="114"/>
  </r>
  <r>
    <x v="1"/>
    <n v="2014"/>
    <s v="February"/>
    <x v="36"/>
    <n v="122"/>
    <n v="124.5"/>
    <n v="115.2"/>
    <n v="102.5"/>
    <n v="114.1"/>
    <n v="111.5"/>
    <n v="108.2"/>
    <n v="95.4"/>
    <n v="113.5"/>
    <n v="112.1"/>
    <n v="119.9"/>
    <n v="115.2"/>
    <n v="116.2"/>
    <n v="115.3"/>
    <n v="111.7"/>
    <n v="114.7"/>
    <x v="12"/>
    <n v="111.1"/>
    <n v="112.6"/>
    <n v="110.4"/>
    <n v="111.3"/>
    <n v="110.3"/>
    <n v="111.6"/>
    <n v="108.7"/>
    <n v="111"/>
    <n v="113.1"/>
  </r>
  <r>
    <x v="2"/>
    <n v="2014"/>
    <s v="February"/>
    <x v="37"/>
    <n v="119.2"/>
    <n v="122.5"/>
    <n v="115.1"/>
    <n v="106.6"/>
    <n v="115.4"/>
    <n v="114.5"/>
    <n v="109.3"/>
    <n v="99.2"/>
    <n v="111.4"/>
    <n v="112.6"/>
    <n v="118.8"/>
    <n v="115.3"/>
    <n v="114.7"/>
    <n v="116.4"/>
    <n v="113.3"/>
    <n v="115.9"/>
    <x v="12"/>
    <n v="112.4"/>
    <n v="112.8"/>
    <n v="110.7"/>
    <n v="111.1"/>
    <n v="110.1"/>
    <n v="111.8"/>
    <n v="108.7"/>
    <n v="110.9"/>
    <n v="113.6"/>
  </r>
  <r>
    <x v="0"/>
    <n v="2014"/>
    <s v="March"/>
    <x v="38"/>
    <n v="118.1"/>
    <n v="120.7"/>
    <n v="116.1"/>
    <n v="109.3"/>
    <n v="119.6"/>
    <n v="117.9"/>
    <n v="110.2"/>
    <n v="101.2"/>
    <n v="110.7"/>
    <n v="113"/>
    <n v="118.3"/>
    <n v="116.2"/>
    <n v="114.6"/>
    <n v="117.5"/>
    <n v="114.9"/>
    <n v="117.2"/>
    <x v="0"/>
    <n v="113.4"/>
    <n v="113.4"/>
    <n v="111.4"/>
    <n v="111.2"/>
    <n v="110.2"/>
    <n v="112.4"/>
    <n v="108.9"/>
    <n v="111.3"/>
    <n v="114.6"/>
  </r>
  <r>
    <x v="1"/>
    <n v="2014"/>
    <s v="March"/>
    <x v="39"/>
    <n v="121.4"/>
    <n v="121.5"/>
    <n v="116.2"/>
    <n v="102.8"/>
    <n v="117.7"/>
    <n v="113.3"/>
    <n v="108.9"/>
    <n v="96.3"/>
    <n v="114.1"/>
    <n v="112.2"/>
    <n v="120.5"/>
    <n v="116"/>
    <n v="116.7"/>
    <n v="115.8"/>
    <n v="112.1"/>
    <n v="115.2"/>
    <x v="13"/>
    <n v="110.9"/>
    <n v="113"/>
    <n v="110.8"/>
    <n v="111.6"/>
    <n v="110.9"/>
    <n v="111.8"/>
    <n v="109.2"/>
    <n v="111.4"/>
    <n v="113.7"/>
  </r>
  <r>
    <x v="2"/>
    <n v="2014"/>
    <s v="Marcrh"/>
    <x v="40"/>
    <n v="119.3"/>
    <n v="121"/>
    <n v="116.1"/>
    <n v="106.9"/>
    <n v="118.7"/>
    <n v="116.3"/>
    <n v="109.8"/>
    <n v="99.6"/>
    <n v="111.8"/>
    <n v="112.7"/>
    <n v="119.3"/>
    <n v="116.1"/>
    <n v="115.2"/>
    <n v="116.8"/>
    <n v="113.7"/>
    <n v="116.4"/>
    <x v="13"/>
    <n v="112.5"/>
    <n v="113.2"/>
    <n v="111.2"/>
    <n v="111.4"/>
    <n v="110.6"/>
    <n v="112"/>
    <n v="109"/>
    <n v="111.3"/>
    <n v="114.2"/>
  </r>
  <r>
    <x v="0"/>
    <n v="2014"/>
    <s v="April"/>
    <x v="37"/>
    <n v="118.9"/>
    <n v="118.1"/>
    <n v="117"/>
    <n v="109.7"/>
    <n v="125.5"/>
    <n v="120.5"/>
    <n v="111"/>
    <n v="102.6"/>
    <n v="111.2"/>
    <n v="113.5"/>
    <n v="118.7"/>
    <n v="117.2"/>
    <n v="115.4"/>
    <n v="118.1"/>
    <n v="116.1"/>
    <n v="117.8"/>
    <x v="0"/>
    <n v="113.4"/>
    <n v="113.7"/>
    <n v="111.8"/>
    <n v="111.2"/>
    <n v="110.5"/>
    <n v="113"/>
    <n v="108.9"/>
    <n v="111.5"/>
    <n v="115.4"/>
  </r>
  <r>
    <x v="1"/>
    <n v="2014"/>
    <s v="April"/>
    <x v="41"/>
    <n v="121.7"/>
    <n v="113.3"/>
    <n v="117"/>
    <n v="103.1"/>
    <n v="126.7"/>
    <n v="121.2"/>
    <n v="111"/>
    <n v="100.3"/>
    <n v="115.3"/>
    <n v="112.7"/>
    <n v="121"/>
    <n v="118.2"/>
    <n v="117.6"/>
    <n v="116.3"/>
    <n v="112.5"/>
    <n v="115.7"/>
    <x v="14"/>
    <n v="110.9"/>
    <n v="113.4"/>
    <n v="111"/>
    <n v="111.2"/>
    <n v="111.2"/>
    <n v="112.5"/>
    <n v="109.1"/>
    <n v="111.4"/>
    <n v="114.7"/>
  </r>
  <r>
    <x v="2"/>
    <n v="2014"/>
    <s v="April"/>
    <x v="42"/>
    <n v="119.9"/>
    <n v="116.2"/>
    <n v="117"/>
    <n v="107.3"/>
    <n v="126.1"/>
    <n v="120.7"/>
    <n v="111"/>
    <n v="101.8"/>
    <n v="112.6"/>
    <n v="113.2"/>
    <n v="119.8"/>
    <n v="117.6"/>
    <n v="116"/>
    <n v="117.4"/>
    <n v="114.6"/>
    <n v="117"/>
    <x v="14"/>
    <n v="112.5"/>
    <n v="113.6"/>
    <n v="111.5"/>
    <n v="111.2"/>
    <n v="110.9"/>
    <n v="112.7"/>
    <n v="109"/>
    <n v="111.5"/>
    <n v="115.1"/>
  </r>
  <r>
    <x v="0"/>
    <n v="2014"/>
    <s v="May"/>
    <x v="43"/>
    <n v="120.2"/>
    <n v="116.9"/>
    <n v="118"/>
    <n v="110.1"/>
    <n v="126.3"/>
    <n v="123.9"/>
    <n v="111.5"/>
    <n v="103.5"/>
    <n v="111.6"/>
    <n v="114.2"/>
    <n v="119.2"/>
    <n v="118.2"/>
    <n v="116.3"/>
    <n v="118.7"/>
    <n v="116.8"/>
    <n v="118.5"/>
    <x v="0"/>
    <n v="113.4"/>
    <n v="114.1"/>
    <n v="112.1"/>
    <n v="111.4"/>
    <n v="110.9"/>
    <n v="113.1"/>
    <n v="108.9"/>
    <n v="111.8"/>
    <n v="116"/>
  </r>
  <r>
    <x v="1"/>
    <n v="2014"/>
    <s v="May"/>
    <x v="44"/>
    <n v="124.1"/>
    <n v="114.2"/>
    <n v="119.1"/>
    <n v="103.5"/>
    <n v="129.19999999999999"/>
    <n v="127"/>
    <n v="112.6"/>
    <n v="101.3"/>
    <n v="117"/>
    <n v="112.9"/>
    <n v="121.7"/>
    <n v="120"/>
    <n v="118.3"/>
    <n v="116.8"/>
    <n v="112.9"/>
    <n v="116.2"/>
    <x v="15"/>
    <n v="111.1"/>
    <n v="114.1"/>
    <n v="111.2"/>
    <n v="111.3"/>
    <n v="111.5"/>
    <n v="112.9"/>
    <n v="109.3"/>
    <n v="111.7"/>
    <n v="115.6"/>
  </r>
  <r>
    <x v="2"/>
    <n v="2014"/>
    <s v="May"/>
    <x v="45"/>
    <n v="121.6"/>
    <n v="115.9"/>
    <n v="118.4"/>
    <n v="107.7"/>
    <n v="127.7"/>
    <n v="125"/>
    <n v="111.9"/>
    <n v="102.8"/>
    <n v="113.4"/>
    <n v="113.7"/>
    <n v="120.4"/>
    <n v="118.9"/>
    <n v="116.8"/>
    <n v="118"/>
    <n v="115.2"/>
    <n v="117.6"/>
    <x v="15"/>
    <n v="112.5"/>
    <n v="114.1"/>
    <n v="111.8"/>
    <n v="111.3"/>
    <n v="111.2"/>
    <n v="113"/>
    <n v="109.1"/>
    <n v="111.8"/>
    <n v="115.8"/>
  </r>
  <r>
    <x v="0"/>
    <n v="2014"/>
    <s v="June"/>
    <x v="40"/>
    <n v="121.6"/>
    <n v="116.1"/>
    <n v="119.3"/>
    <n v="110.3"/>
    <n v="125.8"/>
    <n v="129.30000000000001"/>
    <n v="112.2"/>
    <n v="103.6"/>
    <n v="112.3"/>
    <n v="114.9"/>
    <n v="120.1"/>
    <n v="119.5"/>
    <n v="117.3"/>
    <n v="119.7"/>
    <n v="117.3"/>
    <n v="119.3"/>
    <x v="0"/>
    <n v="114.4"/>
    <n v="114.9"/>
    <n v="112.8"/>
    <n v="112.2"/>
    <n v="111.4"/>
    <n v="114.3"/>
    <n v="108"/>
    <n v="112.3"/>
    <n v="117"/>
  </r>
  <r>
    <x v="1"/>
    <n v="2014"/>
    <s v="June"/>
    <x v="46"/>
    <n v="125.9"/>
    <n v="115.4"/>
    <n v="120.4"/>
    <n v="103.4"/>
    <n v="131.19999999999999"/>
    <n v="137.5"/>
    <n v="112.8"/>
    <n v="101.4"/>
    <n v="118.3"/>
    <n v="113.2"/>
    <n v="122.4"/>
    <n v="122"/>
    <n v="119"/>
    <n v="117.4"/>
    <n v="113.2"/>
    <n v="116.7"/>
    <x v="14"/>
    <n v="111.2"/>
    <n v="114.3"/>
    <n v="111.4"/>
    <n v="111.5"/>
    <n v="111.8"/>
    <n v="115.1"/>
    <n v="108.7"/>
    <n v="112.2"/>
    <n v="116.4"/>
  </r>
  <r>
    <x v="2"/>
    <n v="2014"/>
    <s v="June"/>
    <x v="47"/>
    <n v="123.1"/>
    <n v="115.8"/>
    <n v="119.7"/>
    <n v="107.8"/>
    <n v="128.30000000000001"/>
    <n v="132.1"/>
    <n v="112.4"/>
    <n v="102.9"/>
    <n v="114.3"/>
    <n v="114.2"/>
    <n v="121.2"/>
    <n v="120.4"/>
    <n v="117.8"/>
    <n v="118.8"/>
    <n v="115.6"/>
    <n v="118.3"/>
    <x v="14"/>
    <n v="113.2"/>
    <n v="114.6"/>
    <n v="112.3"/>
    <n v="111.8"/>
    <n v="111.6"/>
    <n v="114.8"/>
    <n v="108.3"/>
    <n v="112.3"/>
    <n v="116.7"/>
  </r>
  <r>
    <x v="0"/>
    <n v="2014"/>
    <s v="July"/>
    <x v="48"/>
    <n v="122.5"/>
    <n v="117.7"/>
    <n v="120.6"/>
    <n v="110.4"/>
    <n v="129.1"/>
    <n v="150.1"/>
    <n v="113.2"/>
    <n v="104.8"/>
    <n v="113.3"/>
    <n v="115.6"/>
    <n v="120.9"/>
    <n v="123.3"/>
    <n v="118"/>
    <n v="120.7"/>
    <n v="118.3"/>
    <n v="120.3"/>
    <x v="0"/>
    <n v="115.3"/>
    <n v="115.4"/>
    <n v="113.4"/>
    <n v="113.2"/>
    <n v="111.8"/>
    <n v="115.5"/>
    <n v="108.8"/>
    <n v="113.1"/>
    <n v="119.5"/>
  </r>
  <r>
    <x v="1"/>
    <n v="2014"/>
    <s v="July"/>
    <x v="49"/>
    <n v="126.4"/>
    <n v="118"/>
    <n v="121.6"/>
    <n v="103.5"/>
    <n v="133.69999999999999"/>
    <n v="172.4"/>
    <n v="113.1"/>
    <n v="102.7"/>
    <n v="120"/>
    <n v="113.8"/>
    <n v="123.4"/>
    <n v="127.1"/>
    <n v="121"/>
    <n v="118"/>
    <n v="113.6"/>
    <n v="117.4"/>
    <x v="16"/>
    <n v="111.6"/>
    <n v="114.9"/>
    <n v="111.5"/>
    <n v="113"/>
    <n v="112.4"/>
    <n v="117.8"/>
    <n v="109.7"/>
    <n v="113.5"/>
    <n v="118.9"/>
  </r>
  <r>
    <x v="2"/>
    <n v="2014"/>
    <s v="July"/>
    <x v="50"/>
    <n v="123.9"/>
    <n v="117.8"/>
    <n v="121"/>
    <n v="107.9"/>
    <n v="131.19999999999999"/>
    <n v="157.69999999999999"/>
    <n v="113.2"/>
    <n v="104.1"/>
    <n v="115.5"/>
    <n v="114.8"/>
    <n v="122.1"/>
    <n v="124.7"/>
    <n v="118.8"/>
    <n v="119.6"/>
    <n v="116.3"/>
    <n v="119.1"/>
    <x v="16"/>
    <n v="113.9"/>
    <n v="115.2"/>
    <n v="112.7"/>
    <n v="113.1"/>
    <n v="112.1"/>
    <n v="116.8"/>
    <n v="109.2"/>
    <n v="113.3"/>
    <n v="119.2"/>
  </r>
  <r>
    <x v="0"/>
    <n v="2014"/>
    <s v="August"/>
    <x v="51"/>
    <n v="122.8"/>
    <n v="117.8"/>
    <n v="121.9"/>
    <n v="110.6"/>
    <n v="129.69999999999999"/>
    <n v="161.1"/>
    <n v="114.1"/>
    <n v="105.1"/>
    <n v="114.6"/>
    <n v="115.8"/>
    <n v="121.7"/>
    <n v="125.3"/>
    <n v="118.8"/>
    <n v="120.9"/>
    <n v="118.8"/>
    <n v="120.7"/>
    <x v="0"/>
    <n v="115.4"/>
    <n v="115.9"/>
    <n v="114"/>
    <n v="113.2"/>
    <n v="112.2"/>
    <n v="116.2"/>
    <n v="109.4"/>
    <n v="113.5"/>
    <n v="120.7"/>
  </r>
  <r>
    <x v="1"/>
    <n v="2014"/>
    <s v="August"/>
    <x v="52"/>
    <n v="127.3"/>
    <n v="116.5"/>
    <n v="122.2"/>
    <n v="103.6"/>
    <n v="132.69999999999999"/>
    <n v="181.9"/>
    <n v="115.2"/>
    <n v="102.7"/>
    <n v="122.1"/>
    <n v="114.4"/>
    <n v="124.7"/>
    <n v="128.9"/>
    <n v="123"/>
    <n v="118.6"/>
    <n v="114.1"/>
    <n v="117.9"/>
    <x v="17"/>
    <n v="111.8"/>
    <n v="115.3"/>
    <n v="112.2"/>
    <n v="112.5"/>
    <n v="112.9"/>
    <n v="119.2"/>
    <n v="110.5"/>
    <n v="113.9"/>
    <n v="119.9"/>
  </r>
  <r>
    <x v="2"/>
    <n v="2014"/>
    <s v="August"/>
    <x v="44"/>
    <n v="124.4"/>
    <n v="117.3"/>
    <n v="122"/>
    <n v="108"/>
    <n v="131.1"/>
    <n v="168.2"/>
    <n v="114.5"/>
    <n v="104.3"/>
    <n v="117.1"/>
    <n v="115.2"/>
    <n v="123.1"/>
    <n v="126.6"/>
    <n v="119.9"/>
    <n v="120"/>
    <n v="116.8"/>
    <n v="119.6"/>
    <x v="17"/>
    <n v="114"/>
    <n v="115.6"/>
    <n v="113.3"/>
    <n v="112.8"/>
    <n v="112.6"/>
    <n v="118"/>
    <n v="109.9"/>
    <n v="113.7"/>
    <n v="120.3"/>
  </r>
  <r>
    <x v="0"/>
    <n v="2014"/>
    <s v="September"/>
    <x v="53"/>
    <n v="122.4"/>
    <n v="117.8"/>
    <n v="122.7"/>
    <n v="110.4"/>
    <n v="129.80000000000001"/>
    <n v="158.80000000000001"/>
    <n v="115"/>
    <n v="104.7"/>
    <n v="114.9"/>
    <n v="116.5"/>
    <n v="122.6"/>
    <n v="125.3"/>
    <n v="119.5"/>
    <n v="121.7"/>
    <n v="119.2"/>
    <n v="121.3"/>
    <x v="0"/>
    <n v="115.8"/>
    <n v="116.7"/>
    <n v="114.5"/>
    <n v="112.8"/>
    <n v="112.6"/>
    <n v="116.6"/>
    <n v="109.1"/>
    <n v="113.7"/>
    <n v="120.9"/>
  </r>
  <r>
    <x v="1"/>
    <n v="2014"/>
    <s v="September"/>
    <x v="54"/>
    <n v="125.4"/>
    <n v="116.4"/>
    <n v="122.7"/>
    <n v="103.5"/>
    <n v="124.5"/>
    <n v="168.6"/>
    <n v="116.9"/>
    <n v="101.9"/>
    <n v="122.9"/>
    <n v="114.8"/>
    <n v="125.2"/>
    <n v="126.7"/>
    <n v="124.3"/>
    <n v="119.2"/>
    <n v="114.5"/>
    <n v="118.4"/>
    <x v="18"/>
    <n v="111.8"/>
    <n v="115.5"/>
    <n v="112.3"/>
    <n v="111.2"/>
    <n v="113.4"/>
    <n v="120"/>
    <n v="110"/>
    <n v="113.6"/>
    <n v="119.2"/>
  </r>
  <r>
    <x v="2"/>
    <n v="2014"/>
    <s v="September"/>
    <x v="55"/>
    <n v="123.5"/>
    <n v="117.3"/>
    <n v="122.7"/>
    <n v="107.9"/>
    <n v="127.3"/>
    <n v="162.1"/>
    <n v="115.6"/>
    <n v="103.8"/>
    <n v="117.6"/>
    <n v="115.8"/>
    <n v="123.8"/>
    <n v="125.8"/>
    <n v="120.8"/>
    <n v="120.7"/>
    <n v="117.2"/>
    <n v="120.1"/>
    <x v="18"/>
    <n v="114.3"/>
    <n v="116.1"/>
    <n v="113.7"/>
    <n v="112"/>
    <n v="113.1"/>
    <n v="118.6"/>
    <n v="109.5"/>
    <n v="113.7"/>
    <n v="120.1"/>
  </r>
  <r>
    <x v="0"/>
    <n v="2014"/>
    <s v="October"/>
    <x v="56"/>
    <n v="122.5"/>
    <n v="118.3"/>
    <n v="123.2"/>
    <n v="110.5"/>
    <n v="128.9"/>
    <n v="155.30000000000001"/>
    <n v="115.5"/>
    <n v="104"/>
    <n v="115.3"/>
    <n v="116.8"/>
    <n v="123.2"/>
    <n v="125.1"/>
    <n v="120"/>
    <n v="122.7"/>
    <n v="120.3"/>
    <n v="122.3"/>
    <x v="0"/>
    <n v="116.4"/>
    <n v="117.5"/>
    <n v="115.3"/>
    <n v="112.6"/>
    <n v="113"/>
    <n v="116.9"/>
    <n v="109.3"/>
    <n v="114"/>
    <n v="121"/>
  </r>
  <r>
    <x v="1"/>
    <n v="2014"/>
    <s v="October"/>
    <x v="57"/>
    <n v="126.1"/>
    <n v="117.8"/>
    <n v="123.1"/>
    <n v="103.5"/>
    <n v="123.5"/>
    <n v="159.6"/>
    <n v="117.4"/>
    <n v="101.2"/>
    <n v="123.8"/>
    <n v="115.2"/>
    <n v="125.9"/>
    <n v="125.8"/>
    <n v="124.3"/>
    <n v="119.6"/>
    <n v="114.9"/>
    <n v="118.9"/>
    <x v="19"/>
    <n v="112"/>
    <n v="115.8"/>
    <n v="112.6"/>
    <n v="111"/>
    <n v="113.6"/>
    <n v="120.2"/>
    <n v="110.1"/>
    <n v="113.7"/>
    <n v="119.1"/>
  </r>
  <r>
    <x v="2"/>
    <n v="2014"/>
    <s v="October"/>
    <x v="58"/>
    <n v="123.8"/>
    <n v="118.1"/>
    <n v="123.2"/>
    <n v="107.9"/>
    <n v="126.4"/>
    <n v="156.80000000000001"/>
    <n v="116.1"/>
    <n v="103.1"/>
    <n v="118.1"/>
    <n v="116.1"/>
    <n v="124.5"/>
    <n v="125.4"/>
    <n v="121.1"/>
    <n v="121.5"/>
    <n v="118.1"/>
    <n v="121"/>
    <x v="19"/>
    <n v="114.7"/>
    <n v="116.7"/>
    <n v="114.3"/>
    <n v="111.8"/>
    <n v="113.3"/>
    <n v="118.8"/>
    <n v="109.6"/>
    <n v="113.9"/>
    <n v="120.1"/>
  </r>
  <r>
    <x v="0"/>
    <n v="2014"/>
    <s v="November"/>
    <x v="44"/>
    <n v="122.6"/>
    <n v="119.9"/>
    <n v="124"/>
    <n v="110.5"/>
    <n v="128.80000000000001"/>
    <n v="152"/>
    <n v="116.2"/>
    <n v="103.3"/>
    <n v="115.8"/>
    <n v="116.8"/>
    <n v="124.5"/>
    <n v="124.9"/>
    <n v="120.8"/>
    <n v="123.3"/>
    <n v="120.5"/>
    <n v="122.9"/>
    <x v="0"/>
    <n v="117.3"/>
    <n v="118.1"/>
    <n v="115.9"/>
    <n v="112"/>
    <n v="113.3"/>
    <n v="117.2"/>
    <n v="108.8"/>
    <n v="114.1"/>
    <n v="121.1"/>
  </r>
  <r>
    <x v="1"/>
    <n v="2014"/>
    <s v="November"/>
    <x v="59"/>
    <n v="125.6"/>
    <n v="122.7"/>
    <n v="124.6"/>
    <n v="103.2"/>
    <n v="122.2"/>
    <n v="153.19999999999999"/>
    <n v="119.3"/>
    <n v="99.8"/>
    <n v="124.6"/>
    <n v="115.8"/>
    <n v="126.9"/>
    <n v="125.4"/>
    <n v="125.8"/>
    <n v="120.3"/>
    <n v="115.4"/>
    <n v="119.5"/>
    <x v="20"/>
    <n v="112.6"/>
    <n v="116.4"/>
    <n v="113"/>
    <n v="109.7"/>
    <n v="114"/>
    <n v="120.3"/>
    <n v="109.6"/>
    <n v="113.4"/>
    <n v="119"/>
  </r>
  <r>
    <x v="2"/>
    <n v="2014"/>
    <s v="November"/>
    <x v="60"/>
    <n v="123.7"/>
    <n v="121"/>
    <n v="124.2"/>
    <n v="107.8"/>
    <n v="125.7"/>
    <n v="152.4"/>
    <n v="117.2"/>
    <n v="102.1"/>
    <n v="118.7"/>
    <n v="116.4"/>
    <n v="125.6"/>
    <n v="125.1"/>
    <n v="122.1"/>
    <n v="122.1"/>
    <n v="118.4"/>
    <n v="121.6"/>
    <x v="20"/>
    <n v="115.5"/>
    <n v="117.3"/>
    <n v="114.8"/>
    <n v="110.8"/>
    <n v="113.7"/>
    <n v="119"/>
    <n v="109.1"/>
    <n v="113.8"/>
    <n v="120.1"/>
  </r>
  <r>
    <x v="0"/>
    <n v="2014"/>
    <s v="December"/>
    <x v="50"/>
    <n v="122.4"/>
    <n v="121.8"/>
    <n v="124.2"/>
    <n v="110.2"/>
    <n v="128.6"/>
    <n v="140.30000000000001"/>
    <n v="116.3"/>
    <n v="102"/>
    <n v="116"/>
    <n v="117.3"/>
    <n v="124.8"/>
    <n v="123.3"/>
    <n v="121.7"/>
    <n v="123.8"/>
    <n v="120.6"/>
    <n v="123.3"/>
    <x v="0"/>
    <n v="117.4"/>
    <n v="118.2"/>
    <n v="116.2"/>
    <n v="111.5"/>
    <n v="113.3"/>
    <n v="117.7"/>
    <n v="109.4"/>
    <n v="114.2"/>
    <n v="120.3"/>
  </r>
  <r>
    <x v="1"/>
    <n v="2014"/>
    <s v="December"/>
    <x v="61"/>
    <n v="124.7"/>
    <n v="126.3"/>
    <n v="124.9"/>
    <n v="103"/>
    <n v="122.3"/>
    <n v="141"/>
    <n v="120.1"/>
    <n v="97.8"/>
    <n v="125.4"/>
    <n v="116.1"/>
    <n v="127.6"/>
    <n v="124"/>
    <n v="126.4"/>
    <n v="120.7"/>
    <n v="115.8"/>
    <n v="120"/>
    <x v="21"/>
    <n v="113"/>
    <n v="116.8"/>
    <n v="113.2"/>
    <n v="108.8"/>
    <n v="114.3"/>
    <n v="120.7"/>
    <n v="110.4"/>
    <n v="113.4"/>
    <n v="118.4"/>
  </r>
  <r>
    <x v="2"/>
    <n v="2014"/>
    <s v="December"/>
    <x v="55"/>
    <n v="123.2"/>
    <n v="123.5"/>
    <n v="124.5"/>
    <n v="107.6"/>
    <n v="125.7"/>
    <n v="140.5"/>
    <n v="117.6"/>
    <n v="100.6"/>
    <n v="119.1"/>
    <n v="116.8"/>
    <n v="126.1"/>
    <n v="123.6"/>
    <n v="123"/>
    <n v="122.6"/>
    <n v="118.6"/>
    <n v="122"/>
    <x v="21"/>
    <n v="115.7"/>
    <n v="117.5"/>
    <n v="115.1"/>
    <n v="110.1"/>
    <n v="113.9"/>
    <n v="119.5"/>
    <n v="109.8"/>
    <n v="113.8"/>
    <n v="119.4"/>
  </r>
  <r>
    <x v="0"/>
    <n v="2015"/>
    <s v="January"/>
    <x v="46"/>
    <n v="123.1"/>
    <n v="122.1"/>
    <n v="124.9"/>
    <n v="111"/>
    <n v="130.4"/>
    <n v="132.30000000000001"/>
    <n v="117.2"/>
    <n v="100.5"/>
    <n v="117.2"/>
    <n v="117.9"/>
    <n v="125.6"/>
    <n v="122.8"/>
    <n v="122.7"/>
    <n v="124.4"/>
    <n v="121.6"/>
    <n v="124"/>
    <x v="0"/>
    <n v="118.4"/>
    <n v="118.9"/>
    <n v="116.6"/>
    <n v="111"/>
    <n v="114"/>
    <n v="118.2"/>
    <n v="110.2"/>
    <n v="114.5"/>
    <n v="120.3"/>
  </r>
  <r>
    <x v="1"/>
    <n v="2015"/>
    <s v="January"/>
    <x v="61"/>
    <n v="125.5"/>
    <n v="126.6"/>
    <n v="125.2"/>
    <n v="104.3"/>
    <n v="121.3"/>
    <n v="134.4"/>
    <n v="122.9"/>
    <n v="96.1"/>
    <n v="126.6"/>
    <n v="116.5"/>
    <n v="128"/>
    <n v="123.5"/>
    <n v="127.4"/>
    <n v="121"/>
    <n v="116.1"/>
    <n v="120.2"/>
    <x v="22"/>
    <n v="113.4"/>
    <n v="117.2"/>
    <n v="113.7"/>
    <n v="107.9"/>
    <n v="114.6"/>
    <n v="120.8"/>
    <n v="111.4"/>
    <n v="113.4"/>
    <n v="118.5"/>
  </r>
  <r>
    <x v="2"/>
    <n v="2015"/>
    <s v="January"/>
    <x v="62"/>
    <n v="123.9"/>
    <n v="123.8"/>
    <n v="125"/>
    <n v="108.5"/>
    <n v="126.2"/>
    <n v="133"/>
    <n v="119.1"/>
    <n v="99"/>
    <n v="120.3"/>
    <n v="117.3"/>
    <n v="126.7"/>
    <n v="123.1"/>
    <n v="124"/>
    <n v="123.1"/>
    <n v="119.3"/>
    <n v="122.5"/>
    <x v="22"/>
    <n v="116.5"/>
    <n v="118.1"/>
    <n v="115.5"/>
    <n v="109.4"/>
    <n v="114.3"/>
    <n v="119.7"/>
    <n v="110.7"/>
    <n v="114"/>
    <n v="119.5"/>
  </r>
  <r>
    <x v="0"/>
    <n v="2015"/>
    <s v="February"/>
    <x v="62"/>
    <n v="124.4"/>
    <n v="122.1"/>
    <n v="125.8"/>
    <n v="111.5"/>
    <n v="129.4"/>
    <n v="128.19999999999999"/>
    <n v="118.8"/>
    <n v="100"/>
    <n v="118.6"/>
    <n v="118.8"/>
    <n v="126.8"/>
    <n v="122.8"/>
    <n v="124.2"/>
    <n v="125.4"/>
    <n v="122.7"/>
    <n v="125"/>
    <x v="0"/>
    <n v="120"/>
    <n v="119.6"/>
    <n v="117.7"/>
    <n v="110.9"/>
    <n v="114.8"/>
    <n v="118.7"/>
    <n v="110.8"/>
    <n v="115"/>
    <n v="120.6"/>
  </r>
  <r>
    <x v="1"/>
    <n v="2015"/>
    <s v="February"/>
    <x v="63"/>
    <n v="126.5"/>
    <n v="119.5"/>
    <n v="125.6"/>
    <n v="104.9"/>
    <n v="121.6"/>
    <n v="131.80000000000001"/>
    <n v="125.1"/>
    <n v="95"/>
    <n v="127.7"/>
    <n v="116.8"/>
    <n v="128.6"/>
    <n v="123.7"/>
    <n v="128.1"/>
    <n v="121.3"/>
    <n v="116.5"/>
    <n v="120.6"/>
    <x v="23"/>
    <n v="114"/>
    <n v="117.7"/>
    <n v="114.1"/>
    <n v="106.8"/>
    <n v="114.9"/>
    <n v="120.4"/>
    <n v="111.7"/>
    <n v="113.2"/>
    <n v="118.7"/>
  </r>
  <r>
    <x v="2"/>
    <n v="2015"/>
    <s v="February"/>
    <x v="64"/>
    <n v="125.1"/>
    <n v="121.1"/>
    <n v="125.7"/>
    <n v="109.1"/>
    <n v="125.8"/>
    <n v="129.4"/>
    <n v="120.9"/>
    <n v="98.3"/>
    <n v="121.6"/>
    <n v="118"/>
    <n v="127.6"/>
    <n v="123.1"/>
    <n v="125.2"/>
    <n v="123.8"/>
    <n v="120.1"/>
    <n v="123.3"/>
    <x v="23"/>
    <n v="117.7"/>
    <n v="118.7"/>
    <n v="116.3"/>
    <n v="108.7"/>
    <n v="114.9"/>
    <n v="119.7"/>
    <n v="111.2"/>
    <n v="114.1"/>
    <n v="119.7"/>
  </r>
  <r>
    <x v="0"/>
    <n v="2015"/>
    <s v="March"/>
    <x v="60"/>
    <n v="124.7"/>
    <n v="118.9"/>
    <n v="126"/>
    <n v="111.8"/>
    <n v="130.9"/>
    <n v="128"/>
    <n v="119.9"/>
    <n v="98.9"/>
    <n v="119.4"/>
    <n v="118.9"/>
    <n v="127.7"/>
    <n v="123.1"/>
    <n v="124.7"/>
    <n v="126"/>
    <n v="122.9"/>
    <n v="125.5"/>
    <x v="0"/>
    <n v="120.6"/>
    <n v="120.2"/>
    <n v="118.2"/>
    <n v="111.6"/>
    <n v="115.5"/>
    <n v="119.4"/>
    <n v="110.8"/>
    <n v="115.5"/>
    <n v="121.1"/>
  </r>
  <r>
    <x v="1"/>
    <n v="2015"/>
    <s v="March"/>
    <x v="61"/>
    <n v="126.7"/>
    <n v="113.5"/>
    <n v="125.9"/>
    <n v="104.8"/>
    <n v="123.8"/>
    <n v="131.4"/>
    <n v="127.2"/>
    <n v="93.2"/>
    <n v="127.4"/>
    <n v="117"/>
    <n v="129.19999999999999"/>
    <n v="123.9"/>
    <n v="128.80000000000001"/>
    <n v="121.7"/>
    <n v="116.9"/>
    <n v="120.9"/>
    <x v="24"/>
    <n v="114.4"/>
    <n v="118"/>
    <n v="114.3"/>
    <n v="108.4"/>
    <n v="115.4"/>
    <n v="120.6"/>
    <n v="111.3"/>
    <n v="113.8"/>
    <n v="119.1"/>
  </r>
  <r>
    <x v="2"/>
    <n v="2015"/>
    <s v="March"/>
    <x v="65"/>
    <n v="125.4"/>
    <n v="116.8"/>
    <n v="126"/>
    <n v="109.2"/>
    <n v="127.6"/>
    <n v="129.19999999999999"/>
    <n v="122.4"/>
    <n v="97"/>
    <n v="122.1"/>
    <n v="118.1"/>
    <n v="128.4"/>
    <n v="123.4"/>
    <n v="125.8"/>
    <n v="124.3"/>
    <n v="120.4"/>
    <n v="123.7"/>
    <x v="24"/>
    <n v="118.3"/>
    <n v="119.2"/>
    <n v="116.7"/>
    <n v="109.9"/>
    <n v="115.4"/>
    <n v="120.1"/>
    <n v="111"/>
    <n v="114.7"/>
    <n v="120.2"/>
  </r>
  <r>
    <x v="0"/>
    <n v="2015"/>
    <s v="April"/>
    <x v="60"/>
    <n v="125.5"/>
    <n v="117.2"/>
    <n v="126.8"/>
    <n v="111.9"/>
    <n v="134.19999999999999"/>
    <n v="127.5"/>
    <n v="121.5"/>
    <n v="97.8"/>
    <n v="119.8"/>
    <n v="119.4"/>
    <n v="128.69999999999999"/>
    <n v="123.6"/>
    <n v="125.7"/>
    <n v="126.4"/>
    <n v="123.3"/>
    <n v="126"/>
    <x v="0"/>
    <n v="121.2"/>
    <n v="120.9"/>
    <n v="118.6"/>
    <n v="111.9"/>
    <n v="116.2"/>
    <n v="119.9"/>
    <n v="111.6"/>
    <n v="116"/>
    <n v="121.5"/>
  </r>
  <r>
    <x v="1"/>
    <n v="2015"/>
    <s v="April"/>
    <x v="49"/>
    <n v="128.19999999999999"/>
    <n v="110"/>
    <n v="126.3"/>
    <n v="104.5"/>
    <n v="130.6"/>
    <n v="130.80000000000001"/>
    <n v="131.30000000000001"/>
    <n v="91.6"/>
    <n v="127.7"/>
    <n v="117.2"/>
    <n v="129.5"/>
    <n v="124.6"/>
    <n v="130.1"/>
    <n v="122.1"/>
    <n v="117.2"/>
    <n v="121.3"/>
    <x v="25"/>
    <n v="114.7"/>
    <n v="118.4"/>
    <n v="114.6"/>
    <n v="108.4"/>
    <n v="115.6"/>
    <n v="121.7"/>
    <n v="111.8"/>
    <n v="114.2"/>
    <n v="119.7"/>
  </r>
  <r>
    <x v="2"/>
    <n v="2015"/>
    <s v="April"/>
    <x v="65"/>
    <n v="126.4"/>
    <n v="114.4"/>
    <n v="126.6"/>
    <n v="109.2"/>
    <n v="132.5"/>
    <n v="128.6"/>
    <n v="124.8"/>
    <n v="95.7"/>
    <n v="122.4"/>
    <n v="118.5"/>
    <n v="129.1"/>
    <n v="124"/>
    <n v="126.9"/>
    <n v="124.7"/>
    <n v="120.8"/>
    <n v="124.1"/>
    <x v="25"/>
    <n v="118.7"/>
    <n v="119.7"/>
    <n v="117.1"/>
    <n v="110.1"/>
    <n v="115.9"/>
    <n v="121"/>
    <n v="111.7"/>
    <n v="115.1"/>
    <n v="120.7"/>
  </r>
  <r>
    <x v="0"/>
    <n v="2015"/>
    <s v="May"/>
    <x v="65"/>
    <n v="127.1"/>
    <n v="117.3"/>
    <n v="127.7"/>
    <n v="112.5"/>
    <n v="134.1"/>
    <n v="128.5"/>
    <n v="124.3"/>
    <n v="97.6"/>
    <n v="120.7"/>
    <n v="120.2"/>
    <n v="129.80000000000001"/>
    <n v="124.4"/>
    <n v="126.7"/>
    <n v="127.3"/>
    <n v="124.1"/>
    <n v="126.8"/>
    <x v="0"/>
    <n v="121.9"/>
    <n v="121.5"/>
    <n v="119.4"/>
    <n v="113.3"/>
    <n v="116.7"/>
    <n v="120.5"/>
    <n v="112.3"/>
    <n v="116.9"/>
    <n v="122.4"/>
  </r>
  <r>
    <x v="1"/>
    <n v="2015"/>
    <s v="May"/>
    <x v="49"/>
    <n v="129.69999999999999"/>
    <n v="111.3"/>
    <n v="126.6"/>
    <n v="105.2"/>
    <n v="130.80000000000001"/>
    <n v="135.6"/>
    <n v="142.6"/>
    <n v="90.8"/>
    <n v="128.80000000000001"/>
    <n v="117.7"/>
    <n v="129.9"/>
    <n v="126.1"/>
    <n v="131.30000000000001"/>
    <n v="122.4"/>
    <n v="117.4"/>
    <n v="121.6"/>
    <x v="26"/>
    <n v="114.9"/>
    <n v="118.7"/>
    <n v="114.9"/>
    <n v="110.8"/>
    <n v="116"/>
    <n v="122"/>
    <n v="112.4"/>
    <n v="115.2"/>
    <n v="120.7"/>
  </r>
  <r>
    <x v="2"/>
    <n v="2015"/>
    <s v="May"/>
    <x v="66"/>
    <n v="128"/>
    <n v="115"/>
    <n v="127.3"/>
    <n v="109.8"/>
    <n v="132.6"/>
    <n v="130.9"/>
    <n v="130.5"/>
    <n v="95.3"/>
    <n v="123.4"/>
    <n v="119.2"/>
    <n v="129.80000000000001"/>
    <n v="125"/>
    <n v="127.9"/>
    <n v="125.4"/>
    <n v="121.3"/>
    <n v="124.7"/>
    <x v="26"/>
    <n v="119.2"/>
    <n v="120.2"/>
    <n v="117.7"/>
    <n v="112"/>
    <n v="116.3"/>
    <n v="121.4"/>
    <n v="112.3"/>
    <n v="116.1"/>
    <n v="121.6"/>
  </r>
  <r>
    <x v="0"/>
    <n v="2015"/>
    <s v="June"/>
    <x v="67"/>
    <n v="130.4"/>
    <n v="122.1"/>
    <n v="128.69999999999999"/>
    <n v="114.1"/>
    <n v="133.19999999999999"/>
    <n v="135.19999999999999"/>
    <n v="131.9"/>
    <n v="96.3"/>
    <n v="123"/>
    <n v="121.1"/>
    <n v="131.19999999999999"/>
    <n v="126.6"/>
    <n v="128.19999999999999"/>
    <n v="128.4"/>
    <n v="125.1"/>
    <n v="128"/>
    <x v="0"/>
    <n v="122.6"/>
    <n v="122.8"/>
    <n v="120.4"/>
    <n v="114.2"/>
    <n v="117.9"/>
    <n v="122"/>
    <n v="113"/>
    <n v="117.9"/>
    <n v="124.1"/>
  </r>
  <r>
    <x v="1"/>
    <n v="2015"/>
    <s v="June"/>
    <x v="66"/>
    <n v="134.4"/>
    <n v="120.9"/>
    <n v="127.3"/>
    <n v="106"/>
    <n v="132.30000000000001"/>
    <n v="146.69999999999999"/>
    <n v="148.1"/>
    <n v="89.8"/>
    <n v="130.5"/>
    <n v="118"/>
    <n v="130.5"/>
    <n v="128.5"/>
    <n v="132.1"/>
    <n v="123.2"/>
    <n v="117.6"/>
    <n v="122.3"/>
    <x v="27"/>
    <n v="115.1"/>
    <n v="119.2"/>
    <n v="115.4"/>
    <n v="111.7"/>
    <n v="116.2"/>
    <n v="123.8"/>
    <n v="112.5"/>
    <n v="116"/>
    <n v="121.7"/>
  </r>
  <r>
    <x v="2"/>
    <n v="2015"/>
    <s v="June"/>
    <x v="68"/>
    <n v="131.80000000000001"/>
    <n v="121.6"/>
    <n v="128.19999999999999"/>
    <n v="111.1"/>
    <n v="132.80000000000001"/>
    <n v="139.1"/>
    <n v="137.4"/>
    <n v="94.1"/>
    <n v="125.5"/>
    <n v="119.8"/>
    <n v="130.9"/>
    <n v="127.3"/>
    <n v="129.19999999999999"/>
    <n v="126.4"/>
    <n v="122"/>
    <n v="125.7"/>
    <x v="27"/>
    <n v="119.8"/>
    <n v="121.1"/>
    <n v="118.5"/>
    <n v="112.9"/>
    <n v="116.9"/>
    <n v="123.1"/>
    <n v="112.8"/>
    <n v="117"/>
    <n v="123"/>
  </r>
  <r>
    <x v="0"/>
    <n v="2015"/>
    <s v="July"/>
    <x v="61"/>
    <n v="131.5"/>
    <n v="122"/>
    <n v="128.69999999999999"/>
    <n v="113.5"/>
    <n v="133.30000000000001"/>
    <n v="140.80000000000001"/>
    <n v="133.80000000000001"/>
    <n v="94.1"/>
    <n v="123.4"/>
    <n v="121"/>
    <n v="131.69999999999999"/>
    <n v="127.5"/>
    <n v="129.4"/>
    <n v="128.80000000000001"/>
    <n v="125.5"/>
    <n v="128.30000000000001"/>
    <x v="0"/>
    <n v="123"/>
    <n v="123"/>
    <n v="120.8"/>
    <n v="114.1"/>
    <n v="118"/>
    <n v="122.9"/>
    <n v="112.7"/>
    <n v="118.1"/>
    <n v="124.7"/>
  </r>
  <r>
    <x v="1"/>
    <n v="2015"/>
    <s v="July"/>
    <x v="58"/>
    <n v="134.30000000000001"/>
    <n v="119.5"/>
    <n v="127.7"/>
    <n v="106.3"/>
    <n v="132.80000000000001"/>
    <n v="153.5"/>
    <n v="149.5"/>
    <n v="85.7"/>
    <n v="131.5"/>
    <n v="118.3"/>
    <n v="131.1"/>
    <n v="129.5"/>
    <n v="133.1"/>
    <n v="123.5"/>
    <n v="117.9"/>
    <n v="122.7"/>
    <x v="28"/>
    <n v="115.3"/>
    <n v="119.5"/>
    <n v="116"/>
    <n v="111.5"/>
    <n v="116.6"/>
    <n v="125.4"/>
    <n v="111.7"/>
    <n v="116.3"/>
    <n v="122.4"/>
  </r>
  <r>
    <x v="2"/>
    <n v="2015"/>
    <s v="July"/>
    <x v="64"/>
    <n v="132.5"/>
    <n v="121"/>
    <n v="128.30000000000001"/>
    <n v="110.9"/>
    <n v="133.1"/>
    <n v="145.1"/>
    <n v="139.1"/>
    <n v="91.3"/>
    <n v="126.1"/>
    <n v="119.9"/>
    <n v="131.4"/>
    <n v="128.19999999999999"/>
    <n v="130.4"/>
    <n v="126.7"/>
    <n v="122.3"/>
    <n v="126.1"/>
    <x v="28"/>
    <n v="120.1"/>
    <n v="121.3"/>
    <n v="119"/>
    <n v="112.7"/>
    <n v="117.2"/>
    <n v="124.4"/>
    <n v="112.3"/>
    <n v="117.2"/>
    <n v="123.6"/>
  </r>
  <r>
    <x v="0"/>
    <n v="2015"/>
    <s v="August"/>
    <x v="69"/>
    <n v="131.30000000000001"/>
    <n v="121.3"/>
    <n v="128.80000000000001"/>
    <n v="114"/>
    <n v="134.19999999999999"/>
    <n v="153.6"/>
    <n v="137.9"/>
    <n v="93.1"/>
    <n v="123.9"/>
    <n v="121.5"/>
    <n v="132.5"/>
    <n v="129.80000000000001"/>
    <n v="130.1"/>
    <n v="129.5"/>
    <n v="126.3"/>
    <n v="129"/>
    <x v="0"/>
    <n v="123.8"/>
    <n v="123.7"/>
    <n v="121.1"/>
    <n v="113.6"/>
    <n v="118.5"/>
    <n v="123.6"/>
    <n v="112.5"/>
    <n v="118.2"/>
    <n v="126.1"/>
  </r>
  <r>
    <x v="1"/>
    <n v="2015"/>
    <s v="August"/>
    <x v="46"/>
    <n v="131.69999999999999"/>
    <n v="118.1"/>
    <n v="128"/>
    <n v="106.8"/>
    <n v="130.1"/>
    <n v="165.5"/>
    <n v="156"/>
    <n v="85.3"/>
    <n v="132.69999999999999"/>
    <n v="118.8"/>
    <n v="131.69999999999999"/>
    <n v="131.1"/>
    <n v="134.19999999999999"/>
    <n v="123.7"/>
    <n v="118.2"/>
    <n v="122.9"/>
    <x v="29"/>
    <n v="115.3"/>
    <n v="120"/>
    <n v="116.6"/>
    <n v="109.9"/>
    <n v="117.2"/>
    <n v="126.2"/>
    <n v="112"/>
    <n v="116.2"/>
    <n v="123.2"/>
  </r>
  <r>
    <x v="2"/>
    <n v="2015"/>
    <s v="August"/>
    <x v="54"/>
    <n v="131.4"/>
    <n v="120.1"/>
    <n v="128.5"/>
    <n v="111.4"/>
    <n v="132.30000000000001"/>
    <n v="157.6"/>
    <n v="144"/>
    <n v="90.5"/>
    <n v="126.8"/>
    <n v="120.4"/>
    <n v="132.1"/>
    <n v="130.30000000000001"/>
    <n v="131.19999999999999"/>
    <n v="127.2"/>
    <n v="122.9"/>
    <n v="126.6"/>
    <x v="29"/>
    <n v="120.6"/>
    <n v="122"/>
    <n v="119.4"/>
    <n v="111.7"/>
    <n v="117.8"/>
    <n v="125.1"/>
    <n v="112.3"/>
    <n v="117.2"/>
    <n v="124.8"/>
  </r>
  <r>
    <x v="0"/>
    <n v="2015"/>
    <s v="September"/>
    <x v="70"/>
    <n v="131.1"/>
    <n v="120.7"/>
    <n v="129.19999999999999"/>
    <n v="114.7"/>
    <n v="132.30000000000001"/>
    <n v="158.9"/>
    <n v="142.1"/>
    <n v="92.5"/>
    <n v="125.4"/>
    <n v="121.9"/>
    <n v="132.69999999999999"/>
    <n v="131"/>
    <n v="131"/>
    <n v="130.4"/>
    <n v="126.8"/>
    <n v="129.9"/>
    <x v="0"/>
    <n v="123.7"/>
    <n v="124.5"/>
    <n v="121.4"/>
    <n v="113.8"/>
    <n v="119.6"/>
    <n v="124.5"/>
    <n v="113.7"/>
    <n v="118.8"/>
    <n v="127"/>
  </r>
  <r>
    <x v="1"/>
    <n v="2015"/>
    <s v="September"/>
    <x v="62"/>
    <n v="129"/>
    <n v="115.6"/>
    <n v="128.30000000000001"/>
    <n v="107"/>
    <n v="124"/>
    <n v="168.5"/>
    <n v="165.4"/>
    <n v="86.3"/>
    <n v="134.4"/>
    <n v="119.1"/>
    <n v="132.30000000000001"/>
    <n v="131.5"/>
    <n v="134.69999999999999"/>
    <n v="124"/>
    <n v="118.6"/>
    <n v="123.2"/>
    <x v="30"/>
    <n v="115.1"/>
    <n v="120.4"/>
    <n v="117.1"/>
    <n v="109.1"/>
    <n v="117.3"/>
    <n v="126.5"/>
    <n v="112.9"/>
    <n v="116.2"/>
    <n v="123.5"/>
  </r>
  <r>
    <x v="2"/>
    <n v="2015"/>
    <s v="September"/>
    <x v="57"/>
    <n v="130.4"/>
    <n v="118.7"/>
    <n v="128.9"/>
    <n v="111.9"/>
    <n v="128.4"/>
    <n v="162.19999999999999"/>
    <n v="150"/>
    <n v="90.4"/>
    <n v="128.4"/>
    <n v="120.7"/>
    <n v="132.5"/>
    <n v="131.19999999999999"/>
    <n v="132"/>
    <n v="127.9"/>
    <n v="123.4"/>
    <n v="127.2"/>
    <x v="30"/>
    <n v="120.4"/>
    <n v="122.6"/>
    <n v="119.8"/>
    <n v="111.3"/>
    <n v="118.3"/>
    <n v="125.7"/>
    <n v="113.4"/>
    <n v="117.5"/>
    <n v="125.4"/>
  </r>
  <r>
    <x v="0"/>
    <n v="2015"/>
    <s v="October"/>
    <x v="71"/>
    <n v="130.4"/>
    <n v="120.8"/>
    <n v="129.4"/>
    <n v="115.8"/>
    <n v="133.19999999999999"/>
    <n v="157.69999999999999"/>
    <n v="154.19999999999999"/>
    <n v="93.7"/>
    <n v="126.6"/>
    <n v="122.3"/>
    <n v="133.1"/>
    <n v="131.80000000000001"/>
    <n v="131.5"/>
    <n v="131.1"/>
    <n v="127.3"/>
    <n v="130.6"/>
    <x v="0"/>
    <n v="124.4"/>
    <n v="125.1"/>
    <n v="122"/>
    <n v="113.8"/>
    <n v="120.1"/>
    <n v="125.1"/>
    <n v="114.2"/>
    <n v="119.2"/>
    <n v="127.7"/>
  </r>
  <r>
    <x v="1"/>
    <n v="2015"/>
    <s v="October"/>
    <x v="66"/>
    <n v="128.6"/>
    <n v="115.9"/>
    <n v="128.5"/>
    <n v="109"/>
    <n v="124.1"/>
    <n v="165.8"/>
    <n v="187.2"/>
    <n v="89.4"/>
    <n v="135.80000000000001"/>
    <n v="119.4"/>
    <n v="132.9"/>
    <n v="132.6"/>
    <n v="135.30000000000001"/>
    <n v="124.4"/>
    <n v="118.8"/>
    <n v="123.6"/>
    <x v="31"/>
    <n v="114.9"/>
    <n v="120.7"/>
    <n v="117.7"/>
    <n v="109.3"/>
    <n v="117.7"/>
    <n v="126.5"/>
    <n v="113.5"/>
    <n v="116.5"/>
    <n v="124.2"/>
  </r>
  <r>
    <x v="2"/>
    <n v="2015"/>
    <s v="October"/>
    <x v="72"/>
    <n v="129.80000000000001"/>
    <n v="118.9"/>
    <n v="129.1"/>
    <n v="113.3"/>
    <n v="129"/>
    <n v="160.4"/>
    <n v="165.3"/>
    <n v="92.3"/>
    <n v="129.69999999999999"/>
    <n v="121.1"/>
    <n v="133"/>
    <n v="132.1"/>
    <n v="132.5"/>
    <n v="128.5"/>
    <n v="123.8"/>
    <n v="127.8"/>
    <x v="31"/>
    <n v="120.8"/>
    <n v="123"/>
    <n v="120.4"/>
    <n v="111.4"/>
    <n v="118.7"/>
    <n v="125.9"/>
    <n v="113.9"/>
    <n v="117.9"/>
    <n v="126.1"/>
  </r>
  <r>
    <x v="0"/>
    <n v="2015"/>
    <s v="November"/>
    <x v="73"/>
    <n v="130.6"/>
    <n v="121.7"/>
    <n v="129.5"/>
    <n v="117.8"/>
    <n v="132.1"/>
    <n v="155.19999999999999"/>
    <n v="160.80000000000001"/>
    <n v="94.5"/>
    <n v="128.30000000000001"/>
    <n v="123.1"/>
    <n v="134.19999999999999"/>
    <n v="132.4"/>
    <n v="132.19999999999999"/>
    <n v="132.1"/>
    <n v="128.19999999999999"/>
    <n v="131.5"/>
    <x v="0"/>
    <n v="125.6"/>
    <n v="125.6"/>
    <n v="122.6"/>
    <n v="114"/>
    <n v="120.9"/>
    <n v="125.8"/>
    <n v="114.2"/>
    <n v="119.6"/>
    <n v="128.30000000000001"/>
  </r>
  <r>
    <x v="1"/>
    <n v="2015"/>
    <s v="November"/>
    <x v="61"/>
    <n v="129.80000000000001"/>
    <n v="121.5"/>
    <n v="128.6"/>
    <n v="110"/>
    <n v="123.7"/>
    <n v="164.6"/>
    <n v="191.6"/>
    <n v="90.8"/>
    <n v="137.1"/>
    <n v="119.8"/>
    <n v="133.69999999999999"/>
    <n v="133.30000000000001"/>
    <n v="137.6"/>
    <n v="125"/>
    <n v="119.3"/>
    <n v="124.2"/>
    <x v="32"/>
    <n v="115.1"/>
    <n v="121"/>
    <n v="118.1"/>
    <n v="109.3"/>
    <n v="117.9"/>
    <n v="126.6"/>
    <n v="113.3"/>
    <n v="116.6"/>
    <n v="124.6"/>
  </r>
  <r>
    <x v="2"/>
    <n v="2015"/>
    <s v="November"/>
    <x v="74"/>
    <n v="130.30000000000001"/>
    <n v="121.6"/>
    <n v="129.19999999999999"/>
    <n v="114.9"/>
    <n v="128.19999999999999"/>
    <n v="158.4"/>
    <n v="171.2"/>
    <n v="93.3"/>
    <n v="131.19999999999999"/>
    <n v="121.7"/>
    <n v="134"/>
    <n v="132.69999999999999"/>
    <n v="133.6"/>
    <n v="129.30000000000001"/>
    <n v="124.5"/>
    <n v="128.6"/>
    <x v="32"/>
    <n v="121.6"/>
    <n v="123.4"/>
    <n v="120.9"/>
    <n v="111.5"/>
    <n v="119.2"/>
    <n v="126.3"/>
    <n v="113.8"/>
    <n v="118.1"/>
    <n v="126.6"/>
  </r>
  <r>
    <x v="0"/>
    <n v="2015"/>
    <s v="December"/>
    <x v="75"/>
    <n v="131.30000000000001"/>
    <n v="123.3"/>
    <n v="129.80000000000001"/>
    <n v="118.3"/>
    <n v="131.6"/>
    <n v="145.5"/>
    <n v="162.1"/>
    <n v="95.4"/>
    <n v="128.9"/>
    <n v="123.3"/>
    <n v="135.1"/>
    <n v="131.4"/>
    <n v="133.1"/>
    <n v="132.5"/>
    <n v="128.5"/>
    <n v="131.9"/>
    <x v="0"/>
    <n v="125.7"/>
    <n v="126"/>
    <n v="123.1"/>
    <n v="114"/>
    <n v="121.6"/>
    <n v="125.6"/>
    <n v="114.1"/>
    <n v="119.8"/>
    <n v="127.9"/>
  </r>
  <r>
    <x v="1"/>
    <n v="2015"/>
    <s v="December"/>
    <x v="63"/>
    <n v="131.69999999999999"/>
    <n v="127.1"/>
    <n v="128.6"/>
    <n v="110"/>
    <n v="120.8"/>
    <n v="149"/>
    <n v="190.1"/>
    <n v="92.7"/>
    <n v="138.6"/>
    <n v="120.2"/>
    <n v="134.19999999999999"/>
    <n v="131.5"/>
    <n v="138.19999999999999"/>
    <n v="125.4"/>
    <n v="119.5"/>
    <n v="124.5"/>
    <x v="31"/>
    <n v="116"/>
    <n v="121"/>
    <n v="118.6"/>
    <n v="109.3"/>
    <n v="118.1"/>
    <n v="126.6"/>
    <n v="113.2"/>
    <n v="116.7"/>
    <n v="124"/>
  </r>
  <r>
    <x v="2"/>
    <n v="2015"/>
    <s v="December"/>
    <x v="76"/>
    <n v="131.4"/>
    <n v="124.8"/>
    <n v="129.4"/>
    <n v="115.3"/>
    <n v="126.6"/>
    <n v="146.69999999999999"/>
    <n v="171.5"/>
    <n v="94.5"/>
    <n v="132.1"/>
    <n v="122"/>
    <n v="134.69999999999999"/>
    <n v="131.4"/>
    <n v="134.5"/>
    <n v="129.69999999999999"/>
    <n v="124.8"/>
    <n v="129"/>
    <x v="31"/>
    <n v="122"/>
    <n v="123.6"/>
    <n v="121.4"/>
    <n v="111.5"/>
    <n v="119.6"/>
    <n v="126.2"/>
    <n v="113.7"/>
    <n v="118.3"/>
    <n v="126.1"/>
  </r>
  <r>
    <x v="0"/>
    <n v="2016"/>
    <s v="January"/>
    <x v="77"/>
    <n v="133.19999999999999"/>
    <n v="126.5"/>
    <n v="130.30000000000001"/>
    <n v="118.9"/>
    <n v="131.6"/>
    <n v="140.1"/>
    <n v="163.80000000000001"/>
    <n v="97.7"/>
    <n v="129.6"/>
    <n v="124.3"/>
    <n v="135.9"/>
    <n v="131.4"/>
    <n v="133.6"/>
    <n v="133.19999999999999"/>
    <n v="128.9"/>
    <n v="132.6"/>
    <x v="0"/>
    <n v="126.2"/>
    <n v="126.6"/>
    <n v="123.7"/>
    <n v="113.6"/>
    <n v="121.4"/>
    <n v="126.2"/>
    <n v="114.9"/>
    <n v="120.1"/>
    <n v="128.1"/>
  </r>
  <r>
    <x v="1"/>
    <n v="2016"/>
    <s v="January"/>
    <x v="69"/>
    <n v="135.9"/>
    <n v="132"/>
    <n v="129.19999999999999"/>
    <n v="109.7"/>
    <n v="119"/>
    <n v="144.1"/>
    <n v="184.2"/>
    <n v="96.7"/>
    <n v="139.5"/>
    <n v="120.5"/>
    <n v="134.69999999999999"/>
    <n v="131.19999999999999"/>
    <n v="139.5"/>
    <n v="125.8"/>
    <n v="119.8"/>
    <n v="124.9"/>
    <x v="33"/>
    <n v="116.9"/>
    <n v="121.6"/>
    <n v="119.1"/>
    <n v="108.9"/>
    <n v="118.5"/>
    <n v="126.4"/>
    <n v="114"/>
    <n v="116.8"/>
    <n v="124.2"/>
  </r>
  <r>
    <x v="2"/>
    <n v="2016"/>
    <s v="January"/>
    <x v="73"/>
    <n v="134.1"/>
    <n v="128.6"/>
    <n v="129.9"/>
    <n v="115.5"/>
    <n v="125.7"/>
    <n v="141.5"/>
    <n v="170.7"/>
    <n v="97.4"/>
    <n v="132.9"/>
    <n v="122.7"/>
    <n v="135.30000000000001"/>
    <n v="131.30000000000001"/>
    <n v="135.19999999999999"/>
    <n v="130.30000000000001"/>
    <n v="125.1"/>
    <n v="129.5"/>
    <x v="33"/>
    <n v="122.7"/>
    <n v="124.2"/>
    <n v="122"/>
    <n v="111.1"/>
    <n v="119.8"/>
    <n v="126.3"/>
    <n v="114.5"/>
    <n v="118.5"/>
    <n v="126.3"/>
  </r>
  <r>
    <x v="0"/>
    <n v="2016"/>
    <s v="February"/>
    <x v="78"/>
    <n v="133.69999999999999"/>
    <n v="127.7"/>
    <n v="130.69999999999999"/>
    <n v="118.5"/>
    <n v="130.4"/>
    <n v="130.9"/>
    <n v="162.80000000000001"/>
    <n v="98.7"/>
    <n v="130.6"/>
    <n v="124.8"/>
    <n v="136.4"/>
    <n v="130.30000000000001"/>
    <n v="134.4"/>
    <n v="133.9"/>
    <n v="129.80000000000001"/>
    <n v="133.4"/>
    <x v="0"/>
    <n v="127.5"/>
    <n v="127.1"/>
    <n v="124.3"/>
    <n v="113.9"/>
    <n v="122.3"/>
    <n v="127.1"/>
    <n v="116.8"/>
    <n v="120.9"/>
    <n v="127.9"/>
  </r>
  <r>
    <x v="1"/>
    <n v="2016"/>
    <s v="February"/>
    <x v="52"/>
    <n v="135.1"/>
    <n v="130.30000000000001"/>
    <n v="129.6"/>
    <n v="108.4"/>
    <n v="118.6"/>
    <n v="129.19999999999999"/>
    <n v="176.4"/>
    <n v="99.1"/>
    <n v="139.69999999999999"/>
    <n v="120.6"/>
    <n v="135.19999999999999"/>
    <n v="129.1"/>
    <n v="140"/>
    <n v="126.2"/>
    <n v="120.1"/>
    <n v="125.3"/>
    <x v="34"/>
    <n v="116"/>
    <n v="121.8"/>
    <n v="119.5"/>
    <n v="109.1"/>
    <n v="118.8"/>
    <n v="126.3"/>
    <n v="116.2"/>
    <n v="117.2"/>
    <n v="123.8"/>
  </r>
  <r>
    <x v="2"/>
    <n v="2016"/>
    <s v="February"/>
    <x v="79"/>
    <n v="134.19999999999999"/>
    <n v="128.69999999999999"/>
    <n v="130.30000000000001"/>
    <n v="114.8"/>
    <n v="124.9"/>
    <n v="130.30000000000001"/>
    <n v="167.4"/>
    <n v="98.8"/>
    <n v="133.6"/>
    <n v="123"/>
    <n v="135.80000000000001"/>
    <n v="129.9"/>
    <n v="135.9"/>
    <n v="130.9"/>
    <n v="125.8"/>
    <n v="130.19999999999999"/>
    <x v="34"/>
    <n v="123.1"/>
    <n v="124.6"/>
    <n v="122.5"/>
    <n v="111.4"/>
    <n v="120.3"/>
    <n v="126.6"/>
    <n v="116.6"/>
    <n v="119.1"/>
    <n v="126"/>
  </r>
  <r>
    <x v="0"/>
    <n v="2016"/>
    <s v="March"/>
    <x v="80"/>
    <n v="134.4"/>
    <n v="125.1"/>
    <n v="130.5"/>
    <n v="118.3"/>
    <n v="131.69999999999999"/>
    <n v="130.69999999999999"/>
    <n v="161.19999999999999"/>
    <n v="100.4"/>
    <n v="130.80000000000001"/>
    <n v="124.9"/>
    <n v="137"/>
    <n v="130.4"/>
    <n v="135"/>
    <n v="134.4"/>
    <n v="130.19999999999999"/>
    <n v="133.80000000000001"/>
    <x v="0"/>
    <n v="127"/>
    <n v="127.7"/>
    <n v="124.8"/>
    <n v="113.6"/>
    <n v="122.5"/>
    <n v="127.5"/>
    <n v="117.4"/>
    <n v="121.1"/>
    <n v="128"/>
  </r>
  <r>
    <x v="1"/>
    <n v="2016"/>
    <s v="March"/>
    <x v="52"/>
    <n v="136.30000000000001"/>
    <n v="123.7"/>
    <n v="129.69999999999999"/>
    <n v="107.9"/>
    <n v="119.9"/>
    <n v="128.1"/>
    <n v="170.3"/>
    <n v="101.8"/>
    <n v="140.1"/>
    <n v="120.7"/>
    <n v="135.4"/>
    <n v="128.9"/>
    <n v="140.6"/>
    <n v="126.4"/>
    <n v="120.3"/>
    <n v="125.5"/>
    <x v="35"/>
    <n v="114.8"/>
    <n v="122.3"/>
    <n v="119.7"/>
    <n v="108.5"/>
    <n v="119.1"/>
    <n v="126.4"/>
    <n v="117.1"/>
    <n v="117.3"/>
    <n v="123.8"/>
  </r>
  <r>
    <x v="2"/>
    <n v="2016"/>
    <s v="March"/>
    <x v="81"/>
    <n v="135.1"/>
    <n v="124.6"/>
    <n v="130.19999999999999"/>
    <n v="114.5"/>
    <n v="126.2"/>
    <n v="129.80000000000001"/>
    <n v="164.3"/>
    <n v="100.9"/>
    <n v="133.9"/>
    <n v="123.1"/>
    <n v="136.30000000000001"/>
    <n v="129.80000000000001"/>
    <n v="136.5"/>
    <n v="131.30000000000001"/>
    <n v="126.1"/>
    <n v="130.5"/>
    <x v="35"/>
    <n v="122.4"/>
    <n v="125.1"/>
    <n v="122.9"/>
    <n v="110.9"/>
    <n v="120.6"/>
    <n v="126.9"/>
    <n v="117.3"/>
    <n v="119.3"/>
    <n v="126"/>
  </r>
  <r>
    <x v="0"/>
    <n v="2016"/>
    <s v="April"/>
    <x v="82"/>
    <n v="135.4"/>
    <n v="123.4"/>
    <n v="131.30000000000001"/>
    <n v="118.2"/>
    <n v="138.1"/>
    <n v="134.1"/>
    <n v="162.69999999999999"/>
    <n v="105"/>
    <n v="131.4"/>
    <n v="125.4"/>
    <n v="137.4"/>
    <n v="131.80000000000001"/>
    <n v="135.5"/>
    <n v="135"/>
    <n v="130.6"/>
    <n v="134.4"/>
    <x v="0"/>
    <n v="127"/>
    <n v="128"/>
    <n v="125.2"/>
    <n v="114.4"/>
    <n v="123.2"/>
    <n v="127.9"/>
    <n v="118.4"/>
    <n v="121.7"/>
    <n v="129"/>
  </r>
  <r>
    <x v="1"/>
    <n v="2016"/>
    <s v="April"/>
    <x v="83"/>
    <n v="139.30000000000001"/>
    <n v="119.9"/>
    <n v="130.19999999999999"/>
    <n v="108.9"/>
    <n v="131.1"/>
    <n v="136.80000000000001"/>
    <n v="176.9"/>
    <n v="109.1"/>
    <n v="140.4"/>
    <n v="121.1"/>
    <n v="135.9"/>
    <n v="131.80000000000001"/>
    <n v="141.5"/>
    <n v="126.8"/>
    <n v="120.5"/>
    <n v="125.8"/>
    <x v="36"/>
    <n v="114.6"/>
    <n v="122.8"/>
    <n v="120"/>
    <n v="110"/>
    <n v="119.5"/>
    <n v="127.6"/>
    <n v="117.6"/>
    <n v="118.2"/>
    <n v="125.3"/>
  </r>
  <r>
    <x v="2"/>
    <n v="2016"/>
    <s v="April"/>
    <x v="84"/>
    <n v="136.80000000000001"/>
    <n v="122"/>
    <n v="130.9"/>
    <n v="114.8"/>
    <n v="134.80000000000001"/>
    <n v="135"/>
    <n v="167.5"/>
    <n v="106.4"/>
    <n v="134.4"/>
    <n v="123.6"/>
    <n v="136.69999999999999"/>
    <n v="131.80000000000001"/>
    <n v="137.1"/>
    <n v="131.80000000000001"/>
    <n v="126.4"/>
    <n v="131"/>
    <x v="36"/>
    <n v="122.3"/>
    <n v="125.5"/>
    <n v="123.2"/>
    <n v="112.1"/>
    <n v="121.1"/>
    <n v="127.7"/>
    <n v="118.1"/>
    <n v="120"/>
    <n v="127.3"/>
  </r>
  <r>
    <x v="0"/>
    <n v="2016"/>
    <s v="May"/>
    <x v="85"/>
    <n v="137.5"/>
    <n v="124.4"/>
    <n v="132.4"/>
    <n v="118.2"/>
    <n v="138.1"/>
    <n v="141.80000000000001"/>
    <n v="166"/>
    <n v="107.5"/>
    <n v="132.19999999999999"/>
    <n v="126.1"/>
    <n v="138.30000000000001"/>
    <n v="133.6"/>
    <n v="136"/>
    <n v="135.4"/>
    <n v="131.1"/>
    <n v="134.80000000000001"/>
    <x v="0"/>
    <n v="127.4"/>
    <n v="128.5"/>
    <n v="125.8"/>
    <n v="115.1"/>
    <n v="123.6"/>
    <n v="129.1"/>
    <n v="119.7"/>
    <n v="122.5"/>
    <n v="130.30000000000001"/>
  </r>
  <r>
    <x v="1"/>
    <n v="2016"/>
    <s v="May"/>
    <x v="72"/>
    <n v="142.1"/>
    <n v="127"/>
    <n v="130.4"/>
    <n v="109.6"/>
    <n v="133.5"/>
    <n v="151.4"/>
    <n v="182.8"/>
    <n v="111.1"/>
    <n v="141.5"/>
    <n v="121.5"/>
    <n v="136.30000000000001"/>
    <n v="134.6"/>
    <n v="142.19999999999999"/>
    <n v="127.2"/>
    <n v="120.7"/>
    <n v="126.2"/>
    <x v="37"/>
    <n v="115"/>
    <n v="123.2"/>
    <n v="120.3"/>
    <n v="110.7"/>
    <n v="119.8"/>
    <n v="128"/>
    <n v="118.5"/>
    <n v="118.7"/>
    <n v="126.6"/>
  </r>
  <r>
    <x v="2"/>
    <n v="2016"/>
    <s v="May"/>
    <x v="77"/>
    <n v="139.1"/>
    <n v="125.4"/>
    <n v="131.69999999999999"/>
    <n v="115"/>
    <n v="136"/>
    <n v="145.1"/>
    <n v="171.7"/>
    <n v="108.7"/>
    <n v="135.30000000000001"/>
    <n v="124.2"/>
    <n v="137.4"/>
    <n v="134"/>
    <n v="137.69999999999999"/>
    <n v="132.19999999999999"/>
    <n v="126.8"/>
    <n v="131.4"/>
    <x v="37"/>
    <n v="122.7"/>
    <n v="126"/>
    <n v="123.7"/>
    <n v="112.8"/>
    <n v="121.5"/>
    <n v="128.5"/>
    <n v="119.2"/>
    <n v="120.7"/>
    <n v="128.6"/>
  </r>
  <r>
    <x v="0"/>
    <n v="2016"/>
    <s v="June"/>
    <x v="86"/>
    <n v="138.6"/>
    <n v="126.6"/>
    <n v="133.6"/>
    <n v="118.6"/>
    <n v="137.4"/>
    <n v="152.5"/>
    <n v="169.2"/>
    <n v="108.8"/>
    <n v="133.1"/>
    <n v="126.4"/>
    <n v="139.19999999999999"/>
    <n v="136"/>
    <n v="137.19999999999999"/>
    <n v="136.30000000000001"/>
    <n v="131.6"/>
    <n v="135.6"/>
    <x v="0"/>
    <n v="128"/>
    <n v="129.30000000000001"/>
    <n v="126.2"/>
    <n v="116.3"/>
    <n v="124.1"/>
    <n v="130.19999999999999"/>
    <n v="119.9"/>
    <n v="123.3"/>
    <n v="131.9"/>
  </r>
  <r>
    <x v="1"/>
    <n v="2016"/>
    <s v="June"/>
    <x v="87"/>
    <n v="143.9"/>
    <n v="130.9"/>
    <n v="131"/>
    <n v="110.2"/>
    <n v="135.5"/>
    <n v="173.7"/>
    <n v="184.4"/>
    <n v="112"/>
    <n v="142.80000000000001"/>
    <n v="121.6"/>
    <n v="136.9"/>
    <n v="138.19999999999999"/>
    <n v="142.69999999999999"/>
    <n v="127.6"/>
    <n v="121.1"/>
    <n v="126.6"/>
    <x v="38"/>
    <n v="115.5"/>
    <n v="123.2"/>
    <n v="120.6"/>
    <n v="112.3"/>
    <n v="119.9"/>
    <n v="129.30000000000001"/>
    <n v="118.8"/>
    <n v="119.6"/>
    <n v="128.1"/>
  </r>
  <r>
    <x v="2"/>
    <n v="2016"/>
    <s v="June"/>
    <x v="88"/>
    <n v="140.5"/>
    <n v="128.30000000000001"/>
    <n v="132.6"/>
    <n v="115.5"/>
    <n v="136.5"/>
    <n v="159.69999999999999"/>
    <n v="174.3"/>
    <n v="109.9"/>
    <n v="136.30000000000001"/>
    <n v="124.4"/>
    <n v="138.1"/>
    <n v="136.80000000000001"/>
    <n v="138.69999999999999"/>
    <n v="132.9"/>
    <n v="127.2"/>
    <n v="132"/>
    <x v="38"/>
    <n v="123.3"/>
    <n v="126.4"/>
    <n v="124.1"/>
    <n v="114.2"/>
    <n v="121.7"/>
    <n v="129.69999999999999"/>
    <n v="119.4"/>
    <n v="121.5"/>
    <n v="130.1"/>
  </r>
  <r>
    <x v="0"/>
    <n v="2016"/>
    <s v="July"/>
    <x v="89"/>
    <n v="139.5"/>
    <n v="129.6"/>
    <n v="134.5"/>
    <n v="119.5"/>
    <n v="138.5"/>
    <n v="158.19999999999999"/>
    <n v="171.8"/>
    <n v="110.3"/>
    <n v="134.30000000000001"/>
    <n v="127.3"/>
    <n v="139.9"/>
    <n v="137.6"/>
    <n v="138"/>
    <n v="137.19999999999999"/>
    <n v="132.19999999999999"/>
    <n v="136.5"/>
    <x v="0"/>
    <n v="128.19999999999999"/>
    <n v="130"/>
    <n v="126.7"/>
    <n v="116.4"/>
    <n v="125.2"/>
    <n v="130.80000000000001"/>
    <n v="120.9"/>
    <n v="123.8"/>
    <n v="133"/>
  </r>
  <r>
    <x v="1"/>
    <n v="2016"/>
    <s v="July"/>
    <x v="77"/>
    <n v="144.19999999999999"/>
    <n v="136.6"/>
    <n v="131.80000000000001"/>
    <n v="111"/>
    <n v="137"/>
    <n v="179.5"/>
    <n v="188.4"/>
    <n v="113.3"/>
    <n v="143.9"/>
    <n v="121.7"/>
    <n v="137.5"/>
    <n v="139.80000000000001"/>
    <n v="142.9"/>
    <n v="127.9"/>
    <n v="121.1"/>
    <n v="126.9"/>
    <x v="39"/>
    <n v="115.5"/>
    <n v="123.5"/>
    <n v="120.9"/>
    <n v="111.7"/>
    <n v="120.3"/>
    <n v="130.80000000000001"/>
    <n v="120"/>
    <n v="119.9"/>
    <n v="129"/>
  </r>
  <r>
    <x v="2"/>
    <n v="2016"/>
    <s v="July"/>
    <x v="90"/>
    <n v="141.19999999999999"/>
    <n v="132.30000000000001"/>
    <n v="133.5"/>
    <n v="116.4"/>
    <n v="137.80000000000001"/>
    <n v="165.4"/>
    <n v="177.4"/>
    <n v="111.3"/>
    <n v="137.5"/>
    <n v="125"/>
    <n v="138.80000000000001"/>
    <n v="138.4"/>
    <n v="139.30000000000001"/>
    <n v="133.5"/>
    <n v="127.6"/>
    <n v="132.69999999999999"/>
    <x v="39"/>
    <n v="123.4"/>
    <n v="126.9"/>
    <n v="124.5"/>
    <n v="113.9"/>
    <n v="122.4"/>
    <n v="130.80000000000001"/>
    <n v="120.5"/>
    <n v="121.9"/>
    <n v="131.1"/>
  </r>
  <r>
    <x v="0"/>
    <n v="2016"/>
    <s v="August"/>
    <x v="91"/>
    <n v="138.80000000000001"/>
    <n v="130.30000000000001"/>
    <n v="135.30000000000001"/>
    <n v="119.9"/>
    <n v="140.19999999999999"/>
    <n v="156.9"/>
    <n v="172.2"/>
    <n v="112.1"/>
    <n v="134.9"/>
    <n v="128.1"/>
    <n v="140.69999999999999"/>
    <n v="138"/>
    <n v="138.9"/>
    <n v="137.80000000000001"/>
    <n v="133"/>
    <n v="137.1"/>
    <x v="0"/>
    <n v="129.1"/>
    <n v="130.6"/>
    <n v="127"/>
    <n v="116"/>
    <n v="125.5"/>
    <n v="131.9"/>
    <n v="122"/>
    <n v="124.2"/>
    <n v="133.5"/>
  </r>
  <r>
    <x v="1"/>
    <n v="2016"/>
    <s v="August"/>
    <x v="85"/>
    <n v="140.30000000000001"/>
    <n v="133.69999999999999"/>
    <n v="132.19999999999999"/>
    <n v="111.8"/>
    <n v="135.80000000000001"/>
    <n v="163.5"/>
    <n v="182.3"/>
    <n v="114.6"/>
    <n v="144.6"/>
    <n v="121.9"/>
    <n v="138.1"/>
    <n v="137.6"/>
    <n v="143.6"/>
    <n v="128.30000000000001"/>
    <n v="121.4"/>
    <n v="127.3"/>
    <x v="40"/>
    <n v="114.7"/>
    <n v="123.9"/>
    <n v="121.2"/>
    <n v="110.4"/>
    <n v="120.6"/>
    <n v="131.5"/>
    <n v="120.9"/>
    <n v="119.9"/>
    <n v="128.4"/>
  </r>
  <r>
    <x v="2"/>
    <n v="2016"/>
    <s v="August"/>
    <x v="89"/>
    <n v="139.30000000000001"/>
    <n v="131.6"/>
    <n v="134.1"/>
    <n v="116.9"/>
    <n v="138.1"/>
    <n v="159.1"/>
    <n v="175.6"/>
    <n v="112.9"/>
    <n v="138.1"/>
    <n v="125.5"/>
    <n v="139.5"/>
    <n v="137.9"/>
    <n v="140.19999999999999"/>
    <n v="134.1"/>
    <n v="128.19999999999999"/>
    <n v="133.19999999999999"/>
    <x v="40"/>
    <n v="123.6"/>
    <n v="127.4"/>
    <n v="124.8"/>
    <n v="113.1"/>
    <n v="122.7"/>
    <n v="131.69999999999999"/>
    <n v="121.5"/>
    <n v="122.1"/>
    <n v="131.1"/>
  </r>
  <r>
    <x v="0"/>
    <n v="2016"/>
    <s v="September"/>
    <x v="92"/>
    <n v="138.19999999999999"/>
    <n v="130.5"/>
    <n v="135.5"/>
    <n v="120.2"/>
    <n v="139.19999999999999"/>
    <n v="149.5"/>
    <n v="170.4"/>
    <n v="113.1"/>
    <n v="135.80000000000001"/>
    <n v="128.80000000000001"/>
    <n v="141.5"/>
    <n v="137.19999999999999"/>
    <n v="139.9"/>
    <n v="138.5"/>
    <n v="133.5"/>
    <n v="137.80000000000001"/>
    <x v="0"/>
    <n v="129.69999999999999"/>
    <n v="131.1"/>
    <n v="127.8"/>
    <n v="117"/>
    <n v="125.7"/>
    <n v="132.19999999999999"/>
    <n v="122.8"/>
    <n v="124.9"/>
    <n v="133.4"/>
  </r>
  <r>
    <x v="1"/>
    <n v="2016"/>
    <s v="September"/>
    <x v="93"/>
    <n v="137.69999999999999"/>
    <n v="130.6"/>
    <n v="132.6"/>
    <n v="111.9"/>
    <n v="132.5"/>
    <n v="152.9"/>
    <n v="173.6"/>
    <n v="115.1"/>
    <n v="144.80000000000001"/>
    <n v="122.1"/>
    <n v="138.80000000000001"/>
    <n v="135.69999999999999"/>
    <n v="143.9"/>
    <n v="128.69999999999999"/>
    <n v="121.6"/>
    <n v="127.7"/>
    <x v="41"/>
    <n v="114.8"/>
    <n v="124.3"/>
    <n v="121.4"/>
    <n v="111.8"/>
    <n v="120.8"/>
    <n v="131.6"/>
    <n v="121.2"/>
    <n v="120.5"/>
    <n v="128"/>
  </r>
  <r>
    <x v="2"/>
    <n v="2016"/>
    <s v="September"/>
    <x v="94"/>
    <n v="138"/>
    <n v="130.5"/>
    <n v="134.4"/>
    <n v="117.2"/>
    <n v="136.1"/>
    <n v="150.69999999999999"/>
    <n v="171.5"/>
    <n v="113.8"/>
    <n v="138.80000000000001"/>
    <n v="126"/>
    <n v="140.19999999999999"/>
    <n v="136.6"/>
    <n v="141"/>
    <n v="134.6"/>
    <n v="128.6"/>
    <n v="133.80000000000001"/>
    <x v="41"/>
    <n v="124.1"/>
    <n v="127.9"/>
    <n v="125.4"/>
    <n v="114.3"/>
    <n v="122.9"/>
    <n v="131.80000000000001"/>
    <n v="122.1"/>
    <n v="122.8"/>
    <n v="130.9"/>
  </r>
  <r>
    <x v="0"/>
    <n v="2016"/>
    <s v="October"/>
    <x v="95"/>
    <n v="137.6"/>
    <n v="130.1"/>
    <n v="136"/>
    <n v="120.8"/>
    <n v="138.4"/>
    <n v="149.19999999999999"/>
    <n v="170.2"/>
    <n v="113.4"/>
    <n v="136.30000000000001"/>
    <n v="128.69999999999999"/>
    <n v="142.4"/>
    <n v="137.4"/>
    <n v="140.9"/>
    <n v="139.6"/>
    <n v="134.30000000000001"/>
    <n v="138.80000000000001"/>
    <x v="0"/>
    <n v="129.80000000000001"/>
    <n v="131.80000000000001"/>
    <n v="128.69999999999999"/>
    <n v="117.8"/>
    <n v="126.5"/>
    <n v="133"/>
    <n v="123"/>
    <n v="125.7"/>
    <n v="133.80000000000001"/>
  </r>
  <r>
    <x v="1"/>
    <n v="2016"/>
    <s v="October"/>
    <x v="96"/>
    <n v="138.4"/>
    <n v="130.30000000000001"/>
    <n v="132.69999999999999"/>
    <n v="112.5"/>
    <n v="130.4"/>
    <n v="155.1"/>
    <n v="175.7"/>
    <n v="115.4"/>
    <n v="145.30000000000001"/>
    <n v="122.5"/>
    <n v="139.6"/>
    <n v="136.30000000000001"/>
    <n v="144.30000000000001"/>
    <n v="129.1"/>
    <n v="121.9"/>
    <n v="128"/>
    <x v="42"/>
    <n v="115.2"/>
    <n v="124.5"/>
    <n v="121.8"/>
    <n v="112.8"/>
    <n v="121.2"/>
    <n v="131.9"/>
    <n v="120.8"/>
    <n v="120.9"/>
    <n v="128.6"/>
  </r>
  <r>
    <x v="2"/>
    <n v="2016"/>
    <s v="October"/>
    <x v="97"/>
    <n v="137.9"/>
    <n v="130.19999999999999"/>
    <n v="134.80000000000001"/>
    <n v="117.8"/>
    <n v="134.69999999999999"/>
    <n v="151.19999999999999"/>
    <n v="172.1"/>
    <n v="114.1"/>
    <n v="139.30000000000001"/>
    <n v="126.1"/>
    <n v="141.1"/>
    <n v="137"/>
    <n v="141.80000000000001"/>
    <n v="135.5"/>
    <n v="129.1"/>
    <n v="134.5"/>
    <x v="42"/>
    <n v="124.3"/>
    <n v="128.4"/>
    <n v="126.1"/>
    <n v="115.2"/>
    <n v="123.5"/>
    <n v="132.4"/>
    <n v="122.1"/>
    <n v="123.4"/>
    <n v="131.4"/>
  </r>
  <r>
    <x v="0"/>
    <n v="2016"/>
    <s v="November"/>
    <x v="98"/>
    <n v="137.4"/>
    <n v="130.6"/>
    <n v="136.19999999999999"/>
    <n v="121.1"/>
    <n v="136.9"/>
    <n v="141.80000000000001"/>
    <n v="170"/>
    <n v="113.4"/>
    <n v="136.80000000000001"/>
    <n v="128.69999999999999"/>
    <n v="143.1"/>
    <n v="136.6"/>
    <n v="141.19999999999999"/>
    <n v="139.9"/>
    <n v="134.5"/>
    <n v="139.19999999999999"/>
    <x v="0"/>
    <n v="130.30000000000001"/>
    <n v="132.1"/>
    <n v="129.1"/>
    <n v="118.2"/>
    <n v="126.9"/>
    <n v="133.69999999999999"/>
    <n v="123.5"/>
    <n v="126.1"/>
    <n v="133.6"/>
  </r>
  <r>
    <x v="1"/>
    <n v="2016"/>
    <s v="November"/>
    <x v="99"/>
    <n v="138.5"/>
    <n v="134.1"/>
    <n v="132.9"/>
    <n v="112.6"/>
    <n v="130.80000000000001"/>
    <n v="142"/>
    <n v="174.9"/>
    <n v="115.6"/>
    <n v="145.4"/>
    <n v="122.7"/>
    <n v="140.30000000000001"/>
    <n v="135.19999999999999"/>
    <n v="144.30000000000001"/>
    <n v="129.6"/>
    <n v="122.1"/>
    <n v="128.5"/>
    <x v="43"/>
    <n v="116.2"/>
    <n v="124.7"/>
    <n v="122.1"/>
    <n v="113.4"/>
    <n v="121.7"/>
    <n v="132.1"/>
    <n v="121.3"/>
    <n v="121.3"/>
    <n v="128.5"/>
  </r>
  <r>
    <x v="2"/>
    <n v="2016"/>
    <s v="November"/>
    <x v="100"/>
    <n v="137.80000000000001"/>
    <n v="132"/>
    <n v="135"/>
    <n v="118"/>
    <n v="134.1"/>
    <n v="141.9"/>
    <n v="171.7"/>
    <n v="114.1"/>
    <n v="139.69999999999999"/>
    <n v="126.2"/>
    <n v="141.80000000000001"/>
    <n v="136.1"/>
    <n v="142"/>
    <n v="135.80000000000001"/>
    <n v="129.30000000000001"/>
    <n v="135"/>
    <x v="43"/>
    <n v="125"/>
    <n v="128.6"/>
    <n v="126.4"/>
    <n v="115.7"/>
    <n v="124"/>
    <n v="132.80000000000001"/>
    <n v="122.6"/>
    <n v="123.8"/>
    <n v="131.19999999999999"/>
  </r>
  <r>
    <x v="0"/>
    <n v="2016"/>
    <s v="December"/>
    <x v="101"/>
    <n v="137.30000000000001"/>
    <n v="131.6"/>
    <n v="136.30000000000001"/>
    <n v="121.6"/>
    <n v="135.6"/>
    <n v="127.5"/>
    <n v="167.9"/>
    <n v="113.8"/>
    <n v="137.5"/>
    <n v="129.1"/>
    <n v="143.6"/>
    <n v="134.69999999999999"/>
    <n v="142.4"/>
    <n v="140.4"/>
    <n v="135.19999999999999"/>
    <n v="139.69999999999999"/>
    <x v="0"/>
    <n v="132"/>
    <n v="132.9"/>
    <n v="129.69999999999999"/>
    <n v="118.6"/>
    <n v="127.3"/>
    <n v="134.19999999999999"/>
    <n v="121.9"/>
    <n v="126.3"/>
    <n v="132.80000000000001"/>
  </r>
  <r>
    <x v="1"/>
    <n v="2016"/>
    <s v="December"/>
    <x v="102"/>
    <n v="138.19999999999999"/>
    <n v="134.9"/>
    <n v="133.1"/>
    <n v="113.5"/>
    <n v="129.30000000000001"/>
    <n v="121.1"/>
    <n v="170.3"/>
    <n v="115.5"/>
    <n v="145.5"/>
    <n v="123.1"/>
    <n v="140.9"/>
    <n v="132.80000000000001"/>
    <n v="145"/>
    <n v="130"/>
    <n v="122.2"/>
    <n v="128.80000000000001"/>
    <x v="44"/>
    <n v="117.8"/>
    <n v="125"/>
    <n v="122.3"/>
    <n v="113.7"/>
    <n v="121.8"/>
    <n v="132.30000000000001"/>
    <n v="119.9"/>
    <n v="121.4"/>
    <n v="127.6"/>
  </r>
  <r>
    <x v="2"/>
    <n v="2016"/>
    <s v="December"/>
    <x v="103"/>
    <n v="137.6"/>
    <n v="132.9"/>
    <n v="135.1"/>
    <n v="118.6"/>
    <n v="132.69999999999999"/>
    <n v="125.3"/>
    <n v="168.7"/>
    <n v="114.4"/>
    <n v="140.19999999999999"/>
    <n v="126.6"/>
    <n v="142.30000000000001"/>
    <n v="134"/>
    <n v="143.1"/>
    <n v="136.30000000000001"/>
    <n v="129.80000000000001"/>
    <n v="135.4"/>
    <x v="44"/>
    <n v="126.6"/>
    <n v="129.19999999999999"/>
    <n v="126.9"/>
    <n v="116"/>
    <n v="124.2"/>
    <n v="133.1"/>
    <n v="121.1"/>
    <n v="123.9"/>
    <n v="130.4"/>
  </r>
  <r>
    <x v="0"/>
    <n v="2017"/>
    <s v="January"/>
    <x v="104"/>
    <n v="137.80000000000001"/>
    <n v="131.9"/>
    <n v="136.69999999999999"/>
    <n v="122"/>
    <n v="136"/>
    <n v="119.8"/>
    <n v="161.69999999999999"/>
    <n v="114.8"/>
    <n v="136.9"/>
    <n v="129"/>
    <n v="143.9"/>
    <n v="133.69999999999999"/>
    <n v="143.1"/>
    <n v="140.69999999999999"/>
    <n v="135.80000000000001"/>
    <n v="140"/>
    <x v="0"/>
    <n v="132.1"/>
    <n v="133.19999999999999"/>
    <n v="129.9"/>
    <n v="119.1"/>
    <n v="127"/>
    <n v="134.6"/>
    <n v="122.3"/>
    <n v="126.6"/>
    <n v="132.4"/>
  </r>
  <r>
    <x v="1"/>
    <n v="2017"/>
    <s v="January"/>
    <x v="105"/>
    <n v="138.9"/>
    <n v="132.6"/>
    <n v="133.1"/>
    <n v="114"/>
    <n v="129.6"/>
    <n v="118.7"/>
    <n v="155.1"/>
    <n v="117.3"/>
    <n v="144.9"/>
    <n v="123.2"/>
    <n v="141.6"/>
    <n v="132"/>
    <n v="145.6"/>
    <n v="130.19999999999999"/>
    <n v="122.3"/>
    <n v="129"/>
    <x v="45"/>
    <n v="118"/>
    <n v="125.1"/>
    <n v="122.6"/>
    <n v="115.2"/>
    <n v="122"/>
    <n v="132.4"/>
    <n v="120.9"/>
    <n v="122.1"/>
    <n v="127.8"/>
  </r>
  <r>
    <x v="2"/>
    <n v="2017"/>
    <s v="January"/>
    <x v="106"/>
    <n v="138.19999999999999"/>
    <n v="132.19999999999999"/>
    <n v="135.4"/>
    <n v="119.1"/>
    <n v="133"/>
    <n v="119.4"/>
    <n v="159.5"/>
    <n v="115.6"/>
    <n v="139.6"/>
    <n v="126.6"/>
    <n v="142.80000000000001"/>
    <n v="133.1"/>
    <n v="143.80000000000001"/>
    <n v="136.6"/>
    <n v="130.19999999999999"/>
    <n v="135.6"/>
    <x v="45"/>
    <n v="126.8"/>
    <n v="129.4"/>
    <n v="127.1"/>
    <n v="117"/>
    <n v="124.2"/>
    <n v="133.30000000000001"/>
    <n v="121.7"/>
    <n v="124.4"/>
    <n v="130.30000000000001"/>
  </r>
  <r>
    <x v="0"/>
    <n v="2017"/>
    <s v="February"/>
    <x v="107"/>
    <n v="138.30000000000001"/>
    <n v="129.30000000000001"/>
    <n v="137.19999999999999"/>
    <n v="122.1"/>
    <n v="138.69999999999999"/>
    <n v="119.1"/>
    <n v="156.9"/>
    <n v="116.2"/>
    <n v="136"/>
    <n v="129.4"/>
    <n v="144.4"/>
    <n v="133.6"/>
    <n v="143.69999999999999"/>
    <n v="140.9"/>
    <n v="135.80000000000001"/>
    <n v="140.19999999999999"/>
    <x v="0"/>
    <n v="133.19999999999999"/>
    <n v="133.6"/>
    <n v="130.1"/>
    <n v="119.5"/>
    <n v="127.7"/>
    <n v="134.9"/>
    <n v="123.2"/>
    <n v="127"/>
    <n v="132.6"/>
  </r>
  <r>
    <x v="1"/>
    <n v="2017"/>
    <s v="February"/>
    <x v="106"/>
    <n v="139.80000000000001"/>
    <n v="129.30000000000001"/>
    <n v="133.5"/>
    <n v="114.3"/>
    <n v="131.4"/>
    <n v="120.2"/>
    <n v="143.1"/>
    <n v="119.5"/>
    <n v="144"/>
    <n v="123.4"/>
    <n v="141.9"/>
    <n v="132.1"/>
    <n v="146.30000000000001"/>
    <n v="130.5"/>
    <n v="122.5"/>
    <n v="129.30000000000001"/>
    <x v="46"/>
    <n v="119.2"/>
    <n v="125.3"/>
    <n v="122.9"/>
    <n v="115.5"/>
    <n v="122.2"/>
    <n v="132.4"/>
    <n v="121.7"/>
    <n v="122.4"/>
    <n v="128.19999999999999"/>
  </r>
  <r>
    <x v="2"/>
    <n v="2017"/>
    <s v="February"/>
    <x v="104"/>
    <n v="138.80000000000001"/>
    <n v="129.30000000000001"/>
    <n v="135.80000000000001"/>
    <n v="119.2"/>
    <n v="135.30000000000001"/>
    <n v="119.5"/>
    <n v="152.19999999999999"/>
    <n v="117.3"/>
    <n v="138.69999999999999"/>
    <n v="126.9"/>
    <n v="143.19999999999999"/>
    <n v="133"/>
    <n v="144.4"/>
    <n v="136.80000000000001"/>
    <n v="130.30000000000001"/>
    <n v="135.9"/>
    <x v="46"/>
    <n v="127.9"/>
    <n v="129.69999999999999"/>
    <n v="127.4"/>
    <n v="117.4"/>
    <n v="124.6"/>
    <n v="133.4"/>
    <n v="122.6"/>
    <n v="124.8"/>
    <n v="130.6"/>
  </r>
  <r>
    <x v="0"/>
    <n v="2017"/>
    <s v="March"/>
    <x v="108"/>
    <n v="138.80000000000001"/>
    <n v="128.80000000000001"/>
    <n v="137.19999999999999"/>
    <n v="121.6"/>
    <n v="139.69999999999999"/>
    <n v="119.7"/>
    <n v="148"/>
    <n v="116.9"/>
    <n v="135.6"/>
    <n v="129.80000000000001"/>
    <n v="145.4"/>
    <n v="133.4"/>
    <n v="144.19999999999999"/>
    <n v="141.6"/>
    <n v="136.19999999999999"/>
    <n v="140.80000000000001"/>
    <x v="0"/>
    <n v="134.19999999999999"/>
    <n v="134.1"/>
    <n v="130.6"/>
    <n v="119.8"/>
    <n v="128.30000000000001"/>
    <n v="135.19999999999999"/>
    <n v="123.3"/>
    <n v="127.4"/>
    <n v="132.80000000000001"/>
  </r>
  <r>
    <x v="1"/>
    <n v="2017"/>
    <s v="March"/>
    <x v="109"/>
    <n v="139.4"/>
    <n v="128.4"/>
    <n v="134.9"/>
    <n v="114"/>
    <n v="136.80000000000001"/>
    <n v="122.2"/>
    <n v="135.80000000000001"/>
    <n v="120.3"/>
    <n v="142.6"/>
    <n v="123.6"/>
    <n v="142.4"/>
    <n v="132.6"/>
    <n v="147.5"/>
    <n v="130.80000000000001"/>
    <n v="122.8"/>
    <n v="129.6"/>
    <x v="47"/>
    <n v="120.8"/>
    <n v="125.6"/>
    <n v="123.1"/>
    <n v="115.6"/>
    <n v="122.4"/>
    <n v="132.80000000000001"/>
    <n v="121.7"/>
    <n v="122.6"/>
    <n v="128.69999999999999"/>
  </r>
  <r>
    <x v="2"/>
    <n v="2017"/>
    <s v="March"/>
    <x v="107"/>
    <n v="139"/>
    <n v="128.6"/>
    <n v="136.30000000000001"/>
    <n v="118.8"/>
    <n v="138.30000000000001"/>
    <n v="120.5"/>
    <n v="143.9"/>
    <n v="118"/>
    <n v="137.9"/>
    <n v="127.2"/>
    <n v="144"/>
    <n v="133.1"/>
    <n v="145.1"/>
    <n v="137.30000000000001"/>
    <n v="130.6"/>
    <n v="136.4"/>
    <x v="47"/>
    <n v="129.1"/>
    <n v="130.1"/>
    <n v="127.8"/>
    <n v="117.6"/>
    <n v="125"/>
    <n v="133.80000000000001"/>
    <n v="122.6"/>
    <n v="125.1"/>
    <n v="130.9"/>
  </r>
  <r>
    <x v="0"/>
    <n v="2017"/>
    <s v="April"/>
    <x v="110"/>
    <n v="138.69999999999999"/>
    <n v="127.1"/>
    <n v="137.69999999999999"/>
    <n v="121.3"/>
    <n v="141.80000000000001"/>
    <n v="121.5"/>
    <n v="144.5"/>
    <n v="117.4"/>
    <n v="134.1"/>
    <n v="130"/>
    <n v="145.5"/>
    <n v="133.5"/>
    <n v="144.4"/>
    <n v="142.4"/>
    <n v="136.80000000000001"/>
    <n v="141.6"/>
    <x v="0"/>
    <n v="135"/>
    <n v="134.30000000000001"/>
    <n v="131"/>
    <n v="119.2"/>
    <n v="128.30000000000001"/>
    <n v="135.69999999999999"/>
    <n v="123.7"/>
    <n v="127.5"/>
    <n v="132.9"/>
  </r>
  <r>
    <x v="1"/>
    <n v="2017"/>
    <s v="April"/>
    <x v="109"/>
    <n v="140.6"/>
    <n v="124.5"/>
    <n v="136.30000000000001"/>
    <n v="113.5"/>
    <n v="137.69999999999999"/>
    <n v="127.1"/>
    <n v="133.80000000000001"/>
    <n v="120.8"/>
    <n v="141.30000000000001"/>
    <n v="123.8"/>
    <n v="142.6"/>
    <n v="133.4"/>
    <n v="148"/>
    <n v="131.19999999999999"/>
    <n v="123"/>
    <n v="130"/>
    <x v="48"/>
    <n v="121.4"/>
    <n v="126"/>
    <n v="123.4"/>
    <n v="114.3"/>
    <n v="122.6"/>
    <n v="133.6"/>
    <n v="122.2"/>
    <n v="122.5"/>
    <n v="129.1"/>
  </r>
  <r>
    <x v="2"/>
    <n v="2017"/>
    <s v="April"/>
    <x v="111"/>
    <n v="139.4"/>
    <n v="126.1"/>
    <n v="137.19999999999999"/>
    <n v="118.4"/>
    <n v="139.9"/>
    <n v="123.4"/>
    <n v="140.9"/>
    <n v="118.5"/>
    <n v="136.5"/>
    <n v="127.4"/>
    <n v="144.19999999999999"/>
    <n v="133.5"/>
    <n v="145.4"/>
    <n v="138"/>
    <n v="131.1"/>
    <n v="137"/>
    <x v="48"/>
    <n v="129.80000000000001"/>
    <n v="130.4"/>
    <n v="128.1"/>
    <n v="116.6"/>
    <n v="125.1"/>
    <n v="134.5"/>
    <n v="123.1"/>
    <n v="125.1"/>
    <n v="131.1"/>
  </r>
  <r>
    <x v="0"/>
    <n v="2017"/>
    <s v="May"/>
    <x v="104"/>
    <n v="140.30000000000001"/>
    <n v="126.8"/>
    <n v="138.19999999999999"/>
    <n v="120.8"/>
    <n v="140.19999999999999"/>
    <n v="123.8"/>
    <n v="141.80000000000001"/>
    <n v="118.6"/>
    <n v="134"/>
    <n v="130.30000000000001"/>
    <n v="145.80000000000001"/>
    <n v="133.80000000000001"/>
    <n v="145.5"/>
    <n v="142.5"/>
    <n v="137.30000000000001"/>
    <n v="141.80000000000001"/>
    <x v="0"/>
    <n v="135"/>
    <n v="134.9"/>
    <n v="131.4"/>
    <n v="119.4"/>
    <n v="129.4"/>
    <n v="136.30000000000001"/>
    <n v="123.7"/>
    <n v="127.9"/>
    <n v="133.30000000000001"/>
  </r>
  <r>
    <x v="1"/>
    <n v="2017"/>
    <s v="May"/>
    <x v="101"/>
    <n v="144.1"/>
    <n v="125.6"/>
    <n v="136.80000000000001"/>
    <n v="113.4"/>
    <n v="135.19999999999999"/>
    <n v="129.19999999999999"/>
    <n v="131.5"/>
    <n v="121"/>
    <n v="139.9"/>
    <n v="123.8"/>
    <n v="142.9"/>
    <n v="133.6"/>
    <n v="148.30000000000001"/>
    <n v="131.5"/>
    <n v="123.2"/>
    <n v="130.19999999999999"/>
    <x v="49"/>
    <n v="120.1"/>
    <n v="126.5"/>
    <n v="123.6"/>
    <n v="114.3"/>
    <n v="122.8"/>
    <n v="133.80000000000001"/>
    <n v="122"/>
    <n v="122.6"/>
    <n v="129.30000000000001"/>
  </r>
  <r>
    <x v="2"/>
    <n v="2017"/>
    <s v="May"/>
    <x v="112"/>
    <n v="141.6"/>
    <n v="126.3"/>
    <n v="137.69999999999999"/>
    <n v="118.1"/>
    <n v="137.9"/>
    <n v="125.6"/>
    <n v="138.30000000000001"/>
    <n v="119.4"/>
    <n v="136"/>
    <n v="127.6"/>
    <n v="144.5"/>
    <n v="133.69999999999999"/>
    <n v="146.19999999999999"/>
    <n v="138.19999999999999"/>
    <n v="131.4"/>
    <n v="137.19999999999999"/>
    <x v="49"/>
    <n v="129.4"/>
    <n v="130.9"/>
    <n v="128.4"/>
    <n v="116.7"/>
    <n v="125.7"/>
    <n v="134.80000000000001"/>
    <n v="123"/>
    <n v="125.3"/>
    <n v="131.4"/>
  </r>
  <r>
    <x v="0"/>
    <n v="2017"/>
    <s v="June"/>
    <x v="113"/>
    <n v="143.69999999999999"/>
    <n v="128"/>
    <n v="138.6"/>
    <n v="120.9"/>
    <n v="140.9"/>
    <n v="128.80000000000001"/>
    <n v="140.19999999999999"/>
    <n v="118.9"/>
    <n v="133.5"/>
    <n v="130.4"/>
    <n v="146.5"/>
    <n v="134.9"/>
    <n v="145.80000000000001"/>
    <n v="143.1"/>
    <n v="137.69999999999999"/>
    <n v="142.30000000000001"/>
    <x v="0"/>
    <n v="134.80000000000001"/>
    <n v="135.19999999999999"/>
    <n v="131.30000000000001"/>
    <n v="119.4"/>
    <n v="129.80000000000001"/>
    <n v="136.9"/>
    <n v="124.1"/>
    <n v="128.1"/>
    <n v="133.9"/>
  </r>
  <r>
    <x v="1"/>
    <n v="2017"/>
    <s v="June"/>
    <x v="112"/>
    <n v="148.69999999999999"/>
    <n v="128.30000000000001"/>
    <n v="137.30000000000001"/>
    <n v="113.5"/>
    <n v="137.19999999999999"/>
    <n v="142.19999999999999"/>
    <n v="128.19999999999999"/>
    <n v="120.9"/>
    <n v="138.80000000000001"/>
    <n v="124.2"/>
    <n v="143.1"/>
    <n v="135.69999999999999"/>
    <n v="148.6"/>
    <n v="131.5"/>
    <n v="123.2"/>
    <n v="130.19999999999999"/>
    <x v="50"/>
    <n v="119"/>
    <n v="126.8"/>
    <n v="123.8"/>
    <n v="113.9"/>
    <n v="122.9"/>
    <n v="134.30000000000001"/>
    <n v="122.5"/>
    <n v="122.7"/>
    <n v="129.9"/>
  </r>
  <r>
    <x v="2"/>
    <n v="2017"/>
    <s v="June"/>
    <x v="107"/>
    <n v="145.5"/>
    <n v="128.1"/>
    <n v="138.1"/>
    <n v="118.2"/>
    <n v="139.19999999999999"/>
    <n v="133.30000000000001"/>
    <n v="136.19999999999999"/>
    <n v="119.6"/>
    <n v="135.30000000000001"/>
    <n v="127.8"/>
    <n v="144.9"/>
    <n v="135.19999999999999"/>
    <n v="146.5"/>
    <n v="138.5"/>
    <n v="131.69999999999999"/>
    <n v="137.5"/>
    <x v="50"/>
    <n v="128.80000000000001"/>
    <n v="131.19999999999999"/>
    <n v="128.5"/>
    <n v="116.5"/>
    <n v="125.9"/>
    <n v="135.4"/>
    <n v="123.4"/>
    <n v="125.5"/>
    <n v="132"/>
  </r>
  <r>
    <x v="0"/>
    <n v="2017"/>
    <s v="July"/>
    <x v="114"/>
    <n v="144.19999999999999"/>
    <n v="129.80000000000001"/>
    <n v="139"/>
    <n v="120.9"/>
    <n v="143.9"/>
    <n v="151.5"/>
    <n v="138.1"/>
    <n v="120"/>
    <n v="133.9"/>
    <n v="131.4"/>
    <n v="147.69999999999999"/>
    <n v="138.5"/>
    <n v="147.4"/>
    <n v="144.30000000000001"/>
    <n v="138.1"/>
    <n v="143.5"/>
    <x v="0"/>
    <n v="135.30000000000001"/>
    <n v="136.1"/>
    <n v="132.1"/>
    <n v="119.1"/>
    <n v="130.6"/>
    <n v="138.6"/>
    <n v="124.4"/>
    <n v="128.6"/>
    <n v="136.19999999999999"/>
  </r>
  <r>
    <x v="1"/>
    <n v="2017"/>
    <s v="July"/>
    <x v="106"/>
    <n v="148.4"/>
    <n v="129.4"/>
    <n v="137.69999999999999"/>
    <n v="113.4"/>
    <n v="139.4"/>
    <n v="175.1"/>
    <n v="124.7"/>
    <n v="121.5"/>
    <n v="137.80000000000001"/>
    <n v="124.4"/>
    <n v="143.69999999999999"/>
    <n v="139.80000000000001"/>
    <n v="150.5"/>
    <n v="131.6"/>
    <n v="123.7"/>
    <n v="130.4"/>
    <x v="51"/>
    <n v="119.7"/>
    <n v="127.2"/>
    <n v="125"/>
    <n v="113.2"/>
    <n v="123.5"/>
    <n v="135.5"/>
    <n v="122.4"/>
    <n v="123"/>
    <n v="131.80000000000001"/>
  </r>
  <r>
    <x v="2"/>
    <n v="2017"/>
    <s v="July"/>
    <x v="108"/>
    <n v="145.69999999999999"/>
    <n v="129.6"/>
    <n v="138.5"/>
    <n v="118.1"/>
    <n v="141.80000000000001"/>
    <n v="159.5"/>
    <n v="133.6"/>
    <n v="120.5"/>
    <n v="135.19999999999999"/>
    <n v="128.5"/>
    <n v="145.80000000000001"/>
    <n v="139"/>
    <n v="148.19999999999999"/>
    <n v="139.30000000000001"/>
    <n v="132.1"/>
    <n v="138.30000000000001"/>
    <x v="51"/>
    <n v="129.4"/>
    <n v="131.9"/>
    <n v="129.4"/>
    <n v="116"/>
    <n v="126.6"/>
    <n v="136.80000000000001"/>
    <n v="123.6"/>
    <n v="125.9"/>
    <n v="134.19999999999999"/>
  </r>
  <r>
    <x v="0"/>
    <n v="2017"/>
    <s v="August"/>
    <x v="115"/>
    <n v="143.1"/>
    <n v="130"/>
    <n v="139.4"/>
    <n v="120.5"/>
    <n v="148"/>
    <n v="162.9"/>
    <n v="137.4"/>
    <n v="120.8"/>
    <n v="134.69999999999999"/>
    <n v="131.6"/>
    <n v="148.69999999999999"/>
    <n v="140.6"/>
    <n v="149"/>
    <n v="145.30000000000001"/>
    <n v="139.19999999999999"/>
    <n v="144.5"/>
    <x v="0"/>
    <n v="136.4"/>
    <n v="137.30000000000001"/>
    <n v="133"/>
    <n v="120.3"/>
    <n v="131.5"/>
    <n v="140.19999999999999"/>
    <n v="125.4"/>
    <n v="129.69999999999999"/>
    <n v="137.80000000000001"/>
  </r>
  <r>
    <x v="1"/>
    <n v="2017"/>
    <s v="August"/>
    <x v="110"/>
    <n v="143.9"/>
    <n v="128.30000000000001"/>
    <n v="138.30000000000001"/>
    <n v="114.1"/>
    <n v="142.69999999999999"/>
    <n v="179.8"/>
    <n v="123.5"/>
    <n v="122.1"/>
    <n v="137.5"/>
    <n v="124.6"/>
    <n v="144.5"/>
    <n v="140.5"/>
    <n v="152.1"/>
    <n v="132.69999999999999"/>
    <n v="124.3"/>
    <n v="131.4"/>
    <x v="52"/>
    <n v="118.9"/>
    <n v="127.7"/>
    <n v="125.7"/>
    <n v="114.6"/>
    <n v="124.1"/>
    <n v="135.69999999999999"/>
    <n v="123.3"/>
    <n v="123.8"/>
    <n v="132.69999999999999"/>
  </r>
  <r>
    <x v="2"/>
    <n v="2017"/>
    <s v="August"/>
    <x v="116"/>
    <n v="143.4"/>
    <n v="129.30000000000001"/>
    <n v="139"/>
    <n v="118.1"/>
    <n v="145.5"/>
    <n v="168.6"/>
    <n v="132.69999999999999"/>
    <n v="121.2"/>
    <n v="135.6"/>
    <n v="128.69999999999999"/>
    <n v="146.80000000000001"/>
    <n v="140.6"/>
    <n v="149.80000000000001"/>
    <n v="140.30000000000001"/>
    <n v="133"/>
    <n v="139.30000000000001"/>
    <x v="52"/>
    <n v="129.80000000000001"/>
    <n v="132.80000000000001"/>
    <n v="130.19999999999999"/>
    <n v="117.3"/>
    <n v="127.3"/>
    <n v="137.6"/>
    <n v="124.5"/>
    <n v="126.8"/>
    <n v="135.4"/>
  </r>
  <r>
    <x v="0"/>
    <n v="2017"/>
    <s v="September"/>
    <x v="117"/>
    <n v="142"/>
    <n v="130.5"/>
    <n v="140.19999999999999"/>
    <n v="120.7"/>
    <n v="147.80000000000001"/>
    <n v="154.5"/>
    <n v="137.1"/>
    <n v="121"/>
    <n v="134.69999999999999"/>
    <n v="131.69999999999999"/>
    <n v="149.30000000000001"/>
    <n v="139.6"/>
    <n v="149.80000000000001"/>
    <n v="146.1"/>
    <n v="139.69999999999999"/>
    <n v="145.19999999999999"/>
    <x v="0"/>
    <n v="137.4"/>
    <n v="137.9"/>
    <n v="133.4"/>
    <n v="121.2"/>
    <n v="132.30000000000001"/>
    <n v="139.6"/>
    <n v="126.7"/>
    <n v="130.30000000000001"/>
    <n v="137.6"/>
  </r>
  <r>
    <x v="1"/>
    <n v="2017"/>
    <s v="September"/>
    <x v="108"/>
    <n v="143"/>
    <n v="129.69999999999999"/>
    <n v="138.69999999999999"/>
    <n v="114.5"/>
    <n v="137.5"/>
    <n v="160.69999999999999"/>
    <n v="124.5"/>
    <n v="122.4"/>
    <n v="137.30000000000001"/>
    <n v="124.8"/>
    <n v="145"/>
    <n v="138"/>
    <n v="153.6"/>
    <n v="133.30000000000001"/>
    <n v="124.6"/>
    <n v="132"/>
    <x v="53"/>
    <n v="120.6"/>
    <n v="128.1"/>
    <n v="126.1"/>
    <n v="115.7"/>
    <n v="124.5"/>
    <n v="135.9"/>
    <n v="124.4"/>
    <n v="124.5"/>
    <n v="132.4"/>
  </r>
  <r>
    <x v="2"/>
    <n v="2017"/>
    <s v="September"/>
    <x v="118"/>
    <n v="142.4"/>
    <n v="130.19999999999999"/>
    <n v="139.6"/>
    <n v="118.4"/>
    <n v="143"/>
    <n v="156.6"/>
    <n v="132.9"/>
    <n v="121.5"/>
    <n v="135.6"/>
    <n v="128.80000000000001"/>
    <n v="147.30000000000001"/>
    <n v="139"/>
    <n v="150.80000000000001"/>
    <n v="141.1"/>
    <n v="133.4"/>
    <n v="140"/>
    <x v="53"/>
    <n v="131"/>
    <n v="133.30000000000001"/>
    <n v="130.6"/>
    <n v="118.3"/>
    <n v="127.9"/>
    <n v="137.4"/>
    <n v="125.7"/>
    <n v="127.5"/>
    <n v="135.19999999999999"/>
  </r>
  <r>
    <x v="0"/>
    <n v="2017"/>
    <s v="October"/>
    <x v="119"/>
    <n v="141.9"/>
    <n v="131"/>
    <n v="141.5"/>
    <n v="121.4"/>
    <n v="146.69999999999999"/>
    <n v="157.1"/>
    <n v="136.4"/>
    <n v="121.4"/>
    <n v="135.6"/>
    <n v="131.30000000000001"/>
    <n v="150.30000000000001"/>
    <n v="140.4"/>
    <n v="150.5"/>
    <n v="147.19999999999999"/>
    <n v="140.6"/>
    <n v="146.19999999999999"/>
    <x v="0"/>
    <n v="138.1"/>
    <n v="138.4"/>
    <n v="134.19999999999999"/>
    <n v="121"/>
    <n v="133"/>
    <n v="140.1"/>
    <n v="127.4"/>
    <n v="130.69999999999999"/>
    <n v="138.30000000000001"/>
  </r>
  <r>
    <x v="1"/>
    <n v="2017"/>
    <s v="October"/>
    <x v="120"/>
    <n v="142.80000000000001"/>
    <n v="131.4"/>
    <n v="139.1"/>
    <n v="114.9"/>
    <n v="135.6"/>
    <n v="173.2"/>
    <n v="124.1"/>
    <n v="122.6"/>
    <n v="137.80000000000001"/>
    <n v="125.1"/>
    <n v="145.5"/>
    <n v="139.69999999999999"/>
    <n v="154.6"/>
    <n v="134"/>
    <n v="124.9"/>
    <n v="132.6"/>
    <x v="54"/>
    <n v="122.6"/>
    <n v="128.30000000000001"/>
    <n v="126.6"/>
    <n v="115"/>
    <n v="124.8"/>
    <n v="136.30000000000001"/>
    <n v="124.6"/>
    <n v="124.5"/>
    <n v="133.5"/>
  </r>
  <r>
    <x v="2"/>
    <n v="2017"/>
    <s v="October"/>
    <x v="121"/>
    <n v="142.19999999999999"/>
    <n v="131.19999999999999"/>
    <n v="140.6"/>
    <n v="119"/>
    <n v="141.5"/>
    <n v="162.6"/>
    <n v="132.30000000000001"/>
    <n v="121.8"/>
    <n v="136.30000000000001"/>
    <n v="128.69999999999999"/>
    <n v="148.1"/>
    <n v="140.1"/>
    <n v="151.6"/>
    <n v="142"/>
    <n v="134.1"/>
    <n v="140.80000000000001"/>
    <x v="54"/>
    <n v="132.19999999999999"/>
    <n v="133.6"/>
    <n v="131.30000000000001"/>
    <n v="117.8"/>
    <n v="128.4"/>
    <n v="137.9"/>
    <n v="126.2"/>
    <n v="127.7"/>
    <n v="136.1"/>
  </r>
  <r>
    <x v="0"/>
    <n v="2017"/>
    <s v="November"/>
    <x v="122"/>
    <n v="142.5"/>
    <n v="140.5"/>
    <n v="141.5"/>
    <n v="121.6"/>
    <n v="147.30000000000001"/>
    <n v="168"/>
    <n v="135.80000000000001"/>
    <n v="122.5"/>
    <n v="136"/>
    <n v="131.9"/>
    <n v="151.4"/>
    <n v="142.4"/>
    <n v="152.1"/>
    <n v="148.19999999999999"/>
    <n v="141.5"/>
    <n v="147.30000000000001"/>
    <x v="0"/>
    <n v="141.1"/>
    <n v="139.4"/>
    <n v="135.80000000000001"/>
    <n v="121.6"/>
    <n v="133.69999999999999"/>
    <n v="141.5"/>
    <n v="128.1"/>
    <n v="131.69999999999999"/>
    <n v="140"/>
  </r>
  <r>
    <x v="1"/>
    <n v="2017"/>
    <s v="November"/>
    <x v="116"/>
    <n v="142.1"/>
    <n v="146.69999999999999"/>
    <n v="139.5"/>
    <n v="115.2"/>
    <n v="136.4"/>
    <n v="185.2"/>
    <n v="122.2"/>
    <n v="123.9"/>
    <n v="138.30000000000001"/>
    <n v="125.4"/>
    <n v="146"/>
    <n v="141.5"/>
    <n v="156.19999999999999"/>
    <n v="135"/>
    <n v="125.4"/>
    <n v="133.5"/>
    <x v="55"/>
    <n v="125.7"/>
    <n v="128.80000000000001"/>
    <n v="127.4"/>
    <n v="115.3"/>
    <n v="125.1"/>
    <n v="136.6"/>
    <n v="124.9"/>
    <n v="124.9"/>
    <n v="134.80000000000001"/>
  </r>
  <r>
    <x v="2"/>
    <n v="2017"/>
    <s v="November"/>
    <x v="123"/>
    <n v="142.4"/>
    <n v="142.9"/>
    <n v="140.80000000000001"/>
    <n v="119.2"/>
    <n v="142.19999999999999"/>
    <n v="173.8"/>
    <n v="131.19999999999999"/>
    <n v="123"/>
    <n v="136.80000000000001"/>
    <n v="129.19999999999999"/>
    <n v="148.9"/>
    <n v="142.1"/>
    <n v="153.19999999999999"/>
    <n v="143"/>
    <n v="134.80000000000001"/>
    <n v="141.80000000000001"/>
    <x v="55"/>
    <n v="135.30000000000001"/>
    <n v="134.4"/>
    <n v="132.6"/>
    <n v="118.3"/>
    <n v="128.9"/>
    <n v="138.6"/>
    <n v="126.8"/>
    <n v="128.4"/>
    <n v="137.6"/>
  </r>
  <r>
    <x v="0"/>
    <n v="2017"/>
    <s v="December"/>
    <x v="124"/>
    <n v="143.69999999999999"/>
    <n v="144.80000000000001"/>
    <n v="141.9"/>
    <n v="123.1"/>
    <n v="147.19999999999999"/>
    <n v="161"/>
    <n v="133.80000000000001"/>
    <n v="121.9"/>
    <n v="135.80000000000001"/>
    <n v="131.1"/>
    <n v="151.4"/>
    <n v="141.5"/>
    <n v="153.19999999999999"/>
    <n v="148"/>
    <n v="141.9"/>
    <n v="147.19999999999999"/>
    <x v="0"/>
    <n v="142.6"/>
    <n v="139.5"/>
    <n v="136.1"/>
    <n v="122"/>
    <n v="133.4"/>
    <n v="141.1"/>
    <n v="127.8"/>
    <n v="131.9"/>
    <n v="139.80000000000001"/>
  </r>
  <r>
    <x v="1"/>
    <n v="2017"/>
    <s v="December"/>
    <x v="125"/>
    <n v="142.6"/>
    <n v="145.9"/>
    <n v="139.5"/>
    <n v="115.9"/>
    <n v="135"/>
    <n v="163.19999999999999"/>
    <n v="119.8"/>
    <n v="120.7"/>
    <n v="139.69999999999999"/>
    <n v="125.7"/>
    <n v="146.30000000000001"/>
    <n v="138.80000000000001"/>
    <n v="157"/>
    <n v="135.6"/>
    <n v="125.6"/>
    <n v="134"/>
    <x v="56"/>
    <n v="126.8"/>
    <n v="129.30000000000001"/>
    <n v="128.19999999999999"/>
    <n v="115.3"/>
    <n v="125.6"/>
    <n v="136.69999999999999"/>
    <n v="124.6"/>
    <n v="125.1"/>
    <n v="134.1"/>
  </r>
  <r>
    <x v="2"/>
    <n v="2017"/>
    <s v="December"/>
    <x v="126"/>
    <n v="143.30000000000001"/>
    <n v="145.19999999999999"/>
    <n v="141"/>
    <n v="120.5"/>
    <n v="141.5"/>
    <n v="161.69999999999999"/>
    <n v="129.1"/>
    <n v="121.5"/>
    <n v="137.1"/>
    <n v="128.80000000000001"/>
    <n v="149"/>
    <n v="140.5"/>
    <n v="154.19999999999999"/>
    <n v="143.1"/>
    <n v="135.1"/>
    <n v="142"/>
    <x v="56"/>
    <n v="136.6"/>
    <n v="134.69999999999999"/>
    <n v="133.1"/>
    <n v="118.5"/>
    <n v="129"/>
    <n v="138.5"/>
    <n v="126.5"/>
    <n v="128.6"/>
    <n v="137.19999999999999"/>
  </r>
  <r>
    <x v="0"/>
    <n v="2018"/>
    <s v="January"/>
    <x v="127"/>
    <n v="144.4"/>
    <n v="143.80000000000001"/>
    <n v="142"/>
    <n v="123.2"/>
    <n v="147.9"/>
    <n v="152.1"/>
    <n v="131.80000000000001"/>
    <n v="119.5"/>
    <n v="136"/>
    <n v="131.19999999999999"/>
    <n v="151.80000000000001"/>
    <n v="140.4"/>
    <n v="153.6"/>
    <n v="148.30000000000001"/>
    <n v="142.30000000000001"/>
    <n v="147.5"/>
    <x v="0"/>
    <n v="142.30000000000001"/>
    <n v="139.80000000000001"/>
    <n v="136"/>
    <n v="122.7"/>
    <n v="134.30000000000001"/>
    <n v="141.6"/>
    <n v="128.6"/>
    <n v="132.30000000000001"/>
    <n v="139.30000000000001"/>
  </r>
  <r>
    <x v="1"/>
    <n v="2018"/>
    <s v="January"/>
    <x v="128"/>
    <n v="143.69999999999999"/>
    <n v="143.6"/>
    <n v="139.6"/>
    <n v="116.4"/>
    <n v="133.80000000000001"/>
    <n v="150.5"/>
    <n v="118.4"/>
    <n v="117.3"/>
    <n v="140.5"/>
    <n v="125.9"/>
    <n v="146.80000000000001"/>
    <n v="137.19999999999999"/>
    <n v="157.69999999999999"/>
    <n v="136"/>
    <n v="125.9"/>
    <n v="134.4"/>
    <x v="57"/>
    <n v="127.3"/>
    <n v="129.5"/>
    <n v="129"/>
    <n v="116.3"/>
    <n v="126.2"/>
    <n v="137.1"/>
    <n v="125.5"/>
    <n v="125.8"/>
    <n v="134.1"/>
  </r>
  <r>
    <x v="2"/>
    <n v="2018"/>
    <s v="January"/>
    <x v="129"/>
    <n v="144.19999999999999"/>
    <n v="143.69999999999999"/>
    <n v="141.1"/>
    <n v="120.7"/>
    <n v="141.30000000000001"/>
    <n v="151.6"/>
    <n v="127.3"/>
    <n v="118.8"/>
    <n v="137.5"/>
    <n v="129"/>
    <n v="149.5"/>
    <n v="139.19999999999999"/>
    <n v="154.69999999999999"/>
    <n v="143.5"/>
    <n v="135.5"/>
    <n v="142.30000000000001"/>
    <x v="57"/>
    <n v="136.6"/>
    <n v="134.9"/>
    <n v="133.30000000000001"/>
    <n v="119.3"/>
    <n v="129.69999999999999"/>
    <n v="139"/>
    <n v="127.3"/>
    <n v="129.1"/>
    <n v="136.9"/>
  </r>
  <r>
    <x v="0"/>
    <n v="2018"/>
    <s v="February"/>
    <x v="124"/>
    <n v="143.69999999999999"/>
    <n v="140.6"/>
    <n v="141.5"/>
    <n v="122.9"/>
    <n v="149.4"/>
    <n v="142.4"/>
    <n v="130.19999999999999"/>
    <n v="117.9"/>
    <n v="135.6"/>
    <n v="130.5"/>
    <n v="151.69999999999999"/>
    <n v="138.69999999999999"/>
    <n v="153.30000000000001"/>
    <n v="148.69999999999999"/>
    <n v="142.4"/>
    <n v="147.80000000000001"/>
    <x v="0"/>
    <n v="142.4"/>
    <n v="139.9"/>
    <n v="136.19999999999999"/>
    <n v="123.3"/>
    <n v="134.30000000000001"/>
    <n v="141.5"/>
    <n v="128.80000000000001"/>
    <n v="132.5"/>
    <n v="138.5"/>
  </r>
  <r>
    <x v="1"/>
    <n v="2018"/>
    <s v="February"/>
    <x v="115"/>
    <n v="143"/>
    <n v="139.9"/>
    <n v="139.9"/>
    <n v="116.2"/>
    <n v="135.5"/>
    <n v="136.9"/>
    <n v="117"/>
    <n v="115.4"/>
    <n v="140.69999999999999"/>
    <n v="125.9"/>
    <n v="147.1"/>
    <n v="135.6"/>
    <n v="159.30000000000001"/>
    <n v="136.30000000000001"/>
    <n v="126.1"/>
    <n v="134.69999999999999"/>
    <x v="58"/>
    <n v="127.3"/>
    <n v="129.9"/>
    <n v="129.80000000000001"/>
    <n v="117.4"/>
    <n v="126.5"/>
    <n v="137.19999999999999"/>
    <n v="126.2"/>
    <n v="126.5"/>
    <n v="134"/>
  </r>
  <r>
    <x v="2"/>
    <n v="2018"/>
    <s v="February"/>
    <x v="119"/>
    <n v="143.5"/>
    <n v="140.30000000000001"/>
    <n v="140.9"/>
    <n v="120.4"/>
    <n v="142.9"/>
    <n v="140.5"/>
    <n v="125.8"/>
    <n v="117.1"/>
    <n v="137.30000000000001"/>
    <n v="128.6"/>
    <n v="149.6"/>
    <n v="137.6"/>
    <n v="154.9"/>
    <n v="143.80000000000001"/>
    <n v="135.6"/>
    <n v="142.6"/>
    <x v="58"/>
    <n v="136.69999999999999"/>
    <n v="135.19999999999999"/>
    <n v="133.80000000000001"/>
    <n v="120.2"/>
    <n v="129.9"/>
    <n v="139"/>
    <n v="127.7"/>
    <n v="129.6"/>
    <n v="136.4"/>
  </r>
  <r>
    <x v="0"/>
    <n v="2018"/>
    <s v="March"/>
    <x v="130"/>
    <n v="143.80000000000001"/>
    <n v="140"/>
    <n v="142"/>
    <n v="123.2"/>
    <n v="152.9"/>
    <n v="138"/>
    <n v="129.30000000000001"/>
    <n v="117.1"/>
    <n v="136.30000000000001"/>
    <n v="131.19999999999999"/>
    <n v="152.80000000000001"/>
    <n v="138.6"/>
    <n v="155.1"/>
    <n v="149.19999999999999"/>
    <n v="143"/>
    <n v="148.30000000000001"/>
    <x v="0"/>
    <n v="142.6"/>
    <n v="139.9"/>
    <n v="136.69999999999999"/>
    <n v="124.6"/>
    <n v="135.1"/>
    <n v="142.69999999999999"/>
    <n v="129.30000000000001"/>
    <n v="133.30000000000001"/>
    <n v="138.69999999999999"/>
  </r>
  <r>
    <x v="1"/>
    <n v="2018"/>
    <s v="March"/>
    <x v="131"/>
    <n v="143.1"/>
    <n v="135.5"/>
    <n v="139.9"/>
    <n v="116.5"/>
    <n v="138.5"/>
    <n v="128"/>
    <n v="115.5"/>
    <n v="114.2"/>
    <n v="140.69999999999999"/>
    <n v="126.2"/>
    <n v="147.6"/>
    <n v="134.80000000000001"/>
    <n v="159.69999999999999"/>
    <n v="136.69999999999999"/>
    <n v="126.7"/>
    <n v="135.19999999999999"/>
    <x v="59"/>
    <n v="126.4"/>
    <n v="130.80000000000001"/>
    <n v="130.5"/>
    <n v="117.8"/>
    <n v="126.8"/>
    <n v="137.80000000000001"/>
    <n v="126.7"/>
    <n v="127.1"/>
    <n v="134"/>
  </r>
  <r>
    <x v="2"/>
    <n v="2018"/>
    <s v="March"/>
    <x v="132"/>
    <n v="143.6"/>
    <n v="138.30000000000001"/>
    <n v="141.19999999999999"/>
    <n v="120.7"/>
    <n v="146.19999999999999"/>
    <n v="134.6"/>
    <n v="124.6"/>
    <n v="116.1"/>
    <n v="137.80000000000001"/>
    <n v="129.1"/>
    <n v="150.4"/>
    <n v="137.19999999999999"/>
    <n v="156.30000000000001"/>
    <n v="144.30000000000001"/>
    <n v="136.19999999999999"/>
    <n v="143.1"/>
    <x v="59"/>
    <n v="136.5"/>
    <n v="135.6"/>
    <n v="134.30000000000001"/>
    <n v="121"/>
    <n v="130.4"/>
    <n v="139.80000000000001"/>
    <n v="128.19999999999999"/>
    <n v="130.30000000000001"/>
    <n v="136.5"/>
  </r>
  <r>
    <x v="0"/>
    <n v="2018"/>
    <s v="April"/>
    <x v="133"/>
    <n v="144.5"/>
    <n v="135.9"/>
    <n v="142.4"/>
    <n v="123.5"/>
    <n v="156.4"/>
    <n v="135.1"/>
    <n v="128.4"/>
    <n v="115.2"/>
    <n v="137.19999999999999"/>
    <n v="131.9"/>
    <n v="153.80000000000001"/>
    <n v="138.6"/>
    <n v="156.1"/>
    <n v="150.1"/>
    <n v="143.30000000000001"/>
    <n v="149.1"/>
    <x v="0"/>
    <n v="143.80000000000001"/>
    <n v="140.9"/>
    <n v="137.6"/>
    <n v="125.3"/>
    <n v="136"/>
    <n v="143.69999999999999"/>
    <n v="130.4"/>
    <n v="134.19999999999999"/>
    <n v="139.1"/>
  </r>
  <r>
    <x v="1"/>
    <n v="2018"/>
    <s v="April"/>
    <x v="131"/>
    <n v="144.30000000000001"/>
    <n v="130.80000000000001"/>
    <n v="140.30000000000001"/>
    <n v="116.6"/>
    <n v="150.1"/>
    <n v="127.6"/>
    <n v="114"/>
    <n v="110.6"/>
    <n v="140.19999999999999"/>
    <n v="126.5"/>
    <n v="148.30000000000001"/>
    <n v="135.69999999999999"/>
    <n v="159.19999999999999"/>
    <n v="137.80000000000001"/>
    <n v="127.4"/>
    <n v="136.19999999999999"/>
    <x v="60"/>
    <n v="124.6"/>
    <n v="131.80000000000001"/>
    <n v="131.30000000000001"/>
    <n v="118.9"/>
    <n v="127.6"/>
    <n v="139.69999999999999"/>
    <n v="127.6"/>
    <n v="128.19999999999999"/>
    <n v="134.80000000000001"/>
  </r>
  <r>
    <x v="2"/>
    <n v="2018"/>
    <s v="April"/>
    <x v="124"/>
    <n v="144.4"/>
    <n v="133.9"/>
    <n v="141.6"/>
    <n v="121"/>
    <n v="153.5"/>
    <n v="132.6"/>
    <n v="123.5"/>
    <n v="113.7"/>
    <n v="138.19999999999999"/>
    <n v="129.6"/>
    <n v="151.19999999999999"/>
    <n v="137.5"/>
    <n v="156.9"/>
    <n v="145.30000000000001"/>
    <n v="136.69999999999999"/>
    <n v="144"/>
    <x v="60"/>
    <n v="136.5"/>
    <n v="136.6"/>
    <n v="135.19999999999999"/>
    <n v="121.9"/>
    <n v="131.30000000000001"/>
    <n v="141.4"/>
    <n v="129.19999999999999"/>
    <n v="131.30000000000001"/>
    <n v="137.1"/>
  </r>
  <r>
    <x v="0"/>
    <n v="2018"/>
    <s v="May"/>
    <x v="134"/>
    <n v="145.69999999999999"/>
    <n v="135.5"/>
    <n v="142.9"/>
    <n v="123.6"/>
    <n v="157.5"/>
    <n v="137.80000000000001"/>
    <n v="127.2"/>
    <n v="111.8"/>
    <n v="137.4"/>
    <n v="132.19999999999999"/>
    <n v="154.30000000000001"/>
    <n v="139.1"/>
    <n v="157"/>
    <n v="150.80000000000001"/>
    <n v="144.1"/>
    <n v="149.80000000000001"/>
    <x v="0"/>
    <n v="144.30000000000001"/>
    <n v="141.80000000000001"/>
    <n v="138.4"/>
    <n v="126.4"/>
    <n v="136.80000000000001"/>
    <n v="144.4"/>
    <n v="131.19999999999999"/>
    <n v="135.1"/>
    <n v="139.80000000000001"/>
  </r>
  <r>
    <x v="1"/>
    <n v="2018"/>
    <s v="May"/>
    <x v="131"/>
    <n v="148.19999999999999"/>
    <n v="130.5"/>
    <n v="140.69999999999999"/>
    <n v="116.4"/>
    <n v="151.30000000000001"/>
    <n v="131.4"/>
    <n v="112.8"/>
    <n v="105.3"/>
    <n v="139.6"/>
    <n v="126.6"/>
    <n v="148.69999999999999"/>
    <n v="136.4"/>
    <n v="160.30000000000001"/>
    <n v="138.6"/>
    <n v="127.9"/>
    <n v="137"/>
    <x v="61"/>
    <n v="124.7"/>
    <n v="132.5"/>
    <n v="132"/>
    <n v="119.8"/>
    <n v="128"/>
    <n v="140.4"/>
    <n v="128.1"/>
    <n v="128.9"/>
    <n v="135.4"/>
  </r>
  <r>
    <x v="2"/>
    <n v="2018"/>
    <s v="May"/>
    <x v="127"/>
    <n v="146.6"/>
    <n v="133.6"/>
    <n v="142.1"/>
    <n v="121"/>
    <n v="154.6"/>
    <n v="135.6"/>
    <n v="122.3"/>
    <n v="109.6"/>
    <n v="138.1"/>
    <n v="129.9"/>
    <n v="151.69999999999999"/>
    <n v="138.1"/>
    <n v="157.9"/>
    <n v="146"/>
    <n v="137.4"/>
    <n v="144.69999999999999"/>
    <x v="61"/>
    <n v="136.9"/>
    <n v="137.4"/>
    <n v="136"/>
    <n v="122.9"/>
    <n v="131.80000000000001"/>
    <n v="142.1"/>
    <n v="129.9"/>
    <n v="132.1"/>
    <n v="137.80000000000001"/>
  </r>
  <r>
    <x v="0"/>
    <n v="2018"/>
    <s v="June"/>
    <x v="135"/>
    <n v="148.1"/>
    <n v="136.69999999999999"/>
    <n v="143.19999999999999"/>
    <n v="124"/>
    <n v="154.1"/>
    <n v="143.5"/>
    <n v="126"/>
    <n v="112.4"/>
    <n v="137.6"/>
    <n v="132.80000000000001"/>
    <n v="154.30000000000001"/>
    <n v="140"/>
    <n v="157.30000000000001"/>
    <n v="151.30000000000001"/>
    <n v="144.69999999999999"/>
    <n v="150.30000000000001"/>
    <x v="0"/>
    <n v="145.1"/>
    <n v="142.19999999999999"/>
    <n v="138.4"/>
    <n v="127.4"/>
    <n v="137.80000000000001"/>
    <n v="145.1"/>
    <n v="131.4"/>
    <n v="135.6"/>
    <n v="140.5"/>
  </r>
  <r>
    <x v="1"/>
    <n v="2018"/>
    <s v="June"/>
    <x v="121"/>
    <n v="149.69999999999999"/>
    <n v="133.9"/>
    <n v="140.80000000000001"/>
    <n v="116.6"/>
    <n v="152.19999999999999"/>
    <n v="144"/>
    <n v="112.3"/>
    <n v="108.4"/>
    <n v="140"/>
    <n v="126.7"/>
    <n v="149"/>
    <n v="138.4"/>
    <n v="161"/>
    <n v="138.9"/>
    <n v="128.69999999999999"/>
    <n v="137.4"/>
    <x v="62"/>
    <n v="126.5"/>
    <n v="133.1"/>
    <n v="132.6"/>
    <n v="120.4"/>
    <n v="128.5"/>
    <n v="141.19999999999999"/>
    <n v="128.19999999999999"/>
    <n v="129.5"/>
    <n v="136.19999999999999"/>
  </r>
  <r>
    <x v="2"/>
    <n v="2018"/>
    <s v="June"/>
    <x v="136"/>
    <n v="148.69999999999999"/>
    <n v="135.6"/>
    <n v="142.30000000000001"/>
    <n v="121.3"/>
    <n v="153.19999999999999"/>
    <n v="143.69999999999999"/>
    <n v="121.4"/>
    <n v="111.1"/>
    <n v="138.4"/>
    <n v="130.30000000000001"/>
    <n v="151.80000000000001"/>
    <n v="139.4"/>
    <n v="158.30000000000001"/>
    <n v="146.4"/>
    <n v="138.1"/>
    <n v="145.19999999999999"/>
    <x v="62"/>
    <n v="138.1"/>
    <n v="137.9"/>
    <n v="136.19999999999999"/>
    <n v="123.7"/>
    <n v="132.6"/>
    <n v="142.80000000000001"/>
    <n v="130.1"/>
    <n v="132.6"/>
    <n v="138.5"/>
  </r>
  <r>
    <x v="0"/>
    <n v="2018"/>
    <s v="July"/>
    <x v="137"/>
    <n v="149.30000000000001"/>
    <n v="139.30000000000001"/>
    <n v="143.4"/>
    <n v="124.1"/>
    <n v="153.30000000000001"/>
    <n v="154.19999999999999"/>
    <n v="126.4"/>
    <n v="114.3"/>
    <n v="138.19999999999999"/>
    <n v="132.80000000000001"/>
    <n v="154.80000000000001"/>
    <n v="142"/>
    <n v="156.1"/>
    <n v="151.5"/>
    <n v="145.1"/>
    <n v="150.6"/>
    <x v="0"/>
    <n v="146.80000000000001"/>
    <n v="143.1"/>
    <n v="139"/>
    <n v="127.5"/>
    <n v="138.4"/>
    <n v="145.80000000000001"/>
    <n v="131.4"/>
    <n v="136"/>
    <n v="141.80000000000001"/>
  </r>
  <r>
    <x v="1"/>
    <n v="2018"/>
    <s v="July"/>
    <x v="138"/>
    <n v="148.6"/>
    <n v="139.1"/>
    <n v="141"/>
    <n v="116.7"/>
    <n v="149.69999999999999"/>
    <n v="159.19999999999999"/>
    <n v="112.6"/>
    <n v="111.8"/>
    <n v="140.30000000000001"/>
    <n v="126.8"/>
    <n v="149.4"/>
    <n v="140.30000000000001"/>
    <n v="161.4"/>
    <n v="139.6"/>
    <n v="128.9"/>
    <n v="137.9"/>
    <x v="63"/>
    <n v="128.1"/>
    <n v="133.6"/>
    <n v="133.6"/>
    <n v="120.1"/>
    <n v="129"/>
    <n v="144"/>
    <n v="128.19999999999999"/>
    <n v="130.19999999999999"/>
    <n v="137.5"/>
  </r>
  <r>
    <x v="2"/>
    <n v="2018"/>
    <s v="July"/>
    <x v="139"/>
    <n v="149.1"/>
    <n v="139.19999999999999"/>
    <n v="142.5"/>
    <n v="121.4"/>
    <n v="151.6"/>
    <n v="155.9"/>
    <n v="121.7"/>
    <n v="113.5"/>
    <n v="138.9"/>
    <n v="130.30000000000001"/>
    <n v="152.30000000000001"/>
    <n v="141.4"/>
    <n v="157.5"/>
    <n v="146.80000000000001"/>
    <n v="138.4"/>
    <n v="145.6"/>
    <x v="63"/>
    <n v="139.69999999999999"/>
    <n v="138.6"/>
    <n v="137"/>
    <n v="123.6"/>
    <n v="133.1"/>
    <n v="144.69999999999999"/>
    <n v="130.1"/>
    <n v="133.19999999999999"/>
    <n v="139.80000000000001"/>
  </r>
  <r>
    <x v="0"/>
    <n v="2018"/>
    <s v="August"/>
    <x v="140"/>
    <n v="148.80000000000001"/>
    <n v="139.1"/>
    <n v="143.5"/>
    <n v="125"/>
    <n v="154.4"/>
    <n v="156.30000000000001"/>
    <n v="126.8"/>
    <n v="115.4"/>
    <n v="138.6"/>
    <n v="133.80000000000001"/>
    <n v="155.19999999999999"/>
    <n v="142.69999999999999"/>
    <n v="156.4"/>
    <n v="152.1"/>
    <n v="145.80000000000001"/>
    <n v="151.30000000000001"/>
    <x v="0"/>
    <n v="147.69999999999999"/>
    <n v="143.80000000000001"/>
    <n v="139.4"/>
    <n v="128.30000000000001"/>
    <n v="138.6"/>
    <n v="146.9"/>
    <n v="131.30000000000001"/>
    <n v="136.6"/>
    <n v="142.5"/>
  </r>
  <r>
    <x v="1"/>
    <n v="2018"/>
    <s v="August"/>
    <x v="141"/>
    <n v="146.4"/>
    <n v="136.6"/>
    <n v="141.19999999999999"/>
    <n v="117.4"/>
    <n v="146.30000000000001"/>
    <n v="157.30000000000001"/>
    <n v="113.6"/>
    <n v="113.3"/>
    <n v="141.1"/>
    <n v="127.4"/>
    <n v="150.4"/>
    <n v="140.1"/>
    <n v="162.1"/>
    <n v="140"/>
    <n v="129"/>
    <n v="138.30000000000001"/>
    <x v="64"/>
    <n v="129.80000000000001"/>
    <n v="134.4"/>
    <n v="134.9"/>
    <n v="120.7"/>
    <n v="129.80000000000001"/>
    <n v="145.30000000000001"/>
    <n v="128.30000000000001"/>
    <n v="131"/>
    <n v="138"/>
  </r>
  <r>
    <x v="2"/>
    <n v="2018"/>
    <s v="August"/>
    <x v="142"/>
    <n v="148"/>
    <n v="138.1"/>
    <n v="142.6"/>
    <n v="122.2"/>
    <n v="150.6"/>
    <n v="156.6"/>
    <n v="122.4"/>
    <n v="114.7"/>
    <n v="139.4"/>
    <n v="131.1"/>
    <n v="153"/>
    <n v="141.69999999999999"/>
    <n v="157.9"/>
    <n v="147.30000000000001"/>
    <n v="138.80000000000001"/>
    <n v="146.1"/>
    <x v="64"/>
    <n v="140.9"/>
    <n v="139.4"/>
    <n v="137.69999999999999"/>
    <n v="124.3"/>
    <n v="133.6"/>
    <n v="146"/>
    <n v="130.1"/>
    <n v="133.9"/>
    <n v="140.4"/>
  </r>
  <r>
    <x v="0"/>
    <n v="2018"/>
    <s v="September"/>
    <x v="143"/>
    <n v="147.19999999999999"/>
    <n v="136.6"/>
    <n v="143.69999999999999"/>
    <n v="124.6"/>
    <n v="150.1"/>
    <n v="149.4"/>
    <n v="125.4"/>
    <n v="114.4"/>
    <n v="138.69999999999999"/>
    <n v="133.1"/>
    <n v="155.9"/>
    <n v="141.30000000000001"/>
    <n v="157.69999999999999"/>
    <n v="152.1"/>
    <n v="146.1"/>
    <n v="151.30000000000001"/>
    <x v="0"/>
    <n v="149"/>
    <n v="144"/>
    <n v="140"/>
    <n v="129.9"/>
    <n v="140"/>
    <n v="147.6"/>
    <n v="132"/>
    <n v="137.4"/>
    <n v="142.1"/>
  </r>
  <r>
    <x v="1"/>
    <n v="2018"/>
    <s v="September"/>
    <x v="144"/>
    <n v="143.1"/>
    <n v="132.80000000000001"/>
    <n v="141.5"/>
    <n v="117.8"/>
    <n v="140"/>
    <n v="151.30000000000001"/>
    <n v="113.5"/>
    <n v="112.3"/>
    <n v="141.19999999999999"/>
    <n v="127.7"/>
    <n v="151.30000000000001"/>
    <n v="138.9"/>
    <n v="163.30000000000001"/>
    <n v="140.80000000000001"/>
    <n v="129.30000000000001"/>
    <n v="139.1"/>
    <x v="65"/>
    <n v="131.19999999999999"/>
    <n v="134.9"/>
    <n v="135.69999999999999"/>
    <n v="122.5"/>
    <n v="130.19999999999999"/>
    <n v="145.19999999999999"/>
    <n v="129.30000000000001"/>
    <n v="131.9"/>
    <n v="138.1"/>
  </r>
  <r>
    <x v="2"/>
    <n v="2018"/>
    <s v="September"/>
    <x v="145"/>
    <n v="145.80000000000001"/>
    <n v="135.1"/>
    <n v="142.9"/>
    <n v="122.1"/>
    <n v="145.4"/>
    <n v="150"/>
    <n v="121.4"/>
    <n v="113.7"/>
    <n v="139.5"/>
    <n v="130.80000000000001"/>
    <n v="153.80000000000001"/>
    <n v="140.4"/>
    <n v="159.19999999999999"/>
    <n v="147.69999999999999"/>
    <n v="139.1"/>
    <n v="146.5"/>
    <x v="65"/>
    <n v="142.30000000000001"/>
    <n v="139.69999999999999"/>
    <n v="138.4"/>
    <n v="126"/>
    <n v="134.5"/>
    <n v="146.19999999999999"/>
    <n v="130.9"/>
    <n v="134.69999999999999"/>
    <n v="140.19999999999999"/>
  </r>
  <r>
    <x v="0"/>
    <n v="2018"/>
    <s v="October"/>
    <x v="146"/>
    <n v="147.6"/>
    <n v="134.6"/>
    <n v="141.9"/>
    <n v="123.5"/>
    <n v="144.5"/>
    <n v="147.6"/>
    <n v="121.4"/>
    <n v="112.3"/>
    <n v="139.5"/>
    <n v="134.6"/>
    <n v="155.19999999999999"/>
    <n v="140.19999999999999"/>
    <n v="159.6"/>
    <n v="150.69999999999999"/>
    <n v="144.5"/>
    <n v="149.80000000000001"/>
    <x v="0"/>
    <n v="149.69999999999999"/>
    <n v="147.5"/>
    <n v="144.80000000000001"/>
    <n v="130.80000000000001"/>
    <n v="140.1"/>
    <n v="148"/>
    <n v="134.4"/>
    <n v="139.80000000000001"/>
    <n v="142.19999999999999"/>
  </r>
  <r>
    <x v="1"/>
    <n v="2018"/>
    <s v="October"/>
    <x v="135"/>
    <n v="144.9"/>
    <n v="133.5"/>
    <n v="141.5"/>
    <n v="118"/>
    <n v="139.5"/>
    <n v="153"/>
    <n v="113.2"/>
    <n v="112.8"/>
    <n v="141.1"/>
    <n v="127.6"/>
    <n v="152"/>
    <n v="139.4"/>
    <n v="164"/>
    <n v="141.5"/>
    <n v="129.80000000000001"/>
    <n v="139.69999999999999"/>
    <x v="66"/>
    <n v="133.4"/>
    <n v="135.1"/>
    <n v="136.19999999999999"/>
    <n v="123.3"/>
    <n v="130.69999999999999"/>
    <n v="145.5"/>
    <n v="130.4"/>
    <n v="132.5"/>
    <n v="138.9"/>
  </r>
  <r>
    <x v="2"/>
    <n v="2018"/>
    <s v="October"/>
    <x v="134"/>
    <n v="149.5"/>
    <n v="137.30000000000001"/>
    <n v="141.9"/>
    <n v="121.1"/>
    <n v="142.5"/>
    <n v="146.69999999999999"/>
    <n v="119.1"/>
    <n v="111.9"/>
    <n v="141"/>
    <n v="133.6"/>
    <n v="154.5"/>
    <n v="139.69999999999999"/>
    <n v="162.6"/>
    <n v="148"/>
    <n v="139.19999999999999"/>
    <n v="146.80000000000001"/>
    <x v="67"/>
    <n v="145.30000000000001"/>
    <n v="142.19999999999999"/>
    <n v="142.1"/>
    <n v="125.5"/>
    <n v="136.5"/>
    <n v="147.80000000000001"/>
    <n v="132"/>
    <n v="136.30000000000001"/>
    <n v="140.80000000000001"/>
  </r>
  <r>
    <x v="0"/>
    <n v="2018"/>
    <s v="November"/>
    <x v="133"/>
    <n v="150.80000000000001"/>
    <n v="136.69999999999999"/>
    <n v="141.9"/>
    <n v="122.8"/>
    <n v="143.9"/>
    <n v="147.5"/>
    <n v="121"/>
    <n v="111.6"/>
    <n v="140.6"/>
    <n v="137.5"/>
    <n v="156.1"/>
    <n v="140"/>
    <n v="161.9"/>
    <n v="151.69999999999999"/>
    <n v="145.5"/>
    <n v="150.80000000000001"/>
    <x v="0"/>
    <n v="150.30000000000001"/>
    <n v="148"/>
    <n v="145.4"/>
    <n v="130.30000000000001"/>
    <n v="143.1"/>
    <n v="150.19999999999999"/>
    <n v="133.1"/>
    <n v="140.1"/>
    <n v="142.4"/>
  </r>
  <r>
    <x v="1"/>
    <n v="2018"/>
    <s v="November"/>
    <x v="147"/>
    <n v="146.30000000000001"/>
    <n v="137.80000000000001"/>
    <n v="141.6"/>
    <n v="118.1"/>
    <n v="141.5"/>
    <n v="145.19999999999999"/>
    <n v="115.3"/>
    <n v="112.5"/>
    <n v="141.4"/>
    <n v="128"/>
    <n v="152.6"/>
    <n v="139.1"/>
    <n v="164.4"/>
    <n v="142.4"/>
    <n v="130.19999999999999"/>
    <n v="140.5"/>
    <x v="67"/>
    <n v="136.69999999999999"/>
    <n v="135.80000000000001"/>
    <n v="136.80000000000001"/>
    <n v="121.2"/>
    <n v="131.30000000000001"/>
    <n v="146.1"/>
    <n v="130.5"/>
    <n v="132.19999999999999"/>
    <n v="139"/>
  </r>
  <r>
    <x v="2"/>
    <n v="2018"/>
    <s v="November"/>
    <x v="134"/>
    <n v="149.19999999999999"/>
    <n v="137.1"/>
    <n v="141.80000000000001"/>
    <n v="121.1"/>
    <n v="142.80000000000001"/>
    <n v="146.69999999999999"/>
    <n v="119.1"/>
    <n v="111.9"/>
    <n v="140.9"/>
    <n v="133.5"/>
    <n v="154.5"/>
    <n v="139.69999999999999"/>
    <n v="162.6"/>
    <n v="148"/>
    <n v="139.1"/>
    <n v="146.69999999999999"/>
    <x v="67"/>
    <n v="145.1"/>
    <n v="142.19999999999999"/>
    <n v="142.1"/>
    <n v="125.5"/>
    <n v="136.5"/>
    <n v="147.80000000000001"/>
    <n v="132"/>
    <n v="136.30000000000001"/>
    <n v="140.80000000000001"/>
  </r>
  <r>
    <x v="0"/>
    <n v="2018"/>
    <s v="December"/>
    <x v="133"/>
    <n v="151.9"/>
    <n v="137.4"/>
    <n v="142.4"/>
    <n v="124.2"/>
    <n v="140.19999999999999"/>
    <n v="136.6"/>
    <n v="120.9"/>
    <n v="109.9"/>
    <n v="140.19999999999999"/>
    <n v="137.80000000000001"/>
    <n v="156"/>
    <n v="138.5"/>
    <n v="162.4"/>
    <n v="151.6"/>
    <n v="145.9"/>
    <n v="150.80000000000001"/>
    <x v="0"/>
    <n v="149"/>
    <n v="149.5"/>
    <n v="149.6"/>
    <n v="128.9"/>
    <n v="143.30000000000001"/>
    <n v="155.1"/>
    <n v="133.19999999999999"/>
    <n v="141.6"/>
    <n v="141.9"/>
  </r>
  <r>
    <x v="1"/>
    <n v="2018"/>
    <s v="December"/>
    <x v="148"/>
    <n v="147.80000000000001"/>
    <n v="141.1"/>
    <n v="141.6"/>
    <n v="118.1"/>
    <n v="138.5"/>
    <n v="132.4"/>
    <n v="117.5"/>
    <n v="111"/>
    <n v="141.5"/>
    <n v="128.1"/>
    <n v="152.9"/>
    <n v="137.6"/>
    <n v="164.6"/>
    <n v="142.69999999999999"/>
    <n v="130.30000000000001"/>
    <n v="140.80000000000001"/>
    <x v="68"/>
    <n v="132.4"/>
    <n v="136.19999999999999"/>
    <n v="137.30000000000001"/>
    <n v="118.8"/>
    <n v="131.69999999999999"/>
    <n v="146.5"/>
    <n v="130.80000000000001"/>
    <n v="131.69999999999999"/>
    <n v="138"/>
  </r>
  <r>
    <x v="2"/>
    <n v="2018"/>
    <s v="December"/>
    <x v="139"/>
    <n v="150.5"/>
    <n v="138.80000000000001"/>
    <n v="142.1"/>
    <n v="122"/>
    <n v="139.4"/>
    <n v="135.19999999999999"/>
    <n v="119.8"/>
    <n v="110.3"/>
    <n v="140.6"/>
    <n v="133.80000000000001"/>
    <n v="154.6"/>
    <n v="138.19999999999999"/>
    <n v="163"/>
    <n v="148.1"/>
    <n v="139.4"/>
    <n v="146.80000000000001"/>
    <x v="68"/>
    <n v="142.69999999999999"/>
    <n v="143.19999999999999"/>
    <n v="144.9"/>
    <n v="123.6"/>
    <n v="136.80000000000001"/>
    <n v="150.1"/>
    <n v="132.19999999999999"/>
    <n v="136.80000000000001"/>
    <n v="140.1"/>
  </r>
  <r>
    <x v="0"/>
    <n v="2019"/>
    <s v="January"/>
    <x v="127"/>
    <n v="152.5"/>
    <n v="138.19999999999999"/>
    <n v="142.4"/>
    <n v="123.9"/>
    <n v="135.5"/>
    <n v="131.69999999999999"/>
    <n v="121.3"/>
    <n v="108.4"/>
    <n v="138.9"/>
    <n v="137"/>
    <n v="155.80000000000001"/>
    <n v="137.4"/>
    <n v="162.69999999999999"/>
    <n v="150.6"/>
    <n v="145.1"/>
    <n v="149.9"/>
    <x v="0"/>
    <n v="146.19999999999999"/>
    <n v="150.1"/>
    <n v="149.6"/>
    <n v="128.6"/>
    <n v="142.9"/>
    <n v="155.19999999999999"/>
    <n v="133.5"/>
    <n v="141.69999999999999"/>
    <n v="141"/>
  </r>
  <r>
    <x v="1"/>
    <n v="2019"/>
    <s v="January"/>
    <x v="142"/>
    <n v="149.4"/>
    <n v="143.5"/>
    <n v="141.69999999999999"/>
    <n v="118.1"/>
    <n v="135.19999999999999"/>
    <n v="130.5"/>
    <n v="118.2"/>
    <n v="110.4"/>
    <n v="140.4"/>
    <n v="128.1"/>
    <n v="153.19999999999999"/>
    <n v="137.30000000000001"/>
    <n v="164.7"/>
    <n v="143"/>
    <n v="130.4"/>
    <n v="141.1"/>
    <x v="69"/>
    <n v="128.6"/>
    <n v="136.30000000000001"/>
    <n v="137.80000000000001"/>
    <n v="118.6"/>
    <n v="131.9"/>
    <n v="146.6"/>
    <n v="131.69999999999999"/>
    <n v="131.80000000000001"/>
    <n v="138"/>
  </r>
  <r>
    <x v="2"/>
    <n v="2019"/>
    <s v="January"/>
    <x v="133"/>
    <n v="151.4"/>
    <n v="140.19999999999999"/>
    <n v="142.1"/>
    <n v="121.8"/>
    <n v="135.4"/>
    <n v="131.30000000000001"/>
    <n v="120.3"/>
    <n v="109.1"/>
    <n v="139.4"/>
    <n v="133.30000000000001"/>
    <n v="154.6"/>
    <n v="137.4"/>
    <n v="163.19999999999999"/>
    <n v="147.6"/>
    <n v="139"/>
    <n v="146.4"/>
    <x v="69"/>
    <n v="139.5"/>
    <n v="143.6"/>
    <n v="145.1"/>
    <n v="123.3"/>
    <n v="136.69999999999999"/>
    <n v="150.19999999999999"/>
    <n v="132.80000000000001"/>
    <n v="136.9"/>
    <n v="139.6"/>
  </r>
  <r>
    <x v="0"/>
    <n v="2019"/>
    <s v="February"/>
    <x v="130"/>
    <n v="153"/>
    <n v="139.1"/>
    <n v="142.5"/>
    <n v="124.1"/>
    <n v="135.80000000000001"/>
    <n v="128.69999999999999"/>
    <n v="121.5"/>
    <n v="108.3"/>
    <n v="139.19999999999999"/>
    <n v="137.4"/>
    <n v="156.19999999999999"/>
    <n v="137.19999999999999"/>
    <n v="162.80000000000001"/>
    <n v="150.5"/>
    <n v="146.1"/>
    <n v="149.9"/>
    <x v="0"/>
    <n v="145.30000000000001"/>
    <n v="150.1"/>
    <n v="149.9"/>
    <n v="129.19999999999999"/>
    <n v="143.4"/>
    <n v="155.5"/>
    <n v="134.9"/>
    <n v="142.19999999999999"/>
    <n v="141"/>
  </r>
  <r>
    <x v="1"/>
    <n v="2019"/>
    <s v="February"/>
    <x v="143"/>
    <n v="150.1"/>
    <n v="145.30000000000001"/>
    <n v="141.69999999999999"/>
    <n v="118.4"/>
    <n v="137"/>
    <n v="131.6"/>
    <n v="119.9"/>
    <n v="110.4"/>
    <n v="140.80000000000001"/>
    <n v="128.30000000000001"/>
    <n v="153.5"/>
    <n v="138"/>
    <n v="164.9"/>
    <n v="143.30000000000001"/>
    <n v="130.80000000000001"/>
    <n v="141.4"/>
    <x v="70"/>
    <n v="127.1"/>
    <n v="136.6"/>
    <n v="138.5"/>
    <n v="119.2"/>
    <n v="132.19999999999999"/>
    <n v="146.6"/>
    <n v="133"/>
    <n v="132.4"/>
    <n v="138.6"/>
  </r>
  <r>
    <x v="2"/>
    <n v="2019"/>
    <s v="February"/>
    <x v="135"/>
    <n v="152"/>
    <n v="141.5"/>
    <n v="142.19999999999999"/>
    <n v="122"/>
    <n v="136.4"/>
    <n v="129.69999999999999"/>
    <n v="121"/>
    <n v="109"/>
    <n v="139.69999999999999"/>
    <n v="133.6"/>
    <n v="154.9"/>
    <n v="137.5"/>
    <n v="163.4"/>
    <n v="147.69999999999999"/>
    <n v="139.69999999999999"/>
    <n v="146.5"/>
    <x v="70"/>
    <n v="138.4"/>
    <n v="143.69999999999999"/>
    <n v="145.6"/>
    <n v="123.9"/>
    <n v="137.1"/>
    <n v="150.30000000000001"/>
    <n v="134.1"/>
    <n v="137.4"/>
    <n v="139.9"/>
  </r>
  <r>
    <x v="0"/>
    <n v="2019"/>
    <s v="March"/>
    <x v="136"/>
    <n v="154.1"/>
    <n v="138.69999999999999"/>
    <n v="142.5"/>
    <n v="124.1"/>
    <n v="136.1"/>
    <n v="128.19999999999999"/>
    <n v="122.3"/>
    <n v="108.3"/>
    <n v="138.9"/>
    <n v="137.4"/>
    <n v="156.4"/>
    <n v="137.30000000000001"/>
    <n v="162.9"/>
    <n v="150.80000000000001"/>
    <n v="146.1"/>
    <n v="150.1"/>
    <x v="0"/>
    <n v="146.4"/>
    <n v="150"/>
    <n v="150.4"/>
    <n v="129.9"/>
    <n v="143.80000000000001"/>
    <n v="155.5"/>
    <n v="134"/>
    <n v="142.4"/>
    <n v="141.19999999999999"/>
  </r>
  <r>
    <x v="1"/>
    <n v="2019"/>
    <s v="March"/>
    <x v="149"/>
    <n v="151.1"/>
    <n v="142.9"/>
    <n v="141.9"/>
    <n v="118.4"/>
    <n v="139.4"/>
    <n v="141.19999999999999"/>
    <n v="120.7"/>
    <n v="110.4"/>
    <n v="140.69999999999999"/>
    <n v="128.5"/>
    <n v="153.9"/>
    <n v="139.6"/>
    <n v="165.3"/>
    <n v="143.5"/>
    <n v="131.19999999999999"/>
    <n v="141.6"/>
    <x v="71"/>
    <n v="128.80000000000001"/>
    <n v="136.80000000000001"/>
    <n v="139.19999999999999"/>
    <n v="119.9"/>
    <n v="133"/>
    <n v="146.69999999999999"/>
    <n v="132.5"/>
    <n v="132.80000000000001"/>
    <n v="139.5"/>
  </r>
  <r>
    <x v="2"/>
    <n v="2019"/>
    <s v="March"/>
    <x v="150"/>
    <n v="153"/>
    <n v="140.30000000000001"/>
    <n v="142.30000000000001"/>
    <n v="122"/>
    <n v="137.6"/>
    <n v="132.6"/>
    <n v="121.8"/>
    <n v="109"/>
    <n v="139.5"/>
    <n v="133.69999999999999"/>
    <n v="155.19999999999999"/>
    <n v="138.1"/>
    <n v="163.5"/>
    <n v="147.9"/>
    <n v="139.9"/>
    <n v="146.69999999999999"/>
    <x v="71"/>
    <n v="139.69999999999999"/>
    <n v="143.80000000000001"/>
    <n v="146.19999999999999"/>
    <n v="124.6"/>
    <n v="137.69999999999999"/>
    <n v="150.30000000000001"/>
    <n v="133.4"/>
    <n v="137.69999999999999"/>
    <n v="140.4"/>
  </r>
  <r>
    <x v="0"/>
    <n v="2019"/>
    <s v="May"/>
    <x v="134"/>
    <n v="159.5"/>
    <n v="134.5"/>
    <n v="142.6"/>
    <n v="124"/>
    <n v="143.69999999999999"/>
    <n v="133.4"/>
    <n v="125.1"/>
    <n v="109.3"/>
    <n v="139.30000000000001"/>
    <n v="137.69999999999999"/>
    <n v="156.4"/>
    <n v="139.19999999999999"/>
    <n v="163.30000000000001"/>
    <n v="151.30000000000001"/>
    <n v="146.6"/>
    <n v="150.69999999999999"/>
    <x v="0"/>
    <n v="146.9"/>
    <n v="149.5"/>
    <n v="151.30000000000001"/>
    <n v="130.19999999999999"/>
    <n v="145.9"/>
    <n v="156.69999999999999"/>
    <n v="133.9"/>
    <n v="142.9"/>
    <n v="142.4"/>
  </r>
  <r>
    <x v="1"/>
    <n v="2019"/>
    <s v="May"/>
    <x v="151"/>
    <n v="156.69999999999999"/>
    <n v="138.30000000000001"/>
    <n v="142.4"/>
    <n v="118.6"/>
    <n v="149.69999999999999"/>
    <n v="161.6"/>
    <n v="124.4"/>
    <n v="111.2"/>
    <n v="141"/>
    <n v="128.9"/>
    <n v="154.5"/>
    <n v="143.80000000000001"/>
    <n v="166.2"/>
    <n v="144"/>
    <n v="131.69999999999999"/>
    <n v="142.19999999999999"/>
    <x v="72"/>
    <n v="129.4"/>
    <n v="137.19999999999999"/>
    <n v="139.80000000000001"/>
    <n v="120.1"/>
    <n v="134"/>
    <n v="148"/>
    <n v="132.6"/>
    <n v="133.30000000000001"/>
    <n v="141.5"/>
  </r>
  <r>
    <x v="2"/>
    <n v="2019"/>
    <s v="May"/>
    <x v="142"/>
    <n v="158.5"/>
    <n v="136"/>
    <n v="142.5"/>
    <n v="122"/>
    <n v="146.5"/>
    <n v="143"/>
    <n v="124.9"/>
    <n v="109.9"/>
    <n v="139.9"/>
    <n v="134"/>
    <n v="155.5"/>
    <n v="140.9"/>
    <n v="164.1"/>
    <n v="148.4"/>
    <n v="140.4"/>
    <n v="147.30000000000001"/>
    <x v="72"/>
    <n v="140.30000000000001"/>
    <n v="143.69999999999999"/>
    <n v="146.9"/>
    <n v="124.9"/>
    <n v="139.19999999999999"/>
    <n v="151.6"/>
    <n v="133.4"/>
    <n v="138.19999999999999"/>
    <n v="142"/>
  </r>
  <r>
    <x v="0"/>
    <n v="2019"/>
    <s v="June"/>
    <x v="150"/>
    <n v="163.5"/>
    <n v="136.19999999999999"/>
    <n v="143.19999999999999"/>
    <n v="124.3"/>
    <n v="143.30000000000001"/>
    <n v="140.6"/>
    <n v="128.69999999999999"/>
    <n v="110.6"/>
    <n v="140.4"/>
    <n v="138"/>
    <n v="156.6"/>
    <n v="141"/>
    <n v="164.2"/>
    <n v="151.4"/>
    <n v="146.5"/>
    <n v="150.69999999999999"/>
    <x v="0"/>
    <n v="147.80000000000001"/>
    <n v="149.6"/>
    <n v="151.69999999999999"/>
    <n v="130.19999999999999"/>
    <n v="146.4"/>
    <n v="157.69999999999999"/>
    <n v="134.80000000000001"/>
    <n v="143.30000000000001"/>
    <n v="143.6"/>
  </r>
  <r>
    <x v="1"/>
    <n v="2019"/>
    <s v="June"/>
    <x v="152"/>
    <n v="159.6"/>
    <n v="140.4"/>
    <n v="143.4"/>
    <n v="118.6"/>
    <n v="150.9"/>
    <n v="169.8"/>
    <n v="127.4"/>
    <n v="111.8"/>
    <n v="141"/>
    <n v="129"/>
    <n v="155.1"/>
    <n v="145.6"/>
    <n v="166.7"/>
    <n v="144.30000000000001"/>
    <n v="131.69999999999999"/>
    <n v="142.4"/>
    <x v="73"/>
    <n v="130.5"/>
    <n v="137.4"/>
    <n v="140.30000000000001"/>
    <n v="119.6"/>
    <n v="134.30000000000001"/>
    <n v="148.9"/>
    <n v="133.69999999999999"/>
    <n v="133.6"/>
    <n v="142.1"/>
  </r>
  <r>
    <x v="2"/>
    <n v="2019"/>
    <s v="June"/>
    <x v="153"/>
    <n v="162.1"/>
    <n v="137.80000000000001"/>
    <n v="143.30000000000001"/>
    <n v="122.2"/>
    <n v="146.80000000000001"/>
    <n v="150.5"/>
    <n v="128.30000000000001"/>
    <n v="111"/>
    <n v="140.6"/>
    <n v="134.19999999999999"/>
    <n v="155.9"/>
    <n v="142.69999999999999"/>
    <n v="164.9"/>
    <n v="148.6"/>
    <n v="140.4"/>
    <n v="147.4"/>
    <x v="73"/>
    <n v="141.19999999999999"/>
    <n v="143.80000000000001"/>
    <n v="147.4"/>
    <n v="124.6"/>
    <n v="139.6"/>
    <n v="152.5"/>
    <n v="134.30000000000001"/>
    <n v="138.6"/>
    <n v="142.9"/>
  </r>
  <r>
    <x v="0"/>
    <n v="2019"/>
    <s v="July"/>
    <x v="137"/>
    <n v="164"/>
    <n v="138.4"/>
    <n v="143.9"/>
    <n v="124.4"/>
    <n v="146.4"/>
    <n v="150.1"/>
    <n v="130.6"/>
    <n v="110.8"/>
    <n v="141.69999999999999"/>
    <n v="138.5"/>
    <n v="156.69999999999999"/>
    <n v="143"/>
    <n v="164.5"/>
    <n v="151.6"/>
    <n v="146.6"/>
    <n v="150.9"/>
    <x v="0"/>
    <n v="146.80000000000001"/>
    <n v="150"/>
    <n v="152.19999999999999"/>
    <n v="131.19999999999999"/>
    <n v="147.5"/>
    <n v="159.1"/>
    <n v="136.1"/>
    <n v="144.19999999999999"/>
    <n v="144.9"/>
  </r>
  <r>
    <x v="1"/>
    <n v="2019"/>
    <s v="July"/>
    <x v="154"/>
    <n v="160.19999999999999"/>
    <n v="142.5"/>
    <n v="144.1"/>
    <n v="119.3"/>
    <n v="154.69999999999999"/>
    <n v="180.1"/>
    <n v="128.9"/>
    <n v="111.8"/>
    <n v="141.6"/>
    <n v="129.5"/>
    <n v="155.6"/>
    <n v="147.69999999999999"/>
    <n v="167.2"/>
    <n v="144.69999999999999"/>
    <n v="131.9"/>
    <n v="142.69999999999999"/>
    <x v="74"/>
    <n v="127"/>
    <n v="137.69999999999999"/>
    <n v="140.80000000000001"/>
    <n v="120.6"/>
    <n v="135"/>
    <n v="150.4"/>
    <n v="135.1"/>
    <n v="134.5"/>
    <n v="143.30000000000001"/>
  </r>
  <r>
    <x v="2"/>
    <n v="2019"/>
    <s v="July"/>
    <x v="146"/>
    <n v="162.69999999999999"/>
    <n v="140"/>
    <n v="144"/>
    <n v="122.5"/>
    <n v="150.30000000000001"/>
    <n v="160.30000000000001"/>
    <n v="130"/>
    <n v="111.1"/>
    <n v="141.69999999999999"/>
    <n v="134.69999999999999"/>
    <n v="156.19999999999999"/>
    <n v="144.69999999999999"/>
    <n v="165.2"/>
    <n v="148.9"/>
    <n v="140.5"/>
    <n v="147.6"/>
    <x v="74"/>
    <n v="139.30000000000001"/>
    <n v="144.19999999999999"/>
    <n v="147.9"/>
    <n v="125.6"/>
    <n v="140.5"/>
    <n v="154"/>
    <n v="135.69999999999999"/>
    <n v="139.5"/>
    <n v="144.19999999999999"/>
  </r>
  <r>
    <x v="0"/>
    <n v="2019"/>
    <s v="August"/>
    <x v="140"/>
    <n v="161.9"/>
    <n v="137.1"/>
    <n v="144.6"/>
    <n v="124.7"/>
    <n v="145.5"/>
    <n v="156.19999999999999"/>
    <n v="131.5"/>
    <n v="111.7"/>
    <n v="142.69999999999999"/>
    <n v="138.5"/>
    <n v="156.9"/>
    <n v="144"/>
    <n v="165.1"/>
    <n v="151.80000000000001"/>
    <n v="146.6"/>
    <n v="151.1"/>
    <x v="0"/>
    <n v="146.4"/>
    <n v="150.19999999999999"/>
    <n v="152.69999999999999"/>
    <n v="131.4"/>
    <n v="148"/>
    <n v="159.69999999999999"/>
    <n v="138.80000000000001"/>
    <n v="144.9"/>
    <n v="145.69999999999999"/>
  </r>
  <r>
    <x v="1"/>
    <n v="2019"/>
    <s v="August"/>
    <x v="155"/>
    <n v="158.30000000000001"/>
    <n v="140.80000000000001"/>
    <n v="144.9"/>
    <n v="119.9"/>
    <n v="153.9"/>
    <n v="189.1"/>
    <n v="129.80000000000001"/>
    <n v="112.7"/>
    <n v="142.5"/>
    <n v="129.80000000000001"/>
    <n v="156.19999999999999"/>
    <n v="149.1"/>
    <n v="167.9"/>
    <n v="145"/>
    <n v="132.19999999999999"/>
    <n v="143"/>
    <x v="75"/>
    <n v="125.5"/>
    <n v="138.1"/>
    <n v="141.5"/>
    <n v="120.8"/>
    <n v="135.4"/>
    <n v="151.5"/>
    <n v="137.80000000000001"/>
    <n v="135.30000000000001"/>
    <n v="144.19999999999999"/>
  </r>
  <r>
    <x v="2"/>
    <n v="2019"/>
    <s v="August"/>
    <x v="156"/>
    <n v="160.6"/>
    <n v="138.5"/>
    <n v="144.69999999999999"/>
    <n v="122.9"/>
    <n v="149.4"/>
    <n v="167.4"/>
    <n v="130.9"/>
    <n v="112"/>
    <n v="142.6"/>
    <n v="134.9"/>
    <n v="156.6"/>
    <n v="145.9"/>
    <n v="165.8"/>
    <n v="149.1"/>
    <n v="140.6"/>
    <n v="147.9"/>
    <x v="75"/>
    <n v="138.5"/>
    <n v="144.5"/>
    <n v="148.5"/>
    <n v="125.8"/>
    <n v="140.9"/>
    <n v="154.9"/>
    <n v="138.4"/>
    <n v="140.19999999999999"/>
    <n v="145"/>
  </r>
  <r>
    <x v="0"/>
    <n v="2019"/>
    <s v="September"/>
    <x v="156"/>
    <n v="161.9"/>
    <n v="138.30000000000001"/>
    <n v="145.69999999999999"/>
    <n v="125.1"/>
    <n v="143.80000000000001"/>
    <n v="163.4"/>
    <n v="132.19999999999999"/>
    <n v="112.8"/>
    <n v="144.19999999999999"/>
    <n v="138.5"/>
    <n v="157.19999999999999"/>
    <n v="145.5"/>
    <n v="165.7"/>
    <n v="151.69999999999999"/>
    <n v="146.6"/>
    <n v="151"/>
    <x v="0"/>
    <n v="146.9"/>
    <n v="150.30000000000001"/>
    <n v="153.4"/>
    <n v="131.6"/>
    <n v="148.30000000000001"/>
    <n v="160.19999999999999"/>
    <n v="140.19999999999999"/>
    <n v="145.4"/>
    <n v="146.69999999999999"/>
  </r>
  <r>
    <x v="1"/>
    <n v="2019"/>
    <s v="September"/>
    <x v="157"/>
    <n v="158.69999999999999"/>
    <n v="141.6"/>
    <n v="144.9"/>
    <n v="120.8"/>
    <n v="149.80000000000001"/>
    <n v="192.4"/>
    <n v="130.30000000000001"/>
    <n v="114"/>
    <n v="143.80000000000001"/>
    <n v="130"/>
    <n v="156.4"/>
    <n v="149.5"/>
    <n v="168.6"/>
    <n v="145.30000000000001"/>
    <n v="132.19999999999999"/>
    <n v="143.30000000000001"/>
    <x v="76"/>
    <n v="126.6"/>
    <n v="138.30000000000001"/>
    <n v="141.9"/>
    <n v="121.2"/>
    <n v="135.9"/>
    <n v="151.6"/>
    <n v="139"/>
    <n v="135.69999999999999"/>
    <n v="144.69999999999999"/>
  </r>
  <r>
    <x v="2"/>
    <n v="2019"/>
    <s v="September"/>
    <x v="158"/>
    <n v="160.80000000000001"/>
    <n v="139.6"/>
    <n v="145.4"/>
    <n v="123.5"/>
    <n v="146.6"/>
    <n v="173.2"/>
    <n v="131.6"/>
    <n v="113.2"/>
    <n v="144.1"/>
    <n v="135"/>
    <n v="156.80000000000001"/>
    <n v="147"/>
    <n v="166.5"/>
    <n v="149.19999999999999"/>
    <n v="140.6"/>
    <n v="147.9"/>
    <x v="76"/>
    <n v="139.19999999999999"/>
    <n v="144.6"/>
    <n v="149"/>
    <n v="126.1"/>
    <n v="141.30000000000001"/>
    <n v="155.19999999999999"/>
    <n v="139.69999999999999"/>
    <n v="140.69999999999999"/>
    <n v="145.80000000000001"/>
  </r>
  <r>
    <x v="0"/>
    <n v="2019"/>
    <s v="October"/>
    <x v="159"/>
    <n v="161.6"/>
    <n v="141.19999999999999"/>
    <n v="146.5"/>
    <n v="125.6"/>
    <n v="145.69999999999999"/>
    <n v="178.8"/>
    <n v="133.1"/>
    <n v="113.6"/>
    <n v="145.5"/>
    <n v="138.6"/>
    <n v="157.4"/>
    <n v="148.30000000000001"/>
    <n v="166.3"/>
    <n v="151.69999999999999"/>
    <n v="146.69999999999999"/>
    <n v="151"/>
    <x v="0"/>
    <n v="147.69999999999999"/>
    <n v="150.6"/>
    <n v="153.69999999999999"/>
    <n v="131.69999999999999"/>
    <n v="148.69999999999999"/>
    <n v="160.69999999999999"/>
    <n v="140.30000000000001"/>
    <n v="145.69999999999999"/>
    <n v="148.30000000000001"/>
  </r>
  <r>
    <x v="1"/>
    <n v="2019"/>
    <s v="October"/>
    <x v="160"/>
    <n v="159.80000000000001"/>
    <n v="144.69999999999999"/>
    <n v="145.6"/>
    <n v="121.1"/>
    <n v="150.6"/>
    <n v="207.2"/>
    <n v="131.19999999999999"/>
    <n v="114.8"/>
    <n v="145.19999999999999"/>
    <n v="130.19999999999999"/>
    <n v="156.80000000000001"/>
    <n v="151.9"/>
    <n v="169.3"/>
    <n v="145.9"/>
    <n v="132.4"/>
    <n v="143.9"/>
    <x v="77"/>
    <n v="128.9"/>
    <n v="138.69999999999999"/>
    <n v="142.4"/>
    <n v="121.5"/>
    <n v="136.19999999999999"/>
    <n v="151.69999999999999"/>
    <n v="139.5"/>
    <n v="136"/>
    <n v="146"/>
  </r>
  <r>
    <x v="2"/>
    <n v="2019"/>
    <s v="October"/>
    <x v="161"/>
    <n v="161"/>
    <n v="142.6"/>
    <n v="146.19999999999999"/>
    <n v="123.9"/>
    <n v="148"/>
    <n v="188.4"/>
    <n v="132.5"/>
    <n v="114"/>
    <n v="145.4"/>
    <n v="135.1"/>
    <n v="157.1"/>
    <n v="149.6"/>
    <n v="167.1"/>
    <n v="149.4"/>
    <n v="140.80000000000001"/>
    <n v="148.19999999999999"/>
    <x v="77"/>
    <n v="140.6"/>
    <n v="145"/>
    <n v="149.4"/>
    <n v="126.3"/>
    <n v="141.69999999999999"/>
    <n v="155.4"/>
    <n v="140"/>
    <n v="141"/>
    <n v="147.19999999999999"/>
  </r>
  <r>
    <x v="0"/>
    <n v="2019"/>
    <s v="November"/>
    <x v="161"/>
    <n v="163.69999999999999"/>
    <n v="143.80000000000001"/>
    <n v="147.1"/>
    <n v="126"/>
    <n v="146.19999999999999"/>
    <n v="191.4"/>
    <n v="136.19999999999999"/>
    <n v="113.8"/>
    <n v="147.30000000000001"/>
    <n v="138.69999999999999"/>
    <n v="157.69999999999999"/>
    <n v="150.9"/>
    <n v="167.2"/>
    <n v="152.30000000000001"/>
    <n v="147"/>
    <n v="151.5"/>
    <x v="0"/>
    <n v="148.4"/>
    <n v="150.9"/>
    <n v="154.30000000000001"/>
    <n v="132.1"/>
    <n v="149.1"/>
    <n v="160.80000000000001"/>
    <n v="140.6"/>
    <n v="146.1"/>
    <n v="149.9"/>
  </r>
  <r>
    <x v="1"/>
    <n v="2019"/>
    <s v="November"/>
    <x v="162"/>
    <n v="162.4"/>
    <n v="148.4"/>
    <n v="145.9"/>
    <n v="121.5"/>
    <n v="148.80000000000001"/>
    <n v="215.7"/>
    <n v="134.6"/>
    <n v="115"/>
    <n v="146.30000000000001"/>
    <n v="130.5"/>
    <n v="157.19999999999999"/>
    <n v="153.6"/>
    <n v="169.9"/>
    <n v="146.30000000000001"/>
    <n v="132.6"/>
    <n v="144.19999999999999"/>
    <x v="78"/>
    <n v="132.19999999999999"/>
    <n v="139.1"/>
    <n v="142.80000000000001"/>
    <n v="121.7"/>
    <n v="136.69999999999999"/>
    <n v="151.80000000000001"/>
    <n v="139.80000000000001"/>
    <n v="136.30000000000001"/>
    <n v="147"/>
  </r>
  <r>
    <x v="2"/>
    <n v="2019"/>
    <s v="November"/>
    <x v="163"/>
    <n v="163.19999999999999"/>
    <n v="145.6"/>
    <n v="146.69999999999999"/>
    <n v="124.3"/>
    <n v="147.4"/>
    <n v="199.6"/>
    <n v="135.69999999999999"/>
    <n v="114.2"/>
    <n v="147"/>
    <n v="135.30000000000001"/>
    <n v="157.5"/>
    <n v="151.9"/>
    <n v="167.9"/>
    <n v="149.9"/>
    <n v="141"/>
    <n v="148.6"/>
    <x v="78"/>
    <n v="142.30000000000001"/>
    <n v="145.30000000000001"/>
    <n v="149.9"/>
    <n v="126.6"/>
    <n v="142.1"/>
    <n v="155.5"/>
    <n v="140.30000000000001"/>
    <n v="141.30000000000001"/>
    <n v="148.6"/>
  </r>
  <r>
    <x v="0"/>
    <n v="2019"/>
    <s v="December"/>
    <x v="164"/>
    <n v="165.3"/>
    <n v="149.5"/>
    <n v="148.69999999999999"/>
    <n v="127.5"/>
    <n v="144.30000000000001"/>
    <n v="209.5"/>
    <n v="138.80000000000001"/>
    <n v="113.6"/>
    <n v="149.1"/>
    <n v="139.30000000000001"/>
    <n v="158.30000000000001"/>
    <n v="154.30000000000001"/>
    <n v="167.8"/>
    <n v="152.6"/>
    <n v="147.30000000000001"/>
    <n v="151.9"/>
    <x v="0"/>
    <n v="149.9"/>
    <n v="151.19999999999999"/>
    <n v="154.80000000000001"/>
    <n v="135"/>
    <n v="149.5"/>
    <n v="161.1"/>
    <n v="140.6"/>
    <n v="147.1"/>
    <n v="152.30000000000001"/>
  </r>
  <r>
    <x v="1"/>
    <n v="2019"/>
    <s v="December"/>
    <x v="165"/>
    <n v="164.5"/>
    <n v="153.69999999999999"/>
    <n v="147.5"/>
    <n v="122.7"/>
    <n v="147.19999999999999"/>
    <n v="231.5"/>
    <n v="137.19999999999999"/>
    <n v="114.7"/>
    <n v="148"/>
    <n v="130.80000000000001"/>
    <n v="157.69999999999999"/>
    <n v="156.30000000000001"/>
    <n v="170.4"/>
    <n v="146.80000000000001"/>
    <n v="132.80000000000001"/>
    <n v="144.6"/>
    <x v="79"/>
    <n v="133.6"/>
    <n v="139.80000000000001"/>
    <n v="143.19999999999999"/>
    <n v="125.2"/>
    <n v="136.80000000000001"/>
    <n v="151.9"/>
    <n v="140.19999999999999"/>
    <n v="137.69999999999999"/>
    <n v="148.30000000000001"/>
  </r>
  <r>
    <x v="2"/>
    <n v="2019"/>
    <s v="December"/>
    <x v="160"/>
    <n v="165"/>
    <n v="151.1"/>
    <n v="148.30000000000001"/>
    <n v="125.7"/>
    <n v="145.69999999999999"/>
    <n v="217"/>
    <n v="138.30000000000001"/>
    <n v="114"/>
    <n v="148.69999999999999"/>
    <n v="135.80000000000001"/>
    <n v="158"/>
    <n v="155"/>
    <n v="168.5"/>
    <n v="150.30000000000001"/>
    <n v="141.30000000000001"/>
    <n v="149"/>
    <x v="79"/>
    <n v="143.69999999999999"/>
    <n v="145.80000000000001"/>
    <n v="150.4"/>
    <n v="129.80000000000001"/>
    <n v="142.30000000000001"/>
    <n v="155.69999999999999"/>
    <n v="140.4"/>
    <n v="142.5"/>
    <n v="150.4"/>
  </r>
  <r>
    <x v="0"/>
    <n v="2020"/>
    <s v="January"/>
    <x v="166"/>
    <n v="167.3"/>
    <n v="153.5"/>
    <n v="150.5"/>
    <n v="132"/>
    <n v="142.19999999999999"/>
    <n v="191.5"/>
    <n v="141.1"/>
    <n v="113.8"/>
    <n v="151.6"/>
    <n v="139.69999999999999"/>
    <n v="158.69999999999999"/>
    <n v="153"/>
    <n v="168.6"/>
    <n v="152.80000000000001"/>
    <n v="147.4"/>
    <n v="152.1"/>
    <x v="0"/>
    <n v="150.4"/>
    <n v="151.69999999999999"/>
    <n v="155.69999999999999"/>
    <n v="136.30000000000001"/>
    <n v="150.1"/>
    <n v="161.69999999999999"/>
    <n v="142.5"/>
    <n v="148.1"/>
    <n v="151.9"/>
  </r>
  <r>
    <x v="1"/>
    <n v="2020"/>
    <s v="January"/>
    <x v="167"/>
    <n v="167.6"/>
    <n v="157"/>
    <n v="149.30000000000001"/>
    <n v="126.3"/>
    <n v="144.4"/>
    <n v="207.8"/>
    <n v="139.1"/>
    <n v="114.8"/>
    <n v="149.5"/>
    <n v="131.1"/>
    <n v="158.5"/>
    <n v="154.4"/>
    <n v="170.8"/>
    <n v="147"/>
    <n v="133.19999999999999"/>
    <n v="144.9"/>
    <x v="80"/>
    <n v="135.1"/>
    <n v="140.1"/>
    <n v="143.80000000000001"/>
    <n v="126.1"/>
    <n v="137.19999999999999"/>
    <n v="152.1"/>
    <n v="142.1"/>
    <n v="138.4"/>
    <n v="148.19999999999999"/>
  </r>
  <r>
    <x v="2"/>
    <n v="2020"/>
    <s v="January"/>
    <x v="168"/>
    <n v="167.4"/>
    <n v="154.9"/>
    <n v="150.1"/>
    <n v="129.9"/>
    <n v="143.19999999999999"/>
    <n v="197"/>
    <n v="140.4"/>
    <n v="114.1"/>
    <n v="150.9"/>
    <n v="136.1"/>
    <n v="158.6"/>
    <n v="153.5"/>
    <n v="169.2"/>
    <n v="150.5"/>
    <n v="141.5"/>
    <n v="149.19999999999999"/>
    <x v="80"/>
    <n v="144.6"/>
    <n v="146.19999999999999"/>
    <n v="151.19999999999999"/>
    <n v="130.9"/>
    <n v="142.80000000000001"/>
    <n v="156.1"/>
    <n v="142.30000000000001"/>
    <n v="143.4"/>
    <n v="150.19999999999999"/>
  </r>
  <r>
    <x v="0"/>
    <n v="2020"/>
    <s v="February"/>
    <x v="169"/>
    <n v="167.5"/>
    <n v="150.9"/>
    <n v="150.9"/>
    <n v="133.69999999999999"/>
    <n v="140.69999999999999"/>
    <n v="165.1"/>
    <n v="141.80000000000001"/>
    <n v="113.1"/>
    <n v="152.80000000000001"/>
    <n v="140.1"/>
    <n v="159.19999999999999"/>
    <n v="149.80000000000001"/>
    <n v="169.4"/>
    <n v="153"/>
    <n v="147.5"/>
    <n v="152.30000000000001"/>
    <x v="0"/>
    <n v="152.30000000000001"/>
    <n v="151.80000000000001"/>
    <n v="156.19999999999999"/>
    <n v="136"/>
    <n v="150.4"/>
    <n v="161.9"/>
    <n v="143.4"/>
    <n v="148.4"/>
    <n v="150.4"/>
  </r>
  <r>
    <x v="1"/>
    <n v="2020"/>
    <s v="February"/>
    <x v="170"/>
    <n v="167.6"/>
    <n v="153.1"/>
    <n v="150.69999999999999"/>
    <n v="127.4"/>
    <n v="143.1"/>
    <n v="181.7"/>
    <n v="139.6"/>
    <n v="114.6"/>
    <n v="150.4"/>
    <n v="131.5"/>
    <n v="159"/>
    <n v="151.69999999999999"/>
    <n v="172"/>
    <n v="147.30000000000001"/>
    <n v="133.5"/>
    <n v="145.19999999999999"/>
    <x v="81"/>
    <n v="138.9"/>
    <n v="140.4"/>
    <n v="144.4"/>
    <n v="125.2"/>
    <n v="137.69999999999999"/>
    <n v="152.19999999999999"/>
    <n v="143.5"/>
    <n v="138.4"/>
    <n v="147.69999999999999"/>
  </r>
  <r>
    <x v="2"/>
    <n v="2020"/>
    <s v="February"/>
    <x v="171"/>
    <n v="167.5"/>
    <n v="151.80000000000001"/>
    <n v="150.80000000000001"/>
    <n v="131.4"/>
    <n v="141.80000000000001"/>
    <n v="170.7"/>
    <n v="141.1"/>
    <n v="113.6"/>
    <n v="152"/>
    <n v="136.5"/>
    <n v="159.1"/>
    <n v="150.5"/>
    <n v="170.1"/>
    <n v="150.80000000000001"/>
    <n v="141.69999999999999"/>
    <n v="149.5"/>
    <x v="81"/>
    <n v="147.19999999999999"/>
    <n v="146.4"/>
    <n v="151.69999999999999"/>
    <n v="130.30000000000001"/>
    <n v="143.19999999999999"/>
    <n v="156.19999999999999"/>
    <n v="143.4"/>
    <n v="143.6"/>
    <n v="149.1"/>
  </r>
  <r>
    <x v="0"/>
    <n v="2020"/>
    <s v="March"/>
    <x v="172"/>
    <n v="166.8"/>
    <n v="147.6"/>
    <n v="151.69999999999999"/>
    <n v="133.30000000000001"/>
    <n v="141.80000000000001"/>
    <n v="152.30000000000001"/>
    <n v="141.80000000000001"/>
    <n v="112.6"/>
    <n v="154"/>
    <n v="140.1"/>
    <n v="160"/>
    <n v="148.19999999999999"/>
    <n v="170.5"/>
    <n v="153.4"/>
    <n v="147.6"/>
    <n v="152.5"/>
    <x v="0"/>
    <n v="153.4"/>
    <n v="151.5"/>
    <n v="156.69999999999999"/>
    <n v="135.80000000000001"/>
    <n v="151.19999999999999"/>
    <n v="161.19999999999999"/>
    <n v="145.1"/>
    <n v="148.6"/>
    <n v="149.80000000000001"/>
  </r>
  <r>
    <x v="1"/>
    <n v="2020"/>
    <s v="March"/>
    <x v="173"/>
    <n v="167.5"/>
    <n v="148.9"/>
    <n v="151.1"/>
    <n v="127.5"/>
    <n v="143.30000000000001"/>
    <n v="167"/>
    <n v="139.69999999999999"/>
    <n v="114.4"/>
    <n v="151.5"/>
    <n v="131.9"/>
    <n v="159.1"/>
    <n v="150.1"/>
    <n v="173.3"/>
    <n v="147.69999999999999"/>
    <n v="133.80000000000001"/>
    <n v="145.6"/>
    <x v="82"/>
    <n v="141.4"/>
    <n v="140.80000000000001"/>
    <n v="145"/>
    <n v="124.6"/>
    <n v="137.9"/>
    <n v="152.5"/>
    <n v="145.30000000000001"/>
    <n v="138.69999999999999"/>
    <n v="147.30000000000001"/>
  </r>
  <r>
    <x v="2"/>
    <n v="2020"/>
    <s v="March"/>
    <x v="174"/>
    <n v="167"/>
    <n v="148.1"/>
    <n v="151.5"/>
    <n v="131.19999999999999"/>
    <n v="142.5"/>
    <n v="157.30000000000001"/>
    <n v="141.1"/>
    <n v="113.2"/>
    <n v="153.19999999999999"/>
    <n v="136.69999999999999"/>
    <n v="159.6"/>
    <n v="148.9"/>
    <n v="171.2"/>
    <n v="151.19999999999999"/>
    <n v="141.9"/>
    <n v="149.80000000000001"/>
    <x v="82"/>
    <n v="148.9"/>
    <n v="146.4"/>
    <n v="152.30000000000001"/>
    <n v="129.9"/>
    <n v="143.69999999999999"/>
    <n v="156.1"/>
    <n v="145.19999999999999"/>
    <n v="143.80000000000001"/>
    <n v="148.6"/>
  </r>
  <r>
    <x v="0"/>
    <n v="2020"/>
    <s v="April"/>
    <x v="175"/>
    <n v="167.2"/>
    <n v="146.9"/>
    <n v="155.6"/>
    <n v="137.1"/>
    <n v="147.30000000000001"/>
    <n v="162.69999999999999"/>
    <n v="150.19999999999999"/>
    <n v="119.8"/>
    <n v="158.69999999999999"/>
    <n v="139.19999999999999"/>
    <n v="159.30000000000001"/>
    <n v="150.1"/>
    <n v="169.5"/>
    <n v="153.1"/>
    <n v="147.5"/>
    <n v="152.30000000000001"/>
    <x v="0"/>
    <n v="148.4"/>
    <n v="151.69999999999999"/>
    <n v="154.30000000000001"/>
    <n v="136.30000000000001"/>
    <n v="150.6"/>
    <n v="161.6"/>
    <n v="143.69999999999999"/>
    <n v="148.4"/>
    <n v="150.69999999999999"/>
  </r>
  <r>
    <x v="1"/>
    <n v="2020"/>
    <s v="April"/>
    <x v="176"/>
    <n v="167.6"/>
    <n v="151.9"/>
    <n v="155.5"/>
    <n v="131.6"/>
    <n v="152.9"/>
    <n v="180"/>
    <n v="150.80000000000001"/>
    <n v="121.2"/>
    <n v="154"/>
    <n v="133.5"/>
    <n v="158.9"/>
    <n v="153.5"/>
    <n v="172.1"/>
    <n v="147.4"/>
    <n v="133.5"/>
    <n v="145.30000000000001"/>
    <x v="83"/>
    <n v="137.1"/>
    <n v="140.5"/>
    <n v="144.80000000000001"/>
    <n v="125.3"/>
    <n v="137.6"/>
    <n v="152.30000000000001"/>
    <n v="143.69999999999999"/>
    <n v="138.5"/>
    <n v="147.4"/>
  </r>
  <r>
    <x v="2"/>
    <n v="2020"/>
    <s v="April"/>
    <x v="177"/>
    <n v="167.3"/>
    <n v="148.80000000000001"/>
    <n v="155.6"/>
    <n v="135.1"/>
    <n v="149.9"/>
    <n v="168.6"/>
    <n v="150.4"/>
    <n v="120.3"/>
    <n v="157.1"/>
    <n v="136.80000000000001"/>
    <n v="159.1"/>
    <n v="151.4"/>
    <n v="170.2"/>
    <n v="150.9"/>
    <n v="141.69999999999999"/>
    <n v="149.5"/>
    <x v="83"/>
    <n v="144.1"/>
    <n v="146.4"/>
    <n v="150.69999999999999"/>
    <n v="130.9"/>
    <n v="142.80000000000001"/>
    <n v="156.19999999999999"/>
    <n v="143.63999999999999"/>
    <n v="143.6"/>
    <n v="149.30000000000001"/>
  </r>
  <r>
    <x v="0"/>
    <n v="2020"/>
    <s v="June"/>
    <x v="178"/>
    <n v="190.3"/>
    <n v="149.4"/>
    <n v="153.30000000000001"/>
    <n v="138.19999999999999"/>
    <n v="143.19999999999999"/>
    <n v="148.9"/>
    <n v="150.30000000000001"/>
    <n v="113.2"/>
    <n v="159.80000000000001"/>
    <n v="142.1"/>
    <n v="161.80000000000001"/>
    <n v="152.30000000000001"/>
    <n v="182.4"/>
    <n v="154.69999999999999"/>
    <n v="150"/>
    <n v="154.1"/>
    <x v="0"/>
    <n v="144.9"/>
    <n v="151.69999999999999"/>
    <n v="158.19999999999999"/>
    <n v="141.4"/>
    <n v="153.19999999999999"/>
    <n v="161.80000000000001"/>
    <n v="151.19999999999999"/>
    <n v="151.69999999999999"/>
    <n v="152.69999999999999"/>
  </r>
  <r>
    <x v="1"/>
    <n v="2020"/>
    <s v="June"/>
    <x v="179"/>
    <n v="197"/>
    <n v="154.6"/>
    <n v="153.4"/>
    <n v="132.9"/>
    <n v="151.80000000000001"/>
    <n v="171.2"/>
    <n v="152"/>
    <n v="116.3"/>
    <n v="158.80000000000001"/>
    <n v="135.6"/>
    <n v="161.69999999999999"/>
    <n v="157"/>
    <n v="186.7"/>
    <n v="149.1"/>
    <n v="136.6"/>
    <n v="147.19999999999999"/>
    <x v="84"/>
    <n v="137.1"/>
    <n v="140.4"/>
    <n v="148.1"/>
    <n v="129.30000000000001"/>
    <n v="144.5"/>
    <n v="152.5"/>
    <n v="152.19999999999999"/>
    <n v="142"/>
    <n v="150.80000000000001"/>
  </r>
  <r>
    <x v="2"/>
    <n v="2020"/>
    <s v="June"/>
    <x v="180"/>
    <n v="192.7"/>
    <n v="151.4"/>
    <n v="153.30000000000001"/>
    <n v="136.30000000000001"/>
    <n v="147.19999999999999"/>
    <n v="156.5"/>
    <n v="150.9"/>
    <n v="114.2"/>
    <n v="159.5"/>
    <n v="139.4"/>
    <n v="161.80000000000001"/>
    <n v="154"/>
    <n v="183.5"/>
    <n v="152.5"/>
    <n v="144.4"/>
    <n v="151.4"/>
    <x v="84"/>
    <n v="141.9"/>
    <n v="146.4"/>
    <n v="154.4"/>
    <n v="135"/>
    <n v="148.30000000000001"/>
    <n v="156.4"/>
    <n v="151.6"/>
    <n v="147"/>
    <n v="151.80000000000001"/>
  </r>
  <r>
    <x v="0"/>
    <n v="2020"/>
    <s v="July"/>
    <x v="178"/>
    <n v="190.3"/>
    <n v="149.4"/>
    <n v="153.30000000000001"/>
    <n v="138.19999999999999"/>
    <n v="143.19999999999999"/>
    <n v="148.9"/>
    <n v="150.30000000000001"/>
    <n v="113.2"/>
    <n v="159.80000000000001"/>
    <n v="142.1"/>
    <n v="161.80000000000001"/>
    <n v="152.30000000000001"/>
    <n v="182.4"/>
    <n v="154.69999999999999"/>
    <n v="150"/>
    <n v="154.1"/>
    <x v="0"/>
    <n v="144.9"/>
    <n v="151.69999999999999"/>
    <n v="158.19999999999999"/>
    <n v="141.4"/>
    <n v="153.19999999999999"/>
    <n v="161.80000000000001"/>
    <n v="151.19999999999999"/>
    <n v="151.69999999999999"/>
    <n v="152.69999999999999"/>
  </r>
  <r>
    <x v="1"/>
    <n v="2020"/>
    <s v="July"/>
    <x v="179"/>
    <n v="197"/>
    <n v="154.6"/>
    <n v="153.4"/>
    <n v="132.9"/>
    <n v="151.80000000000001"/>
    <n v="171.2"/>
    <n v="152"/>
    <n v="116.3"/>
    <n v="158.80000000000001"/>
    <n v="135.6"/>
    <n v="161.69999999999999"/>
    <n v="157"/>
    <n v="186.7"/>
    <n v="149.1"/>
    <n v="136.6"/>
    <n v="147.19999999999999"/>
    <x v="84"/>
    <n v="137.1"/>
    <n v="140.4"/>
    <n v="148.1"/>
    <n v="129.30000000000001"/>
    <n v="144.5"/>
    <n v="152.5"/>
    <n v="152.19999999999999"/>
    <n v="142"/>
    <n v="150.80000000000001"/>
  </r>
  <r>
    <x v="2"/>
    <n v="2020"/>
    <s v="July"/>
    <x v="180"/>
    <n v="192.7"/>
    <n v="151.4"/>
    <n v="153.30000000000001"/>
    <n v="136.30000000000001"/>
    <n v="147.19999999999999"/>
    <n v="156.5"/>
    <n v="150.9"/>
    <n v="114.2"/>
    <n v="159.5"/>
    <n v="139.4"/>
    <n v="161.80000000000001"/>
    <n v="154"/>
    <n v="183.5"/>
    <n v="152.5"/>
    <n v="144.4"/>
    <n v="151.4"/>
    <x v="84"/>
    <n v="141.9"/>
    <n v="146.4"/>
    <n v="154.4"/>
    <n v="135"/>
    <n v="148.30000000000001"/>
    <n v="156.4"/>
    <n v="151.6"/>
    <n v="147"/>
    <n v="151.80000000000001"/>
  </r>
  <r>
    <x v="0"/>
    <n v="2020"/>
    <s v="August"/>
    <x v="181"/>
    <n v="187.2"/>
    <n v="148.4"/>
    <n v="153.30000000000001"/>
    <n v="139.80000000000001"/>
    <n v="146.9"/>
    <n v="171"/>
    <n v="149.9"/>
    <n v="114.2"/>
    <n v="160"/>
    <n v="143.5"/>
    <n v="161.5"/>
    <n v="155.30000000000001"/>
    <n v="180.9"/>
    <n v="155.1"/>
    <n v="149.30000000000001"/>
    <n v="154.30000000000001"/>
    <x v="0"/>
    <n v="145.80000000000001"/>
    <n v="151.9"/>
    <n v="158.80000000000001"/>
    <n v="143.6"/>
    <n v="152.19999999999999"/>
    <n v="162.69999999999999"/>
    <n v="153.6"/>
    <n v="153"/>
    <n v="154.69999999999999"/>
  </r>
  <r>
    <x v="1"/>
    <n v="2020"/>
    <s v="August"/>
    <x v="182"/>
    <n v="197.8"/>
    <n v="154.5"/>
    <n v="153.4"/>
    <n v="133.4"/>
    <n v="154.5"/>
    <n v="191.9"/>
    <n v="151.30000000000001"/>
    <n v="116.8"/>
    <n v="160"/>
    <n v="136.5"/>
    <n v="163.30000000000001"/>
    <n v="159.9"/>
    <n v="187.2"/>
    <n v="150"/>
    <n v="135.19999999999999"/>
    <n v="147.80000000000001"/>
    <x v="85"/>
    <n v="138.30000000000001"/>
    <n v="144.5"/>
    <n v="148.69999999999999"/>
    <n v="133.9"/>
    <n v="141.19999999999999"/>
    <n v="155.5"/>
    <n v="155.19999999999999"/>
    <n v="144.80000000000001"/>
    <n v="152.9"/>
  </r>
  <r>
    <x v="2"/>
    <n v="2020"/>
    <s v="August"/>
    <x v="183"/>
    <n v="190.9"/>
    <n v="150.80000000000001"/>
    <n v="153.30000000000001"/>
    <n v="137.4"/>
    <n v="150.4"/>
    <n v="178.1"/>
    <n v="150.4"/>
    <n v="115.1"/>
    <n v="160"/>
    <n v="140.6"/>
    <n v="162.30000000000001"/>
    <n v="157"/>
    <n v="182.6"/>
    <n v="153.1"/>
    <n v="143.4"/>
    <n v="151.69999999999999"/>
    <x v="85"/>
    <n v="143"/>
    <n v="148.4"/>
    <n v="155"/>
    <n v="138.5"/>
    <n v="146"/>
    <n v="158.5"/>
    <n v="154.30000000000001"/>
    <n v="149"/>
    <n v="153.9"/>
  </r>
  <r>
    <x v="0"/>
    <n v="2020"/>
    <s v="September"/>
    <x v="184"/>
    <n v="183.9"/>
    <n v="149.5"/>
    <n v="153.4"/>
    <n v="140.4"/>
    <n v="147"/>
    <n v="178.8"/>
    <n v="149.30000000000001"/>
    <n v="115.1"/>
    <n v="160"/>
    <n v="145.4"/>
    <n v="161.6"/>
    <n v="156.1"/>
    <n v="182.9"/>
    <n v="155.4"/>
    <n v="149.9"/>
    <n v="154.6"/>
    <x v="0"/>
    <n v="146.4"/>
    <n v="151.6"/>
    <n v="159.1"/>
    <n v="144.6"/>
    <n v="152.80000000000001"/>
    <n v="161.1"/>
    <n v="157.4"/>
    <n v="153.69999999999999"/>
    <n v="155.4"/>
  </r>
  <r>
    <x v="1"/>
    <n v="2020"/>
    <s v="September"/>
    <x v="185"/>
    <n v="193.1"/>
    <n v="157.30000000000001"/>
    <n v="153.9"/>
    <n v="134.4"/>
    <n v="155.4"/>
    <n v="202"/>
    <n v="150.80000000000001"/>
    <n v="118.9"/>
    <n v="160.9"/>
    <n v="137.69999999999999"/>
    <n v="164.4"/>
    <n v="161.30000000000001"/>
    <n v="188.7"/>
    <n v="150.19999999999999"/>
    <n v="136.30000000000001"/>
    <n v="148.1"/>
    <x v="86"/>
    <n v="137.19999999999999"/>
    <n v="145.4"/>
    <n v="150"/>
    <n v="135.1"/>
    <n v="141.80000000000001"/>
    <n v="154.9"/>
    <n v="159.80000000000001"/>
    <n v="146"/>
    <n v="154"/>
  </r>
  <r>
    <x v="2"/>
    <n v="2020"/>
    <s v="September"/>
    <x v="186"/>
    <n v="187.1"/>
    <n v="152.5"/>
    <n v="153.6"/>
    <n v="138.19999999999999"/>
    <n v="150.9"/>
    <n v="186.7"/>
    <n v="149.80000000000001"/>
    <n v="116.4"/>
    <n v="160.30000000000001"/>
    <n v="142.19999999999999"/>
    <n v="162.9"/>
    <n v="158"/>
    <n v="184.4"/>
    <n v="153.4"/>
    <n v="144.30000000000001"/>
    <n v="152"/>
    <x v="86"/>
    <n v="142.9"/>
    <n v="148.69999999999999"/>
    <n v="155.6"/>
    <n v="139.6"/>
    <n v="146.6"/>
    <n v="157.5"/>
    <n v="158.4"/>
    <n v="150"/>
    <n v="154.69999999999999"/>
  </r>
  <r>
    <x v="0"/>
    <n v="2020"/>
    <s v="October"/>
    <x v="187"/>
    <n v="186.3"/>
    <n v="159.19999999999999"/>
    <n v="153.6"/>
    <n v="142.6"/>
    <n v="147.19999999999999"/>
    <n v="200.6"/>
    <n v="150.30000000000001"/>
    <n v="115.3"/>
    <n v="160.9"/>
    <n v="147.4"/>
    <n v="161.9"/>
    <n v="159.6"/>
    <n v="182.7"/>
    <n v="155.69999999999999"/>
    <n v="150.6"/>
    <n v="155"/>
    <x v="0"/>
    <n v="146.80000000000001"/>
    <n v="152"/>
    <n v="159.5"/>
    <n v="146.4"/>
    <n v="152.4"/>
    <n v="162.5"/>
    <n v="156.19999999999999"/>
    <n v="154.30000000000001"/>
    <n v="157.5"/>
  </r>
  <r>
    <x v="1"/>
    <n v="2020"/>
    <s v="October"/>
    <x v="188"/>
    <n v="193.7"/>
    <n v="164.8"/>
    <n v="153.69999999999999"/>
    <n v="135.69999999999999"/>
    <n v="155.69999999999999"/>
    <n v="226"/>
    <n v="152.19999999999999"/>
    <n v="118.1"/>
    <n v="161.30000000000001"/>
    <n v="139.19999999999999"/>
    <n v="164.8"/>
    <n v="164.4"/>
    <n v="188.7"/>
    <n v="150.5"/>
    <n v="136.1"/>
    <n v="148.30000000000001"/>
    <x v="87"/>
    <n v="137.1"/>
    <n v="145.1"/>
    <n v="151"/>
    <n v="135.4"/>
    <n v="142"/>
    <n v="155.69999999999999"/>
    <n v="158.1"/>
    <n v="146.19999999999999"/>
    <n v="155.19999999999999"/>
  </r>
  <r>
    <x v="2"/>
    <n v="2020"/>
    <s v="October"/>
    <x v="189"/>
    <n v="188.9"/>
    <n v="161.4"/>
    <n v="153.6"/>
    <n v="140.1"/>
    <n v="151.19999999999999"/>
    <n v="209.2"/>
    <n v="150.9"/>
    <n v="116.2"/>
    <n v="161"/>
    <n v="144"/>
    <n v="163.19999999999999"/>
    <n v="161.4"/>
    <n v="184.3"/>
    <n v="153.69999999999999"/>
    <n v="144.6"/>
    <n v="152.30000000000001"/>
    <x v="87"/>
    <n v="143.1"/>
    <n v="148.69999999999999"/>
    <n v="156.30000000000001"/>
    <n v="140.6"/>
    <n v="146.5"/>
    <n v="158.5"/>
    <n v="157"/>
    <n v="150.4"/>
    <n v="156.4"/>
  </r>
  <r>
    <x v="0"/>
    <n v="2020"/>
    <s v="November"/>
    <x v="190"/>
    <n v="188.6"/>
    <n v="171.6"/>
    <n v="153.80000000000001"/>
    <n v="145.4"/>
    <n v="146.5"/>
    <n v="222.2"/>
    <n v="155.9"/>
    <n v="114.9"/>
    <n v="162"/>
    <n v="150"/>
    <n v="162.69999999999999"/>
    <n v="163.4"/>
    <n v="183.4"/>
    <n v="156.30000000000001"/>
    <n v="151"/>
    <n v="155.5"/>
    <x v="0"/>
    <n v="147.5"/>
    <n v="152.80000000000001"/>
    <n v="160.4"/>
    <n v="146.1"/>
    <n v="153.6"/>
    <n v="161.6"/>
    <n v="156.19999999999999"/>
    <n v="154.5"/>
    <n v="159.80000000000001"/>
  </r>
  <r>
    <x v="1"/>
    <n v="2020"/>
    <s v="November"/>
    <x v="191"/>
    <n v="195.5"/>
    <n v="176.9"/>
    <n v="153.9"/>
    <n v="138"/>
    <n v="150.5"/>
    <n v="245.3"/>
    <n v="158.69999999999999"/>
    <n v="117.2"/>
    <n v="161.4"/>
    <n v="141.5"/>
    <n v="165.1"/>
    <n v="167"/>
    <n v="188.8"/>
    <n v="151.1"/>
    <n v="136.4"/>
    <n v="148.80000000000001"/>
    <x v="88"/>
    <n v="137.30000000000001"/>
    <n v="145.1"/>
    <n v="152"/>
    <n v="135.19999999999999"/>
    <n v="144.4"/>
    <n v="156.4"/>
    <n v="157.9"/>
    <n v="146.6"/>
    <n v="156.69999999999999"/>
  </r>
  <r>
    <x v="2"/>
    <n v="2020"/>
    <s v="November"/>
    <x v="192"/>
    <n v="191"/>
    <n v="173.6"/>
    <n v="153.80000000000001"/>
    <n v="142.69999999999999"/>
    <n v="148.4"/>
    <n v="230"/>
    <n v="156.80000000000001"/>
    <n v="115.7"/>
    <n v="161.80000000000001"/>
    <n v="146.5"/>
    <n v="163.80000000000001"/>
    <n v="164.7"/>
    <n v="184.8"/>
    <n v="154.30000000000001"/>
    <n v="144.9"/>
    <n v="152.80000000000001"/>
    <x v="88"/>
    <n v="143.6"/>
    <n v="149.19999999999999"/>
    <n v="157.19999999999999"/>
    <n v="140.4"/>
    <n v="148.4"/>
    <n v="158.6"/>
    <n v="156.9"/>
    <n v="150.69999999999999"/>
    <n v="158.4"/>
  </r>
  <r>
    <x v="0"/>
    <n v="2020"/>
    <s v="December"/>
    <x v="193"/>
    <n v="188.5"/>
    <n v="173.4"/>
    <n v="154"/>
    <n v="150"/>
    <n v="145.9"/>
    <n v="225.2"/>
    <n v="159.5"/>
    <n v="114.4"/>
    <n v="163.5"/>
    <n v="153.4"/>
    <n v="163.6"/>
    <n v="164.5"/>
    <n v="183.6"/>
    <n v="157"/>
    <n v="151.6"/>
    <n v="156.30000000000001"/>
    <x v="0"/>
    <n v="148.69999999999999"/>
    <n v="153.4"/>
    <n v="161.6"/>
    <n v="146.4"/>
    <n v="153.9"/>
    <n v="162.9"/>
    <n v="156.6"/>
    <n v="155.19999999999999"/>
    <n v="160.69999999999999"/>
  </r>
  <r>
    <x v="1"/>
    <n v="2020"/>
    <s v="December"/>
    <x v="194"/>
    <n v="195.7"/>
    <n v="178.3"/>
    <n v="154.19999999999999"/>
    <n v="140.69999999999999"/>
    <n v="149.69999999999999"/>
    <n v="240.9"/>
    <n v="161.5"/>
    <n v="117.1"/>
    <n v="161.9"/>
    <n v="143.30000000000001"/>
    <n v="166.1"/>
    <n v="167"/>
    <n v="190.2"/>
    <n v="151.9"/>
    <n v="136.69999999999999"/>
    <n v="149.6"/>
    <x v="89"/>
    <n v="137.9"/>
    <n v="145.5"/>
    <n v="152.9"/>
    <n v="135.5"/>
    <n v="144.30000000000001"/>
    <n v="156.9"/>
    <n v="157.9"/>
    <n v="146.9"/>
    <n v="156.9"/>
  </r>
  <r>
    <x v="2"/>
    <n v="2020"/>
    <s v="December"/>
    <x v="187"/>
    <n v="191"/>
    <n v="175.3"/>
    <n v="154.1"/>
    <n v="146.6"/>
    <n v="147.69999999999999"/>
    <n v="230.5"/>
    <n v="160.19999999999999"/>
    <n v="115.3"/>
    <n v="163"/>
    <n v="149.19999999999999"/>
    <n v="164.8"/>
    <n v="165.4"/>
    <n v="185.4"/>
    <n v="155"/>
    <n v="145.4"/>
    <n v="153.6"/>
    <x v="89"/>
    <n v="144.6"/>
    <n v="149.69999999999999"/>
    <n v="158.30000000000001"/>
    <n v="140.69999999999999"/>
    <n v="148.5"/>
    <n v="159.4"/>
    <n v="157.1"/>
    <n v="151.19999999999999"/>
    <n v="158.9"/>
  </r>
  <r>
    <x v="0"/>
    <n v="2021"/>
    <s v="January"/>
    <x v="195"/>
    <n v="187.5"/>
    <n v="173.4"/>
    <n v="154"/>
    <n v="154.80000000000001"/>
    <n v="147"/>
    <n v="187.8"/>
    <n v="159.5"/>
    <n v="113.8"/>
    <n v="164.5"/>
    <n v="156.1"/>
    <n v="164.3"/>
    <n v="159.6"/>
    <n v="184.6"/>
    <n v="157.5"/>
    <n v="152.4"/>
    <n v="156.80000000000001"/>
    <x v="0"/>
    <n v="150.9"/>
    <n v="153.9"/>
    <n v="162.5"/>
    <n v="147.5"/>
    <n v="155.1"/>
    <n v="163.5"/>
    <n v="156.19999999999999"/>
    <n v="155.9"/>
    <n v="158.5"/>
  </r>
  <r>
    <x v="1"/>
    <n v="2021"/>
    <s v="January"/>
    <x v="196"/>
    <n v="194.8"/>
    <n v="178.4"/>
    <n v="154.4"/>
    <n v="144.1"/>
    <n v="152.6"/>
    <n v="206.8"/>
    <n v="162.1"/>
    <n v="116.3"/>
    <n v="163"/>
    <n v="145.9"/>
    <n v="167.2"/>
    <n v="163.4"/>
    <n v="191.8"/>
    <n v="152.5"/>
    <n v="137.30000000000001"/>
    <n v="150.19999999999999"/>
    <x v="90"/>
    <n v="142.9"/>
    <n v="145.69999999999999"/>
    <n v="154.1"/>
    <n v="136.9"/>
    <n v="145.4"/>
    <n v="156.1"/>
    <n v="157.69999999999999"/>
    <n v="147.6"/>
    <n v="156"/>
  </r>
  <r>
    <x v="2"/>
    <n v="2021"/>
    <s v="January"/>
    <x v="165"/>
    <n v="190.1"/>
    <n v="175.3"/>
    <n v="154.1"/>
    <n v="150.9"/>
    <n v="149.6"/>
    <n v="194.2"/>
    <n v="160.4"/>
    <n v="114.6"/>
    <n v="164"/>
    <n v="151.80000000000001"/>
    <n v="165.6"/>
    <n v="161"/>
    <n v="186.5"/>
    <n v="155.5"/>
    <n v="146.1"/>
    <n v="154.19999999999999"/>
    <x v="90"/>
    <n v="147.9"/>
    <n v="150"/>
    <n v="159.30000000000001"/>
    <n v="141.9"/>
    <n v="149.6"/>
    <n v="159.19999999999999"/>
    <n v="156.80000000000001"/>
    <n v="151.9"/>
    <n v="157.30000000000001"/>
  </r>
  <r>
    <x v="0"/>
    <n v="2021"/>
    <s v="February"/>
    <x v="164"/>
    <n v="184"/>
    <n v="168"/>
    <n v="154.4"/>
    <n v="163"/>
    <n v="147.80000000000001"/>
    <n v="149.69999999999999"/>
    <n v="158.30000000000001"/>
    <n v="111.8"/>
    <n v="165"/>
    <n v="160"/>
    <n v="165.8"/>
    <n v="154.69999999999999"/>
    <n v="186.5"/>
    <n v="159.1"/>
    <n v="153.9"/>
    <n v="158.4"/>
    <x v="0"/>
    <n v="154.4"/>
    <n v="154.80000000000001"/>
    <n v="164.3"/>
    <n v="150.19999999999999"/>
    <n v="157"/>
    <n v="163.6"/>
    <n v="155.19999999999999"/>
    <n v="157.19999999999999"/>
    <n v="156.69999999999999"/>
  </r>
  <r>
    <x v="1"/>
    <n v="2021"/>
    <s v="February"/>
    <x v="181"/>
    <n v="191.2"/>
    <n v="169.9"/>
    <n v="155.1"/>
    <n v="151.4"/>
    <n v="154"/>
    <n v="180.2"/>
    <n v="159.80000000000001"/>
    <n v="114.9"/>
    <n v="162.5"/>
    <n v="149.19999999999999"/>
    <n v="169.4"/>
    <n v="160.80000000000001"/>
    <n v="193.3"/>
    <n v="154.19999999999999"/>
    <n v="138.19999999999999"/>
    <n v="151.80000000000001"/>
    <x v="91"/>
    <n v="149.1"/>
    <n v="146.5"/>
    <n v="156.30000000000001"/>
    <n v="140.5"/>
    <n v="147.30000000000001"/>
    <n v="156.6"/>
    <n v="156.69999999999999"/>
    <n v="149.30000000000001"/>
    <n v="156.5"/>
  </r>
  <r>
    <x v="2"/>
    <n v="2021"/>
    <s v="February"/>
    <x v="168"/>
    <n v="186.5"/>
    <n v="168.7"/>
    <n v="154.69999999999999"/>
    <n v="158.69999999999999"/>
    <n v="150.69999999999999"/>
    <n v="160"/>
    <n v="158.80000000000001"/>
    <n v="112.8"/>
    <n v="164.2"/>
    <n v="155.5"/>
    <n v="167.5"/>
    <n v="156.9"/>
    <n v="188.3"/>
    <n v="157.19999999999999"/>
    <n v="147.4"/>
    <n v="155.80000000000001"/>
    <x v="91"/>
    <n v="152.4"/>
    <n v="150.9"/>
    <n v="161.30000000000001"/>
    <n v="145.1"/>
    <n v="151.5"/>
    <n v="159.5"/>
    <n v="155.80000000000001"/>
    <n v="153.4"/>
    <n v="156.6"/>
  </r>
  <r>
    <x v="0"/>
    <n v="2021"/>
    <s v="March"/>
    <x v="163"/>
    <n v="189.4"/>
    <n v="163.19999999999999"/>
    <n v="154.5"/>
    <n v="168.2"/>
    <n v="150.5"/>
    <n v="141"/>
    <n v="159.19999999999999"/>
    <n v="111.7"/>
    <n v="164"/>
    <n v="160.6"/>
    <n v="166.4"/>
    <n v="154.5"/>
    <n v="186.1"/>
    <n v="159.6"/>
    <n v="154.4"/>
    <n v="158.9"/>
    <x v="0"/>
    <n v="156"/>
    <n v="154.80000000000001"/>
    <n v="164.6"/>
    <n v="151.30000000000001"/>
    <n v="157.80000000000001"/>
    <n v="163.80000000000001"/>
    <n v="153.1"/>
    <n v="157.30000000000001"/>
    <n v="156.69999999999999"/>
  </r>
  <r>
    <x v="1"/>
    <n v="2021"/>
    <s v="March"/>
    <x v="189"/>
    <n v="197.5"/>
    <n v="164.7"/>
    <n v="155.6"/>
    <n v="156.4"/>
    <n v="157.30000000000001"/>
    <n v="166.1"/>
    <n v="161.1"/>
    <n v="114.3"/>
    <n v="162.6"/>
    <n v="150.69999999999999"/>
    <n v="170.3"/>
    <n v="160.4"/>
    <n v="193.5"/>
    <n v="155.1"/>
    <n v="138.69999999999999"/>
    <n v="152.6"/>
    <x v="92"/>
    <n v="154.80000000000001"/>
    <n v="147.19999999999999"/>
    <n v="156.9"/>
    <n v="141.69999999999999"/>
    <n v="148.6"/>
    <n v="157.6"/>
    <n v="154.9"/>
    <n v="150"/>
    <n v="156.9"/>
  </r>
  <r>
    <x v="2"/>
    <n v="2021"/>
    <s v="March"/>
    <x v="162"/>
    <n v="192.2"/>
    <n v="163.80000000000001"/>
    <n v="154.9"/>
    <n v="163.9"/>
    <n v="153.69999999999999"/>
    <n v="149.5"/>
    <n v="159.80000000000001"/>
    <n v="112.6"/>
    <n v="163.5"/>
    <n v="156.5"/>
    <n v="168.2"/>
    <n v="156.69999999999999"/>
    <n v="188.1"/>
    <n v="157.80000000000001"/>
    <n v="147.9"/>
    <n v="156.4"/>
    <x v="92"/>
    <n v="155.5"/>
    <n v="151.19999999999999"/>
    <n v="161.69999999999999"/>
    <n v="146.19999999999999"/>
    <n v="152.6"/>
    <n v="160.19999999999999"/>
    <n v="153.80000000000001"/>
    <n v="153.80000000000001"/>
    <n v="156.80000000000001"/>
  </r>
  <r>
    <x v="0"/>
    <n v="2021"/>
    <s v="April"/>
    <x v="157"/>
    <n v="195.5"/>
    <n v="163.4"/>
    <n v="155"/>
    <n v="175.2"/>
    <n v="160.6"/>
    <n v="135.1"/>
    <n v="161.1"/>
    <n v="112.2"/>
    <n v="164.4"/>
    <n v="161.9"/>
    <n v="166.8"/>
    <n v="155.6"/>
    <n v="186.8"/>
    <n v="160.69999999999999"/>
    <n v="155.1"/>
    <n v="159.9"/>
    <x v="0"/>
    <n v="156"/>
    <n v="155.5"/>
    <n v="165.3"/>
    <n v="151.69999999999999"/>
    <n v="158.6"/>
    <n v="164.1"/>
    <n v="154.6"/>
    <n v="158"/>
    <n v="157.6"/>
  </r>
  <r>
    <x v="1"/>
    <n v="2021"/>
    <s v="April"/>
    <x v="181"/>
    <n v="202.5"/>
    <n v="166.4"/>
    <n v="156"/>
    <n v="161.4"/>
    <n v="168.8"/>
    <n v="161.6"/>
    <n v="162.80000000000001"/>
    <n v="114.8"/>
    <n v="162.80000000000001"/>
    <n v="151.5"/>
    <n v="171.4"/>
    <n v="162"/>
    <n v="194.4"/>
    <n v="155.9"/>
    <n v="139.30000000000001"/>
    <n v="153.4"/>
    <x v="93"/>
    <n v="154.9"/>
    <n v="147.6"/>
    <n v="157.5"/>
    <n v="142.1"/>
    <n v="149.1"/>
    <n v="157.6"/>
    <n v="156.6"/>
    <n v="150.5"/>
    <n v="158"/>
  </r>
  <r>
    <x v="2"/>
    <n v="2021"/>
    <s v="April"/>
    <x v="168"/>
    <n v="198"/>
    <n v="164.6"/>
    <n v="155.4"/>
    <n v="170.1"/>
    <n v="164.4"/>
    <n v="144.1"/>
    <n v="161.69999999999999"/>
    <n v="113.1"/>
    <n v="163.9"/>
    <n v="157.6"/>
    <n v="168.9"/>
    <n v="158"/>
    <n v="188.8"/>
    <n v="158.80000000000001"/>
    <n v="148.5"/>
    <n v="157.30000000000001"/>
    <x v="93"/>
    <n v="155.6"/>
    <n v="151.80000000000001"/>
    <n v="162.30000000000001"/>
    <n v="146.6"/>
    <n v="153.19999999999999"/>
    <n v="160.30000000000001"/>
    <n v="155.4"/>
    <n v="154.4"/>
    <n v="157.80000000000001"/>
  </r>
  <r>
    <x v="0"/>
    <n v="2021"/>
    <s v="May"/>
    <x v="174"/>
    <n v="198.5"/>
    <n v="168.6"/>
    <n v="155.80000000000001"/>
    <n v="184.4"/>
    <n v="162.30000000000001"/>
    <n v="138.4"/>
    <n v="165.1"/>
    <n v="114.3"/>
    <n v="169.7"/>
    <n v="164.6"/>
    <n v="169.8"/>
    <n v="158.69999999999999"/>
    <n v="189.6"/>
    <n v="165.3"/>
    <n v="160.6"/>
    <n v="164.5"/>
    <x v="0"/>
    <n v="161.69999999999999"/>
    <n v="158.80000000000001"/>
    <n v="169.1"/>
    <n v="153.19999999999999"/>
    <n v="160"/>
    <n v="167.6"/>
    <n v="159.30000000000001"/>
    <n v="161.1"/>
    <n v="161.1"/>
  </r>
  <r>
    <x v="1"/>
    <n v="2021"/>
    <s v="May"/>
    <x v="197"/>
    <n v="204.3"/>
    <n v="173"/>
    <n v="156.5"/>
    <n v="168.8"/>
    <n v="172.5"/>
    <n v="166.5"/>
    <n v="165.9"/>
    <n v="115.9"/>
    <n v="165.2"/>
    <n v="152"/>
    <n v="171.1"/>
    <n v="164.2"/>
    <n v="198.2"/>
    <n v="156.5"/>
    <n v="140.19999999999999"/>
    <n v="154.1"/>
    <x v="94"/>
    <n v="155.5"/>
    <n v="150.1"/>
    <n v="160.4"/>
    <n v="145"/>
    <n v="152.6"/>
    <n v="156.6"/>
    <n v="157.5"/>
    <n v="152.30000000000001"/>
    <n v="159.5"/>
  </r>
  <r>
    <x v="2"/>
    <n v="2021"/>
    <s v="May"/>
    <x v="198"/>
    <n v="200.5"/>
    <n v="170.3"/>
    <n v="156.1"/>
    <n v="178.7"/>
    <n v="167.1"/>
    <n v="147.9"/>
    <n v="165.4"/>
    <n v="114.8"/>
    <n v="168.2"/>
    <n v="159.30000000000001"/>
    <n v="170.4"/>
    <n v="160.69999999999999"/>
    <n v="191.9"/>
    <n v="161.80000000000001"/>
    <n v="152.1"/>
    <n v="160.4"/>
    <x v="94"/>
    <n v="159.4"/>
    <n v="154.69999999999999"/>
    <n v="165.8"/>
    <n v="148.9"/>
    <n v="155.80000000000001"/>
    <n v="161.19999999999999"/>
    <n v="158.6"/>
    <n v="156.80000000000001"/>
    <n v="160.4"/>
  </r>
  <r>
    <x v="0"/>
    <n v="2021"/>
    <s v="June"/>
    <x v="167"/>
    <n v="200.1"/>
    <n v="179.3"/>
    <n v="156.1"/>
    <n v="190.4"/>
    <n v="158.6"/>
    <n v="144.69999999999999"/>
    <n v="165.5"/>
    <n v="114.6"/>
    <n v="170"/>
    <n v="165.5"/>
    <n v="171.7"/>
    <n v="160.5"/>
    <n v="189.1"/>
    <n v="165.3"/>
    <n v="159.9"/>
    <n v="164.6"/>
    <x v="0"/>
    <n v="162.1"/>
    <n v="159.19999999999999"/>
    <n v="169.7"/>
    <n v="154.19999999999999"/>
    <n v="160.4"/>
    <n v="166.8"/>
    <n v="159.4"/>
    <n v="161.5"/>
    <n v="162.1"/>
  </r>
  <r>
    <x v="1"/>
    <n v="2021"/>
    <s v="June"/>
    <x v="199"/>
    <n v="205.5"/>
    <n v="182.8"/>
    <n v="156.5"/>
    <n v="172.2"/>
    <n v="171.5"/>
    <n v="176.2"/>
    <n v="166.9"/>
    <n v="116.1"/>
    <n v="165.5"/>
    <n v="152.30000000000001"/>
    <n v="173.3"/>
    <n v="166.2"/>
    <n v="195.6"/>
    <n v="157.30000000000001"/>
    <n v="140.5"/>
    <n v="154.80000000000001"/>
    <x v="95"/>
    <n v="156.1"/>
    <n v="149.80000000000001"/>
    <n v="160.80000000000001"/>
    <n v="147.5"/>
    <n v="150.69999999999999"/>
    <n v="158.1"/>
    <n v="158"/>
    <n v="153.4"/>
    <n v="160.4"/>
  </r>
  <r>
    <x v="2"/>
    <n v="2021"/>
    <s v="June"/>
    <x v="200"/>
    <n v="202"/>
    <n v="180.7"/>
    <n v="156.19999999999999"/>
    <n v="183.7"/>
    <n v="164.6"/>
    <n v="155.4"/>
    <n v="166"/>
    <n v="115.1"/>
    <n v="168.5"/>
    <n v="160"/>
    <n v="172.4"/>
    <n v="162.6"/>
    <n v="190.8"/>
    <n v="162.19999999999999"/>
    <n v="151.80000000000001"/>
    <n v="160.69999999999999"/>
    <x v="95"/>
    <n v="159.80000000000001"/>
    <n v="154.80000000000001"/>
    <n v="166.3"/>
    <n v="150.69999999999999"/>
    <n v="154.9"/>
    <n v="161.69999999999999"/>
    <n v="158.80000000000001"/>
    <n v="157.6"/>
    <n v="161.30000000000001"/>
  </r>
  <r>
    <x v="0"/>
    <n v="2021"/>
    <s v="July"/>
    <x v="174"/>
    <n v="204.5"/>
    <n v="180.4"/>
    <n v="157.1"/>
    <n v="188.7"/>
    <n v="157.69999999999999"/>
    <n v="152.80000000000001"/>
    <n v="163.6"/>
    <n v="113.9"/>
    <n v="169.7"/>
    <n v="166.2"/>
    <n v="171"/>
    <n v="161.69999999999999"/>
    <n v="189.7"/>
    <n v="166"/>
    <n v="161.1"/>
    <n v="165.3"/>
    <x v="0"/>
    <n v="162.5"/>
    <n v="160.30000000000001"/>
    <n v="170.4"/>
    <n v="157.1"/>
    <n v="160.69999999999999"/>
    <n v="167.2"/>
    <n v="160.4"/>
    <n v="162.80000000000001"/>
    <n v="163.19999999999999"/>
  </r>
  <r>
    <x v="1"/>
    <n v="2021"/>
    <s v="July"/>
    <x v="201"/>
    <n v="210.9"/>
    <n v="185"/>
    <n v="158.19999999999999"/>
    <n v="170.6"/>
    <n v="170.9"/>
    <n v="186.4"/>
    <n v="164.7"/>
    <n v="115.7"/>
    <n v="165.5"/>
    <n v="153.4"/>
    <n v="173.5"/>
    <n v="167.9"/>
    <n v="195.5"/>
    <n v="157.9"/>
    <n v="141.9"/>
    <n v="155.5"/>
    <x v="96"/>
    <n v="157.69999999999999"/>
    <n v="150.69999999999999"/>
    <n v="161.5"/>
    <n v="149.5"/>
    <n v="151.19999999999999"/>
    <n v="160.30000000000001"/>
    <n v="159.6"/>
    <n v="155"/>
    <n v="161.80000000000001"/>
  </r>
  <r>
    <x v="2"/>
    <n v="2021"/>
    <s v="July"/>
    <x v="202"/>
    <n v="206.8"/>
    <n v="182.2"/>
    <n v="157.5"/>
    <n v="182.1"/>
    <n v="163.9"/>
    <n v="164.2"/>
    <n v="164"/>
    <n v="114.5"/>
    <n v="168.3"/>
    <n v="160.9"/>
    <n v="172.2"/>
    <n v="164"/>
    <n v="191.2"/>
    <n v="162.80000000000001"/>
    <n v="153.1"/>
    <n v="161.4"/>
    <x v="96"/>
    <n v="160.69999999999999"/>
    <n v="155.80000000000001"/>
    <n v="167"/>
    <n v="153.1"/>
    <n v="155.30000000000001"/>
    <n v="163.19999999999999"/>
    <n v="160.1"/>
    <n v="159"/>
    <n v="162.5"/>
  </r>
  <r>
    <x v="0"/>
    <n v="2021"/>
    <s v="August"/>
    <x v="165"/>
    <n v="202.3"/>
    <n v="176.5"/>
    <n v="157.5"/>
    <n v="190.9"/>
    <n v="155.69999999999999"/>
    <n v="153.9"/>
    <n v="162.80000000000001"/>
    <n v="115.2"/>
    <n v="169.8"/>
    <n v="167.6"/>
    <n v="171.9"/>
    <n v="161.80000000000001"/>
    <n v="190.2"/>
    <n v="167"/>
    <n v="162.6"/>
    <n v="166.3"/>
    <x v="0"/>
    <n v="163.1"/>
    <n v="160.9"/>
    <n v="171.1"/>
    <n v="157.69999999999999"/>
    <n v="161.1"/>
    <n v="167.5"/>
    <n v="160.30000000000001"/>
    <n v="163.30000000000001"/>
    <n v="163.6"/>
  </r>
  <r>
    <x v="1"/>
    <n v="2021"/>
    <s v="August"/>
    <x v="203"/>
    <n v="207.4"/>
    <n v="174.1"/>
    <n v="159.19999999999999"/>
    <n v="175"/>
    <n v="161.30000000000001"/>
    <n v="183.3"/>
    <n v="164.5"/>
    <n v="120.4"/>
    <n v="166.2"/>
    <n v="154.80000000000001"/>
    <n v="175.1"/>
    <n v="167.3"/>
    <n v="196.5"/>
    <n v="159.80000000000001"/>
    <n v="143.6"/>
    <n v="157.30000000000001"/>
    <x v="97"/>
    <n v="160.69999999999999"/>
    <n v="153.19999999999999"/>
    <n v="162.80000000000001"/>
    <n v="150.4"/>
    <n v="153.69999999999999"/>
    <n v="160.4"/>
    <n v="159.6"/>
    <n v="156"/>
    <n v="162.30000000000001"/>
  </r>
  <r>
    <x v="2"/>
    <n v="2021"/>
    <s v="August"/>
    <x v="204"/>
    <n v="204"/>
    <n v="172.8"/>
    <n v="158.4"/>
    <n v="188"/>
    <n v="156.80000000000001"/>
    <n v="162.19999999999999"/>
    <n v="164.1"/>
    <n v="119.7"/>
    <n v="168.8"/>
    <n v="162.69999999999999"/>
    <n v="173.9"/>
    <n v="164"/>
    <n v="192.1"/>
    <n v="164.5"/>
    <n v="155.30000000000001"/>
    <n v="163.19999999999999"/>
    <x v="97"/>
    <n v="162.6"/>
    <n v="157.5"/>
    <n v="168.4"/>
    <n v="154"/>
    <n v="157.6"/>
    <n v="163.80000000000001"/>
    <n v="160"/>
    <n v="160"/>
    <n v="163.19999999999999"/>
  </r>
  <r>
    <x v="0"/>
    <n v="2021"/>
    <s v="September"/>
    <x v="190"/>
    <n v="202.1"/>
    <n v="172"/>
    <n v="158"/>
    <n v="195.5"/>
    <n v="152.69999999999999"/>
    <n v="151.4"/>
    <n v="163.9"/>
    <n v="119.3"/>
    <n v="170.1"/>
    <n v="168.3"/>
    <n v="172.8"/>
    <n v="162.1"/>
    <n v="190.5"/>
    <n v="167.7"/>
    <n v="163.6"/>
    <n v="167.1"/>
    <x v="0"/>
    <n v="163.69999999999999"/>
    <n v="161.30000000000001"/>
    <n v="171.9"/>
    <n v="157.80000000000001"/>
    <n v="162.69999999999999"/>
    <n v="168.5"/>
    <n v="160.19999999999999"/>
    <n v="163.80000000000001"/>
    <n v="164"/>
  </r>
  <r>
    <x v="1"/>
    <n v="2021"/>
    <s v="September"/>
    <x v="203"/>
    <n v="207.4"/>
    <n v="174.1"/>
    <n v="159.1"/>
    <n v="175"/>
    <n v="161.19999999999999"/>
    <n v="183.5"/>
    <n v="164.5"/>
    <n v="120.4"/>
    <n v="166.2"/>
    <n v="154.80000000000001"/>
    <n v="175.1"/>
    <n v="167.3"/>
    <n v="196.5"/>
    <n v="159.80000000000001"/>
    <n v="143.6"/>
    <n v="157.4"/>
    <x v="97"/>
    <n v="160.80000000000001"/>
    <n v="153.30000000000001"/>
    <n v="162.80000000000001"/>
    <n v="150.5"/>
    <n v="153.9"/>
    <n v="160.30000000000001"/>
    <n v="159.6"/>
    <n v="156"/>
    <n v="162.30000000000001"/>
  </r>
  <r>
    <x v="2"/>
    <n v="2021"/>
    <s v="September"/>
    <x v="204"/>
    <n v="204"/>
    <n v="172.8"/>
    <n v="158.4"/>
    <n v="188"/>
    <n v="156.69999999999999"/>
    <n v="162.30000000000001"/>
    <n v="164.1"/>
    <n v="119.7"/>
    <n v="168.8"/>
    <n v="162.69999999999999"/>
    <n v="173.9"/>
    <n v="164"/>
    <n v="192.1"/>
    <n v="164.6"/>
    <n v="155.30000000000001"/>
    <n v="163.30000000000001"/>
    <x v="97"/>
    <n v="162.6"/>
    <n v="157.5"/>
    <n v="168.4"/>
    <n v="154"/>
    <n v="157.69999999999999"/>
    <n v="163.69999999999999"/>
    <n v="160"/>
    <n v="160"/>
    <n v="163.19999999999999"/>
  </r>
  <r>
    <x v="0"/>
    <n v="2021"/>
    <s v="October"/>
    <x v="205"/>
    <n v="202.5"/>
    <n v="170.1"/>
    <n v="158.4"/>
    <n v="198.8"/>
    <n v="152.6"/>
    <n v="170.4"/>
    <n v="165.2"/>
    <n v="121.6"/>
    <n v="170.6"/>
    <n v="168.8"/>
    <n v="173.6"/>
    <n v="165.5"/>
    <n v="191.2"/>
    <n v="168.9"/>
    <n v="164.8"/>
    <n v="168.3"/>
    <x v="0"/>
    <n v="165.5"/>
    <n v="162"/>
    <n v="172.5"/>
    <n v="159.5"/>
    <n v="163.19999999999999"/>
    <n v="169"/>
    <n v="161.1"/>
    <n v="164.7"/>
    <n v="166.3"/>
  </r>
  <r>
    <x v="1"/>
    <n v="2021"/>
    <s v="October"/>
    <x v="206"/>
    <n v="208.4"/>
    <n v="173"/>
    <n v="159.19999999999999"/>
    <n v="176.6"/>
    <n v="159.30000000000001"/>
    <n v="214.4"/>
    <n v="165.3"/>
    <n v="122.5"/>
    <n v="166.8"/>
    <n v="155.4"/>
    <n v="175.9"/>
    <n v="171.5"/>
    <n v="197"/>
    <n v="160.80000000000001"/>
    <n v="144.4"/>
    <n v="158.30000000000001"/>
    <x v="98"/>
    <n v="162.19999999999999"/>
    <n v="154.30000000000001"/>
    <n v="163.5"/>
    <n v="152.19999999999999"/>
    <n v="155.1"/>
    <n v="160.30000000000001"/>
    <n v="160.30000000000001"/>
    <n v="157"/>
    <n v="164.6"/>
  </r>
  <r>
    <x v="2"/>
    <n v="2021"/>
    <s v="October"/>
    <x v="207"/>
    <n v="204.6"/>
    <n v="171.2"/>
    <n v="158.69999999999999"/>
    <n v="190.6"/>
    <n v="155.69999999999999"/>
    <n v="185.3"/>
    <n v="165.2"/>
    <n v="121.9"/>
    <n v="169.3"/>
    <n v="163.19999999999999"/>
    <n v="174.7"/>
    <n v="167.7"/>
    <n v="192.7"/>
    <n v="165.7"/>
    <n v="156.30000000000001"/>
    <n v="164.3"/>
    <x v="98"/>
    <n v="164.2"/>
    <n v="158.4"/>
    <n v="169.1"/>
    <n v="155.69999999999999"/>
    <n v="158.6"/>
    <n v="163.9"/>
    <n v="160.80000000000001"/>
    <n v="161"/>
    <n v="165.5"/>
  </r>
  <r>
    <x v="0"/>
    <n v="2021"/>
    <s v="November"/>
    <x v="184"/>
    <n v="199.8"/>
    <n v="171.5"/>
    <n v="159.1"/>
    <n v="198.4"/>
    <n v="153.19999999999999"/>
    <n v="183.9"/>
    <n v="165.4"/>
    <n v="122.1"/>
    <n v="170.8"/>
    <n v="169.1"/>
    <n v="174.3"/>
    <n v="167.5"/>
    <n v="191.4"/>
    <n v="170.4"/>
    <n v="166"/>
    <n v="169.8"/>
    <x v="0"/>
    <n v="165.3"/>
    <n v="162.9"/>
    <n v="173.4"/>
    <n v="158.9"/>
    <n v="163.80000000000001"/>
    <n v="169.3"/>
    <n v="162.4"/>
    <n v="165.2"/>
    <n v="167.6"/>
  </r>
  <r>
    <x v="1"/>
    <n v="2021"/>
    <s v="November"/>
    <x v="208"/>
    <n v="204.9"/>
    <n v="175.4"/>
    <n v="159.6"/>
    <n v="175.8"/>
    <n v="160.30000000000001"/>
    <n v="229.1"/>
    <n v="165.1"/>
    <n v="123.1"/>
    <n v="167.2"/>
    <n v="156.1"/>
    <n v="176.8"/>
    <n v="173.5"/>
    <n v="197"/>
    <n v="162.30000000000001"/>
    <n v="145.30000000000001"/>
    <n v="159.69999999999999"/>
    <x v="99"/>
    <n v="161.6"/>
    <n v="155.19999999999999"/>
    <n v="164.2"/>
    <n v="151.19999999999999"/>
    <n v="156.69999999999999"/>
    <n v="160.80000000000001"/>
    <n v="161.80000000000001"/>
    <n v="157.30000000000001"/>
    <n v="165.6"/>
  </r>
  <r>
    <x v="2"/>
    <n v="2021"/>
    <s v="November"/>
    <x v="178"/>
    <n v="201.6"/>
    <n v="173"/>
    <n v="159.30000000000001"/>
    <n v="190.1"/>
    <n v="156.5"/>
    <n v="199.2"/>
    <n v="165.3"/>
    <n v="122.4"/>
    <n v="169.6"/>
    <n v="163.69999999999999"/>
    <n v="175.5"/>
    <n v="169.7"/>
    <n v="192.9"/>
    <n v="167.2"/>
    <n v="157.4"/>
    <n v="165.8"/>
    <x v="99"/>
    <n v="163.9"/>
    <n v="159.30000000000001"/>
    <n v="169.9"/>
    <n v="154.80000000000001"/>
    <n v="159.80000000000001"/>
    <n v="164.3"/>
    <n v="162.19999999999999"/>
    <n v="161.4"/>
    <n v="166.7"/>
  </r>
  <r>
    <x v="0"/>
    <n v="2021"/>
    <s v="December"/>
    <x v="207"/>
    <n v="197"/>
    <n v="176.5"/>
    <n v="159.80000000000001"/>
    <n v="195.8"/>
    <n v="152"/>
    <n v="172.3"/>
    <n v="164.5"/>
    <n v="120.6"/>
    <n v="171.7"/>
    <n v="169.7"/>
    <n v="175.1"/>
    <n v="165.8"/>
    <n v="190.8"/>
    <n v="171.8"/>
    <n v="167.3"/>
    <n v="171.2"/>
    <x v="0"/>
    <n v="165.6"/>
    <n v="163.9"/>
    <n v="174"/>
    <n v="160.1"/>
    <n v="164.5"/>
    <n v="169.7"/>
    <n v="162.80000000000001"/>
    <n v="166"/>
    <n v="167"/>
  </r>
  <r>
    <x v="1"/>
    <n v="2021"/>
    <s v="December"/>
    <x v="182"/>
    <n v="202.2"/>
    <n v="180"/>
    <n v="160"/>
    <n v="173.5"/>
    <n v="158.30000000000001"/>
    <n v="219.5"/>
    <n v="164.2"/>
    <n v="121.9"/>
    <n v="168.2"/>
    <n v="156.5"/>
    <n v="178.2"/>
    <n v="172.2"/>
    <n v="196.8"/>
    <n v="163.30000000000001"/>
    <n v="146.69999999999999"/>
    <n v="160.69999999999999"/>
    <x v="100"/>
    <n v="161.69999999999999"/>
    <n v="156"/>
    <n v="165.1"/>
    <n v="151.80000000000001"/>
    <n v="157.6"/>
    <n v="160.6"/>
    <n v="162.4"/>
    <n v="157.80000000000001"/>
    <n v="165.2"/>
  </r>
  <r>
    <x v="2"/>
    <n v="2021"/>
    <s v="December"/>
    <x v="177"/>
    <n v="198.8"/>
    <n v="177.9"/>
    <n v="159.9"/>
    <n v="187.6"/>
    <n v="154.9"/>
    <n v="188.3"/>
    <n v="164.4"/>
    <n v="121"/>
    <n v="170.5"/>
    <n v="164.2"/>
    <n v="176.5"/>
    <n v="168.2"/>
    <n v="192.4"/>
    <n v="168.5"/>
    <n v="158.69999999999999"/>
    <n v="167"/>
    <x v="100"/>
    <n v="164.1"/>
    <n v="160.19999999999999"/>
    <n v="170.6"/>
    <n v="155.69999999999999"/>
    <n v="160.6"/>
    <n v="164.4"/>
    <n v="162.6"/>
    <n v="162"/>
    <n v="166.2"/>
  </r>
  <r>
    <x v="0"/>
    <n v="2022"/>
    <s v="January"/>
    <x v="209"/>
    <n v="196.9"/>
    <n v="178"/>
    <n v="160.5"/>
    <n v="192.6"/>
    <n v="151.19999999999999"/>
    <n v="159.19999999999999"/>
    <n v="164"/>
    <n v="119.3"/>
    <n v="173.3"/>
    <n v="169.8"/>
    <n v="175.8"/>
    <n v="164.1"/>
    <n v="190.7"/>
    <n v="173.2"/>
    <n v="169.3"/>
    <n v="172.7"/>
    <x v="0"/>
    <n v="165.8"/>
    <n v="164.9"/>
    <n v="174.7"/>
    <n v="160.80000000000001"/>
    <n v="164.9"/>
    <n v="169.9"/>
    <n v="163.19999999999999"/>
    <n v="166.6"/>
    <n v="166.4"/>
  </r>
  <r>
    <x v="1"/>
    <n v="2022"/>
    <s v="January"/>
    <x v="210"/>
    <n v="202.1"/>
    <n v="180.1"/>
    <n v="160.4"/>
    <n v="171"/>
    <n v="156.5"/>
    <n v="203.6"/>
    <n v="163.80000000000001"/>
    <n v="121.3"/>
    <n v="169.8"/>
    <n v="156.6"/>
    <n v="179"/>
    <n v="170.3"/>
    <n v="196.4"/>
    <n v="164.7"/>
    <n v="148.5"/>
    <n v="162.19999999999999"/>
    <x v="101"/>
    <n v="161.6"/>
    <n v="156.80000000000001"/>
    <n v="166.1"/>
    <n v="152.69999999999999"/>
    <n v="158.4"/>
    <n v="161"/>
    <n v="162.80000000000001"/>
    <n v="158.6"/>
    <n v="165"/>
  </r>
  <r>
    <x v="2"/>
    <n v="2022"/>
    <s v="January"/>
    <x v="211"/>
    <n v="198.7"/>
    <n v="178.8"/>
    <n v="160.5"/>
    <n v="184.7"/>
    <n v="153.69999999999999"/>
    <n v="174.3"/>
    <n v="163.9"/>
    <n v="120"/>
    <n v="172.1"/>
    <n v="164.3"/>
    <n v="177.3"/>
    <n v="166.4"/>
    <n v="192.2"/>
    <n v="169.9"/>
    <n v="160.69999999999999"/>
    <n v="168.5"/>
    <x v="101"/>
    <n v="164.2"/>
    <n v="161.1"/>
    <n v="171.4"/>
    <n v="156.5"/>
    <n v="161.19999999999999"/>
    <n v="164.7"/>
    <n v="163"/>
    <n v="162.69999999999999"/>
    <n v="165.7"/>
  </r>
  <r>
    <x v="0"/>
    <n v="2022"/>
    <s v="February"/>
    <x v="197"/>
    <n v="198.1"/>
    <n v="175.5"/>
    <n v="160.69999999999999"/>
    <n v="192.6"/>
    <n v="151.4"/>
    <n v="155.19999999999999"/>
    <n v="163.9"/>
    <n v="118.1"/>
    <n v="175.4"/>
    <n v="170.5"/>
    <n v="176.3"/>
    <n v="163.9"/>
    <n v="191.5"/>
    <n v="174.1"/>
    <n v="171"/>
    <n v="173.7"/>
    <x v="0"/>
    <n v="167.4"/>
    <n v="165.7"/>
    <n v="175.3"/>
    <n v="161.19999999999999"/>
    <n v="165.5"/>
    <n v="170.3"/>
    <n v="164.5"/>
    <n v="167.3"/>
    <n v="166.7"/>
  </r>
  <r>
    <x v="1"/>
    <n v="2022"/>
    <s v="February"/>
    <x v="212"/>
    <n v="205.2"/>
    <n v="176.4"/>
    <n v="160.6"/>
    <n v="171.5"/>
    <n v="156.4"/>
    <n v="198"/>
    <n v="163.19999999999999"/>
    <n v="120.6"/>
    <n v="172.2"/>
    <n v="156.69999999999999"/>
    <n v="180"/>
    <n v="170.2"/>
    <n v="196.5"/>
    <n v="165.7"/>
    <n v="150.4"/>
    <n v="163.4"/>
    <x v="102"/>
    <n v="163"/>
    <n v="157.4"/>
    <n v="167.2"/>
    <n v="153.1"/>
    <n v="159.5"/>
    <n v="162"/>
    <n v="164.2"/>
    <n v="159.4"/>
    <n v="165.5"/>
  </r>
  <r>
    <x v="2"/>
    <n v="2022"/>
    <s v="February"/>
    <x v="213"/>
    <n v="200.6"/>
    <n v="175.8"/>
    <n v="160.69999999999999"/>
    <n v="184.9"/>
    <n v="153.69999999999999"/>
    <n v="169.7"/>
    <n v="163.69999999999999"/>
    <n v="118.9"/>
    <n v="174.3"/>
    <n v="164.7"/>
    <n v="178"/>
    <n v="166.2"/>
    <n v="192.8"/>
    <n v="170.8"/>
    <n v="162.4"/>
    <n v="169.6"/>
    <x v="102"/>
    <n v="165.7"/>
    <n v="161.80000000000001"/>
    <n v="172.2"/>
    <n v="156.9"/>
    <n v="162.1"/>
    <n v="165.4"/>
    <n v="164.4"/>
    <n v="163.5"/>
    <n v="166.1"/>
  </r>
  <r>
    <x v="0"/>
    <n v="2022"/>
    <s v="March"/>
    <x v="214"/>
    <n v="208"/>
    <n v="167.9"/>
    <n v="162"/>
    <n v="203.1"/>
    <n v="155.9"/>
    <n v="155.80000000000001"/>
    <n v="164.2"/>
    <n v="118.1"/>
    <n v="178.7"/>
    <n v="171.2"/>
    <n v="177.4"/>
    <n v="166.6"/>
    <n v="192.3"/>
    <n v="175.4"/>
    <n v="173.2"/>
    <n v="175.1"/>
    <x v="0"/>
    <n v="168.9"/>
    <n v="166.5"/>
    <n v="176"/>
    <n v="162"/>
    <n v="166.6"/>
    <n v="170.6"/>
    <n v="167.4"/>
    <n v="168.3"/>
    <n v="168.7"/>
  </r>
  <r>
    <x v="1"/>
    <n v="2022"/>
    <s v="March"/>
    <x v="215"/>
    <n v="215.8"/>
    <n v="167.7"/>
    <n v="162.6"/>
    <n v="180"/>
    <n v="159.6"/>
    <n v="188.4"/>
    <n v="163.4"/>
    <n v="120.3"/>
    <n v="174.7"/>
    <n v="157.1"/>
    <n v="181.5"/>
    <n v="171.5"/>
    <n v="197.5"/>
    <n v="167.1"/>
    <n v="152.6"/>
    <n v="164.9"/>
    <x v="103"/>
    <n v="164.5"/>
    <n v="158.6"/>
    <n v="168.2"/>
    <n v="154.19999999999999"/>
    <n v="160.80000000000001"/>
    <n v="162.69999999999999"/>
    <n v="166.8"/>
    <n v="160.6"/>
    <n v="166.5"/>
  </r>
  <r>
    <x v="2"/>
    <n v="2022"/>
    <s v="March"/>
    <x v="216"/>
    <n v="210.7"/>
    <n v="167.8"/>
    <n v="162.19999999999999"/>
    <n v="194.6"/>
    <n v="157.6"/>
    <n v="166.9"/>
    <n v="163.9"/>
    <n v="118.8"/>
    <n v="177.4"/>
    <n v="165.3"/>
    <n v="179.3"/>
    <n v="168.4"/>
    <n v="193.7"/>
    <n v="172.1"/>
    <n v="164.6"/>
    <n v="171.1"/>
    <x v="103"/>
    <n v="167.2"/>
    <n v="162.80000000000001"/>
    <n v="173"/>
    <n v="157.9"/>
    <n v="163.30000000000001"/>
    <n v="166"/>
    <n v="167.2"/>
    <n v="164.6"/>
    <n v="167.7"/>
  </r>
  <r>
    <x v="0"/>
    <n v="2022"/>
    <s v="April"/>
    <x v="176"/>
    <n v="209.7"/>
    <n v="164.5"/>
    <n v="163.80000000000001"/>
    <n v="207.4"/>
    <n v="169.7"/>
    <n v="153.6"/>
    <n v="165.1"/>
    <n v="118.2"/>
    <n v="182.9"/>
    <n v="172.4"/>
    <n v="178.9"/>
    <n v="168.6"/>
    <n v="192.8"/>
    <n v="177.5"/>
    <n v="175.1"/>
    <n v="177.1"/>
    <x v="0"/>
    <n v="173.3"/>
    <n v="167.7"/>
    <n v="177"/>
    <n v="166.2"/>
    <n v="167.2"/>
    <n v="170.9"/>
    <n v="169"/>
    <n v="170.2"/>
    <n v="170.8"/>
  </r>
  <r>
    <x v="1"/>
    <n v="2022"/>
    <s v="April"/>
    <x v="217"/>
    <n v="215.8"/>
    <n v="164.6"/>
    <n v="164.2"/>
    <n v="186"/>
    <n v="175.9"/>
    <n v="190.7"/>
    <n v="164"/>
    <n v="120.5"/>
    <n v="178"/>
    <n v="157.5"/>
    <n v="183.3"/>
    <n v="174.5"/>
    <n v="197.1"/>
    <n v="168.4"/>
    <n v="154.5"/>
    <n v="166.3"/>
    <x v="104"/>
    <n v="170.5"/>
    <n v="159.80000000000001"/>
    <n v="169"/>
    <n v="159.30000000000001"/>
    <n v="162.19999999999999"/>
    <n v="164"/>
    <n v="168.4"/>
    <n v="163.1"/>
    <n v="169.2"/>
  </r>
  <r>
    <x v="2"/>
    <n v="2022"/>
    <s v="April"/>
    <x v="218"/>
    <n v="211.8"/>
    <n v="164.5"/>
    <n v="163.9"/>
    <n v="199.5"/>
    <n v="172.6"/>
    <n v="166.2"/>
    <n v="164.7"/>
    <n v="119"/>
    <n v="181.3"/>
    <n v="166.2"/>
    <n v="180.9"/>
    <n v="170.8"/>
    <n v="193.9"/>
    <n v="173.9"/>
    <n v="166.5"/>
    <n v="172.8"/>
    <x v="104"/>
    <n v="172.2"/>
    <n v="164"/>
    <n v="174"/>
    <n v="162.6"/>
    <n v="164.4"/>
    <n v="166.9"/>
    <n v="168.8"/>
    <n v="166.8"/>
    <n v="170.1"/>
  </r>
  <r>
    <x v="0"/>
    <n v="2022"/>
    <s v="May"/>
    <x v="218"/>
    <n v="214.7"/>
    <n v="161.4"/>
    <n v="164.6"/>
    <n v="209.9"/>
    <n v="168"/>
    <n v="160.4"/>
    <n v="165"/>
    <n v="118.9"/>
    <n v="186.6"/>
    <n v="173.2"/>
    <n v="180.4"/>
    <n v="170.8"/>
    <n v="192.9"/>
    <n v="179.3"/>
    <n v="177.2"/>
    <n v="179"/>
    <x v="0"/>
    <n v="175.3"/>
    <n v="168.9"/>
    <n v="177.7"/>
    <n v="167.1"/>
    <n v="167.6"/>
    <n v="171.8"/>
    <n v="168.5"/>
    <n v="170.9"/>
    <n v="172.5"/>
  </r>
  <r>
    <x v="1"/>
    <n v="2022"/>
    <s v="May"/>
    <x v="219"/>
    <n v="221.2"/>
    <n v="164.1"/>
    <n v="165.4"/>
    <n v="189.5"/>
    <n v="174.5"/>
    <n v="203.2"/>
    <n v="164.1"/>
    <n v="121.2"/>
    <n v="181.4"/>
    <n v="158.5"/>
    <n v="184.9"/>
    <n v="177.5"/>
    <n v="197.5"/>
    <n v="170"/>
    <n v="155.9"/>
    <n v="167.8"/>
    <x v="105"/>
    <n v="173.5"/>
    <n v="161.1"/>
    <n v="170.1"/>
    <n v="159.4"/>
    <n v="163.19999999999999"/>
    <n v="165.2"/>
    <n v="168.2"/>
    <n v="163.80000000000001"/>
    <n v="170.8"/>
  </r>
  <r>
    <x v="2"/>
    <n v="2022"/>
    <s v="May"/>
    <x v="220"/>
    <n v="217"/>
    <n v="162.4"/>
    <n v="164.9"/>
    <n v="202.4"/>
    <n v="171"/>
    <n v="174.9"/>
    <n v="164.7"/>
    <n v="119.7"/>
    <n v="184.9"/>
    <n v="167.1"/>
    <n v="182.5"/>
    <n v="173.3"/>
    <n v="194.1"/>
    <n v="175.6"/>
    <n v="168.4"/>
    <n v="174.6"/>
    <x v="105"/>
    <n v="174.6"/>
    <n v="165.2"/>
    <n v="174.8"/>
    <n v="163"/>
    <n v="165.1"/>
    <n v="167.9"/>
    <n v="168.4"/>
    <n v="167.5"/>
    <n v="171.7"/>
  </r>
  <r>
    <x v="0"/>
    <n v="2022"/>
    <s v="June"/>
    <x v="221"/>
    <n v="217.2"/>
    <n v="169.6"/>
    <n v="165.4"/>
    <n v="208.1"/>
    <n v="165.8"/>
    <n v="167.3"/>
    <n v="164.6"/>
    <n v="119.1"/>
    <n v="188.9"/>
    <n v="174.2"/>
    <n v="181.9"/>
    <n v="172.4"/>
    <n v="192.9"/>
    <n v="180.7"/>
    <n v="178.7"/>
    <n v="180.4"/>
    <x v="0"/>
    <n v="176.7"/>
    <n v="170.3"/>
    <n v="178.2"/>
    <n v="165.5"/>
    <n v="168"/>
    <n v="172.6"/>
    <n v="169.5"/>
    <n v="171"/>
    <n v="173.6"/>
  </r>
  <r>
    <x v="1"/>
    <n v="2022"/>
    <s v="June"/>
    <x v="222"/>
    <n v="223.4"/>
    <n v="172.8"/>
    <n v="166.4"/>
    <n v="188.6"/>
    <n v="174.1"/>
    <n v="211.5"/>
    <n v="163.6"/>
    <n v="121.4"/>
    <n v="183.5"/>
    <n v="159.1"/>
    <n v="186.3"/>
    <n v="179.3"/>
    <n v="198.3"/>
    <n v="171.6"/>
    <n v="157.4"/>
    <n v="169.4"/>
    <x v="106"/>
    <n v="174.9"/>
    <n v="162.1"/>
    <n v="170.9"/>
    <n v="157.19999999999999"/>
    <n v="164.1"/>
    <n v="166.5"/>
    <n v="169.2"/>
    <n v="163.80000000000001"/>
    <n v="171.4"/>
  </r>
  <r>
    <x v="2"/>
    <n v="2022"/>
    <s v="June"/>
    <x v="223"/>
    <n v="219.4"/>
    <n v="170.8"/>
    <n v="165.8"/>
    <n v="200.9"/>
    <n v="169.7"/>
    <n v="182.3"/>
    <n v="164.3"/>
    <n v="119.9"/>
    <n v="187.1"/>
    <n v="167.9"/>
    <n v="183.9"/>
    <n v="174.9"/>
    <n v="194.3"/>
    <n v="177.1"/>
    <n v="169.9"/>
    <n v="176"/>
    <x v="106"/>
    <n v="176"/>
    <n v="166.4"/>
    <n v="175.4"/>
    <n v="161.1"/>
    <n v="165.8"/>
    <n v="169"/>
    <n v="169.4"/>
    <n v="167.5"/>
    <n v="172.6"/>
  </r>
  <r>
    <x v="0"/>
    <n v="2022"/>
    <s v="July"/>
    <x v="224"/>
    <n v="210.8"/>
    <n v="174.3"/>
    <n v="166.3"/>
    <n v="202.2"/>
    <n v="169.6"/>
    <n v="168.6"/>
    <n v="164.4"/>
    <n v="119.2"/>
    <n v="191.8"/>
    <n v="174.5"/>
    <n v="183.1"/>
    <n v="172.5"/>
    <n v="193.2"/>
    <n v="182"/>
    <n v="180.3"/>
    <n v="181.7"/>
    <x v="0"/>
    <n v="179.6"/>
    <n v="171.3"/>
    <n v="178.8"/>
    <n v="166.3"/>
    <n v="168.6"/>
    <n v="174.7"/>
    <n v="169.7"/>
    <n v="171.8"/>
    <n v="174.3"/>
  </r>
  <r>
    <x v="1"/>
    <n v="2022"/>
    <s v="July"/>
    <x v="225"/>
    <n v="217.1"/>
    <n v="176.6"/>
    <n v="167.1"/>
    <n v="184.8"/>
    <n v="179.5"/>
    <n v="208.5"/>
    <n v="164"/>
    <n v="121.5"/>
    <n v="186.3"/>
    <n v="159.80000000000001"/>
    <n v="187.7"/>
    <n v="179.4"/>
    <n v="198.6"/>
    <n v="172.7"/>
    <n v="158.69999999999999"/>
    <n v="170.6"/>
    <x v="107"/>
    <n v="179.5"/>
    <n v="163.1"/>
    <n v="171.7"/>
    <n v="157.4"/>
    <n v="164.6"/>
    <n v="169.1"/>
    <n v="169.8"/>
    <n v="164.7"/>
    <n v="172.3"/>
  </r>
  <r>
    <x v="2"/>
    <n v="2022"/>
    <s v="July"/>
    <x v="226"/>
    <n v="213"/>
    <n v="175.2"/>
    <n v="166.6"/>
    <n v="195.8"/>
    <n v="174.2"/>
    <n v="182.1"/>
    <n v="164.3"/>
    <n v="120"/>
    <n v="190"/>
    <n v="168.4"/>
    <n v="185.2"/>
    <n v="175"/>
    <n v="194.6"/>
    <n v="178.3"/>
    <n v="171.3"/>
    <n v="177.3"/>
    <x v="107"/>
    <n v="179.6"/>
    <n v="167.4"/>
    <n v="176.1"/>
    <n v="161.6"/>
    <n v="166.3"/>
    <n v="171.4"/>
    <n v="169.7"/>
    <n v="168.4"/>
    <n v="173.4"/>
  </r>
  <r>
    <x v="0"/>
    <n v="2022"/>
    <s v="August"/>
    <x v="227"/>
    <n v="204.1"/>
    <n v="168.3"/>
    <n v="167.9"/>
    <n v="198.1"/>
    <n v="169.2"/>
    <n v="173.1"/>
    <n v="167.1"/>
    <n v="120.2"/>
    <n v="195.6"/>
    <n v="174.8"/>
    <n v="184"/>
    <n v="173.9"/>
    <n v="193.7"/>
    <n v="183.2"/>
    <n v="181.7"/>
    <n v="183"/>
    <x v="0"/>
    <n v="179.1"/>
    <n v="172.3"/>
    <n v="179.4"/>
    <n v="166.6"/>
    <n v="169.3"/>
    <n v="175.7"/>
    <n v="171.1"/>
    <n v="172.6"/>
    <n v="175.3"/>
  </r>
  <r>
    <x v="1"/>
    <n v="2022"/>
    <s v="August"/>
    <x v="228"/>
    <n v="210.9"/>
    <n v="170.6"/>
    <n v="168.4"/>
    <n v="182.5"/>
    <n v="177.1"/>
    <n v="213.1"/>
    <n v="167.3"/>
    <n v="122.2"/>
    <n v="189.7"/>
    <n v="160.5"/>
    <n v="188.9"/>
    <n v="180.4"/>
    <n v="198.7"/>
    <n v="173.7"/>
    <n v="160"/>
    <n v="171.6"/>
    <x v="108"/>
    <n v="178.4"/>
    <n v="164.2"/>
    <n v="172.6"/>
    <n v="157.69999999999999"/>
    <n v="165.1"/>
    <n v="169.9"/>
    <n v="171.4"/>
    <n v="165.4"/>
    <n v="173.1"/>
  </r>
  <r>
    <x v="2"/>
    <n v="2022"/>
    <s v="August"/>
    <x v="229"/>
    <n v="206.5"/>
    <n v="169.2"/>
    <n v="168.1"/>
    <n v="192.4"/>
    <n v="172.9"/>
    <n v="186.7"/>
    <n v="167.2"/>
    <n v="120.9"/>
    <n v="193.6"/>
    <n v="168.8"/>
    <n v="186.3"/>
    <n v="176.3"/>
    <n v="195"/>
    <n v="179.5"/>
    <n v="172.7"/>
    <n v="178.5"/>
    <x v="108"/>
    <n v="178.8"/>
    <n v="168.5"/>
    <n v="176.8"/>
    <n v="161.9"/>
    <n v="166.9"/>
    <n v="172.3"/>
    <n v="171.2"/>
    <n v="169.1"/>
    <n v="174.3"/>
  </r>
  <r>
    <x v="0"/>
    <n v="2022"/>
    <s v="September"/>
    <x v="230"/>
    <n v="206.7"/>
    <n v="169"/>
    <n v="169.5"/>
    <n v="194.1"/>
    <n v="164.1"/>
    <n v="176.9"/>
    <n v="169"/>
    <n v="120.8"/>
    <n v="199.1"/>
    <n v="175.4"/>
    <n v="184.8"/>
    <n v="175.5"/>
    <n v="194.5"/>
    <n v="184.7"/>
    <n v="183.3"/>
    <n v="184.5"/>
    <x v="0"/>
    <n v="179.7"/>
    <n v="173.6"/>
    <n v="180.2"/>
    <n v="166.9"/>
    <n v="170"/>
    <n v="176.2"/>
    <n v="170.8"/>
    <n v="173.1"/>
    <n v="176.4"/>
  </r>
  <r>
    <x v="1"/>
    <n v="2022"/>
    <s v="September"/>
    <x v="231"/>
    <n v="213.7"/>
    <n v="170.9"/>
    <n v="170.1"/>
    <n v="179.3"/>
    <n v="167.5"/>
    <n v="220.8"/>
    <n v="169.2"/>
    <n v="123.1"/>
    <n v="193.6"/>
    <n v="161.1"/>
    <n v="190.4"/>
    <n v="181.8"/>
    <n v="199.7"/>
    <n v="175"/>
    <n v="161.69999999999999"/>
    <n v="173"/>
    <x v="109"/>
    <n v="179.2"/>
    <n v="165"/>
    <n v="173.8"/>
    <n v="158.19999999999999"/>
    <n v="165.8"/>
    <n v="170.9"/>
    <n v="171.1"/>
    <n v="166.1"/>
    <n v="174.1"/>
  </r>
  <r>
    <x v="2"/>
    <n v="2022"/>
    <s v="September"/>
    <x v="232"/>
    <n v="209.2"/>
    <n v="169.7"/>
    <n v="169.7"/>
    <n v="188.7"/>
    <n v="165.7"/>
    <n v="191.8"/>
    <n v="169.1"/>
    <n v="121.6"/>
    <n v="197.3"/>
    <n v="169.4"/>
    <n v="187.4"/>
    <n v="177.8"/>
    <n v="195.9"/>
    <n v="180.9"/>
    <n v="174.3"/>
    <n v="179.9"/>
    <x v="109"/>
    <n v="179.5"/>
    <n v="169.5"/>
    <n v="177.8"/>
    <n v="162.30000000000001"/>
    <n v="167.6"/>
    <n v="173.1"/>
    <n v="170.9"/>
    <n v="169.7"/>
    <n v="175.3"/>
  </r>
  <r>
    <x v="0"/>
    <n v="2022"/>
    <s v="October"/>
    <x v="233"/>
    <n v="208.8"/>
    <n v="170.3"/>
    <n v="170.9"/>
    <n v="191.6"/>
    <n v="162.19999999999999"/>
    <n v="184.8"/>
    <n v="169.7"/>
    <n v="121.1"/>
    <n v="201.6"/>
    <n v="175.8"/>
    <n v="185.6"/>
    <n v="177.4"/>
    <n v="194.9"/>
    <n v="186.1"/>
    <n v="184.4"/>
    <n v="185.9"/>
    <x v="0"/>
    <n v="180.8"/>
    <n v="174.4"/>
    <n v="181.2"/>
    <n v="167.4"/>
    <n v="170.6"/>
    <n v="176.5"/>
    <n v="172"/>
    <n v="173.9"/>
    <n v="177.9"/>
  </r>
  <r>
    <x v="1"/>
    <n v="2022"/>
    <s v="October"/>
    <x v="234"/>
    <n v="214.9"/>
    <n v="171.9"/>
    <n v="171"/>
    <n v="177.7"/>
    <n v="165.7"/>
    <n v="228.6"/>
    <n v="169.9"/>
    <n v="123.4"/>
    <n v="196.4"/>
    <n v="161.6"/>
    <n v="191.5"/>
    <n v="183.3"/>
    <n v="200.1"/>
    <n v="175.5"/>
    <n v="162.6"/>
    <n v="173.6"/>
    <x v="110"/>
    <n v="180"/>
    <n v="166"/>
    <n v="174.7"/>
    <n v="158.80000000000001"/>
    <n v="166.3"/>
    <n v="171.2"/>
    <n v="172.3"/>
    <n v="166.8"/>
    <n v="175.3"/>
  </r>
  <r>
    <x v="2"/>
    <n v="2022"/>
    <s v="October"/>
    <x v="235"/>
    <n v="210.9"/>
    <n v="170.9"/>
    <n v="170.9"/>
    <n v="186.5"/>
    <n v="163.80000000000001"/>
    <n v="199.7"/>
    <n v="169.8"/>
    <n v="121.9"/>
    <n v="199.9"/>
    <n v="169.9"/>
    <n v="188.3"/>
    <n v="179.6"/>
    <n v="196.3"/>
    <n v="181.9"/>
    <n v="175.3"/>
    <n v="181"/>
    <x v="110"/>
    <n v="180.5"/>
    <n v="170.4"/>
    <n v="178.7"/>
    <n v="162.9"/>
    <n v="168.2"/>
    <n v="173.4"/>
    <n v="172.1"/>
    <n v="170.5"/>
    <n v="176.7"/>
  </r>
  <r>
    <x v="0"/>
    <n v="2022"/>
    <s v="November"/>
    <x v="236"/>
    <n v="207.2"/>
    <n v="180.2"/>
    <n v="172.3"/>
    <n v="194"/>
    <n v="159.1"/>
    <n v="171.6"/>
    <n v="170.2"/>
    <n v="121.5"/>
    <n v="204.8"/>
    <n v="176.4"/>
    <n v="186.9"/>
    <n v="176.6"/>
    <n v="195.5"/>
    <n v="187.2"/>
    <n v="185.2"/>
    <n v="186.9"/>
    <x v="0"/>
    <n v="181.9"/>
    <n v="175.5"/>
    <n v="182.3"/>
    <n v="167.5"/>
    <n v="170.8"/>
    <n v="176.9"/>
    <n v="173.4"/>
    <n v="174.6"/>
    <n v="177.8"/>
  </r>
  <r>
    <x v="1"/>
    <n v="2022"/>
    <s v="November"/>
    <x v="237"/>
    <n v="213.4"/>
    <n v="183.2"/>
    <n v="172.3"/>
    <n v="180"/>
    <n v="162.6"/>
    <n v="205.5"/>
    <n v="171"/>
    <n v="123.4"/>
    <n v="198.8"/>
    <n v="162.1"/>
    <n v="192.4"/>
    <n v="181.3"/>
    <n v="200.6"/>
    <n v="176.7"/>
    <n v="163.5"/>
    <n v="174.7"/>
    <x v="111"/>
    <n v="180.3"/>
    <n v="166.9"/>
    <n v="175.8"/>
    <n v="158.9"/>
    <n v="166.7"/>
    <n v="171.5"/>
    <n v="173.8"/>
    <n v="167.4"/>
    <n v="174.1"/>
  </r>
  <r>
    <x v="2"/>
    <n v="2022"/>
    <s v="November"/>
    <x v="238"/>
    <n v="209.4"/>
    <n v="181.4"/>
    <n v="172.3"/>
    <n v="188.9"/>
    <n v="160.69999999999999"/>
    <n v="183.1"/>
    <n v="170.5"/>
    <n v="122.1"/>
    <n v="202.8"/>
    <n v="170.4"/>
    <n v="189.5"/>
    <n v="178.3"/>
    <n v="196.9"/>
    <n v="183.1"/>
    <n v="176.2"/>
    <n v="182.1"/>
    <x v="111"/>
    <n v="181.3"/>
    <n v="171.4"/>
    <n v="179.8"/>
    <n v="163"/>
    <n v="168.5"/>
    <n v="173.7"/>
    <n v="173.6"/>
    <n v="171.1"/>
    <n v="176.5"/>
  </r>
  <r>
    <x v="0"/>
    <n v="2022"/>
    <s v="December"/>
    <x v="239"/>
    <n v="206.9"/>
    <n v="189.1"/>
    <n v="173.4"/>
    <n v="193.9"/>
    <n v="156.69999999999999"/>
    <n v="150.19999999999999"/>
    <n v="170.5"/>
    <n v="121.2"/>
    <n v="207.5"/>
    <n v="176.8"/>
    <n v="187.7"/>
    <n v="174.4"/>
    <n v="195.9"/>
    <n v="188.1"/>
    <n v="185.9"/>
    <n v="187.8"/>
    <x v="0"/>
    <n v="182.8"/>
    <n v="176.4"/>
    <n v="183.5"/>
    <n v="167.8"/>
    <n v="171.2"/>
    <n v="177.3"/>
    <n v="175.7"/>
    <n v="175.5"/>
    <n v="177.1"/>
  </r>
  <r>
    <x v="1"/>
    <n v="2022"/>
    <s v="December"/>
    <x v="240"/>
    <n v="212.9"/>
    <n v="191.9"/>
    <n v="173.9"/>
    <n v="179.1"/>
    <n v="159.5"/>
    <n v="178.7"/>
    <n v="171.3"/>
    <n v="123.1"/>
    <n v="200.5"/>
    <n v="162.80000000000001"/>
    <n v="193.3"/>
    <n v="178.6"/>
    <n v="201.1"/>
    <n v="177.7"/>
    <n v="164.5"/>
    <n v="175.7"/>
    <x v="112"/>
    <n v="180.6"/>
    <n v="167.3"/>
    <n v="177.2"/>
    <n v="159.4"/>
    <n v="167.1"/>
    <n v="171.8"/>
    <n v="176"/>
    <n v="168.2"/>
    <n v="174.1"/>
  </r>
  <r>
    <x v="2"/>
    <n v="2022"/>
    <s v="December"/>
    <x v="241"/>
    <n v="209"/>
    <n v="190.2"/>
    <n v="173.6"/>
    <n v="188.5"/>
    <n v="158"/>
    <n v="159.9"/>
    <n v="170.8"/>
    <n v="121.8"/>
    <n v="205.2"/>
    <n v="171"/>
    <n v="190.3"/>
    <n v="175.9"/>
    <n v="197.3"/>
    <n v="184"/>
    <n v="177"/>
    <n v="183"/>
    <x v="112"/>
    <n v="182"/>
    <n v="172.1"/>
    <n v="181.1"/>
    <n v="163.4"/>
    <n v="168.9"/>
    <n v="174.1"/>
    <n v="175.8"/>
    <n v="172"/>
    <n v="175.7"/>
  </r>
  <r>
    <x v="0"/>
    <n v="2023"/>
    <s v="January"/>
    <x v="242"/>
    <n v="208.3"/>
    <n v="192.9"/>
    <n v="174.3"/>
    <n v="192.6"/>
    <n v="156.30000000000001"/>
    <n v="142.9"/>
    <n v="170.7"/>
    <n v="120.3"/>
    <n v="210.5"/>
    <n v="176.9"/>
    <n v="188.5"/>
    <n v="175"/>
    <n v="196.9"/>
    <n v="189"/>
    <n v="186.3"/>
    <n v="188.6"/>
    <x v="0"/>
    <n v="183.2"/>
    <n v="177.2"/>
    <n v="184.7"/>
    <n v="168.2"/>
    <n v="171.8"/>
    <n v="177.8"/>
    <n v="178.4"/>
    <n v="176.5"/>
    <n v="177.8"/>
  </r>
  <r>
    <x v="1"/>
    <n v="2023"/>
    <s v="January"/>
    <x v="243"/>
    <n v="215.2"/>
    <n v="197"/>
    <n v="175.2"/>
    <n v="178"/>
    <n v="160.5"/>
    <n v="175.3"/>
    <n v="171.2"/>
    <n v="122.7"/>
    <n v="204.3"/>
    <n v="163.69999999999999"/>
    <n v="194.3"/>
    <n v="179.5"/>
    <n v="201.6"/>
    <n v="178.7"/>
    <n v="165.3"/>
    <n v="176.6"/>
    <x v="113"/>
    <n v="180.1"/>
    <n v="168"/>
    <n v="178.5"/>
    <n v="159.5"/>
    <n v="167.8"/>
    <n v="171.8"/>
    <n v="178.8"/>
    <n v="168.9"/>
    <n v="174.9"/>
  </r>
  <r>
    <x v="2"/>
    <n v="2023"/>
    <s v="January"/>
    <x v="244"/>
    <n v="210.7"/>
    <n v="194.5"/>
    <n v="174.6"/>
    <n v="187.2"/>
    <n v="158.30000000000001"/>
    <n v="153.9"/>
    <n v="170.9"/>
    <n v="121.1"/>
    <n v="208.4"/>
    <n v="171.4"/>
    <n v="191.2"/>
    <n v="176.7"/>
    <n v="198.2"/>
    <n v="184.9"/>
    <n v="177.6"/>
    <n v="183.8"/>
    <x v="113"/>
    <n v="182"/>
    <n v="172.9"/>
    <n v="182.3"/>
    <n v="163.6"/>
    <n v="169.5"/>
    <n v="174.3"/>
    <n v="178.6"/>
    <n v="172.8"/>
    <n v="176.5"/>
  </r>
  <r>
    <x v="0"/>
    <n v="2023"/>
    <s v="February"/>
    <x v="245"/>
    <n v="205.2"/>
    <n v="173.9"/>
    <n v="177"/>
    <n v="183.4"/>
    <n v="167.2"/>
    <n v="140.9"/>
    <n v="170.4"/>
    <n v="119.1"/>
    <n v="212.1"/>
    <n v="177.6"/>
    <n v="189.9"/>
    <n v="174.8"/>
    <n v="198.3"/>
    <n v="190"/>
    <n v="187"/>
    <n v="189.6"/>
    <x v="0"/>
    <n v="181.6"/>
    <n v="178.6"/>
    <n v="186.6"/>
    <n v="169"/>
    <n v="172.8"/>
    <n v="178.5"/>
    <n v="180.7"/>
    <n v="177.9"/>
    <n v="178"/>
  </r>
  <r>
    <x v="1"/>
    <n v="2023"/>
    <s v="February"/>
    <x v="246"/>
    <n v="212.2"/>
    <n v="177.2"/>
    <n v="177.9"/>
    <n v="172.2"/>
    <n v="172.1"/>
    <n v="175.8"/>
    <n v="172.2"/>
    <n v="121.9"/>
    <n v="204.8"/>
    <n v="164.9"/>
    <n v="196.6"/>
    <n v="180.7"/>
    <n v="202.7"/>
    <n v="180.3"/>
    <n v="167"/>
    <n v="178.2"/>
    <x v="114"/>
    <n v="182.8"/>
    <n v="169.2"/>
    <n v="180.8"/>
    <n v="159.80000000000001"/>
    <n v="168.4"/>
    <n v="172.5"/>
    <n v="181.4"/>
    <n v="170"/>
    <n v="176.3"/>
  </r>
  <r>
    <x v="2"/>
    <n v="2023"/>
    <s v="February"/>
    <x v="247"/>
    <n v="207.7"/>
    <n v="175.2"/>
    <n v="177.3"/>
    <n v="179.3"/>
    <n v="169.5"/>
    <n v="152.69999999999999"/>
    <n v="171"/>
    <n v="120"/>
    <n v="209.7"/>
    <n v="172.3"/>
    <n v="193"/>
    <n v="177"/>
    <n v="199.5"/>
    <n v="186.2"/>
    <n v="178.7"/>
    <n v="185.1"/>
    <x v="114"/>
    <n v="182.1"/>
    <n v="174.2"/>
    <n v="184.4"/>
    <n v="164.2"/>
    <n v="170.3"/>
    <n v="175"/>
    <n v="181"/>
    <n v="174.1"/>
    <n v="177.2"/>
  </r>
  <r>
    <x v="0"/>
    <n v="2023"/>
    <s v="March"/>
    <x v="248"/>
    <n v="205.2"/>
    <n v="173.9"/>
    <n v="177"/>
    <n v="183.3"/>
    <n v="167.2"/>
    <n v="140.9"/>
    <n v="170.5"/>
    <n v="119.1"/>
    <n v="212.1"/>
    <n v="177.6"/>
    <n v="189.9"/>
    <n v="174.8"/>
    <n v="198.4"/>
    <n v="190"/>
    <n v="187"/>
    <n v="189.6"/>
    <x v="0"/>
    <n v="181.4"/>
    <n v="178.6"/>
    <n v="186.6"/>
    <n v="169"/>
    <n v="172.8"/>
    <n v="178.5"/>
    <n v="180.7"/>
    <n v="177.9"/>
    <n v="178"/>
  </r>
  <r>
    <x v="1"/>
    <n v="2023"/>
    <s v="March"/>
    <x v="246"/>
    <n v="212.2"/>
    <n v="177.2"/>
    <n v="177.9"/>
    <n v="172.2"/>
    <n v="172.1"/>
    <n v="175.9"/>
    <n v="172.2"/>
    <n v="121.9"/>
    <n v="204.8"/>
    <n v="164.9"/>
    <n v="196.6"/>
    <n v="180.8"/>
    <n v="202.7"/>
    <n v="180.2"/>
    <n v="167"/>
    <n v="178.2"/>
    <x v="114"/>
    <n v="182.6"/>
    <n v="169.2"/>
    <n v="180.8"/>
    <n v="159.80000000000001"/>
    <n v="168.4"/>
    <n v="172.5"/>
    <n v="181.5"/>
    <n v="170"/>
    <n v="176.3"/>
  </r>
  <r>
    <x v="2"/>
    <n v="2023"/>
    <s v="March"/>
    <x v="247"/>
    <n v="207.7"/>
    <n v="175.2"/>
    <n v="177.3"/>
    <n v="179.2"/>
    <n v="169.5"/>
    <n v="152.80000000000001"/>
    <n v="171.1"/>
    <n v="120"/>
    <n v="209.7"/>
    <n v="172.3"/>
    <n v="193"/>
    <n v="177"/>
    <n v="199.5"/>
    <n v="186.1"/>
    <n v="178.7"/>
    <n v="185.1"/>
    <x v="114"/>
    <n v="181.9"/>
    <n v="174.2"/>
    <n v="184.4"/>
    <n v="164.2"/>
    <n v="170.3"/>
    <n v="175"/>
    <n v="181"/>
    <n v="174.1"/>
    <n v="177.2"/>
  </r>
  <r>
    <x v="0"/>
    <n v="2023"/>
    <s v="April"/>
    <x v="243"/>
    <n v="206.9"/>
    <n v="167.9"/>
    <n v="178.2"/>
    <n v="178.5"/>
    <n v="173.7"/>
    <n v="142.80000000000001"/>
    <n v="172.8"/>
    <n v="120.4"/>
    <n v="215.5"/>
    <n v="178.2"/>
    <n v="190.5"/>
    <n v="175.5"/>
    <n v="199.5"/>
    <n v="190.7"/>
    <n v="187.3"/>
    <n v="190.2"/>
    <x v="0"/>
    <n v="181.5"/>
    <n v="179.1"/>
    <n v="187.2"/>
    <n v="169.4"/>
    <n v="173.2"/>
    <n v="179.4"/>
    <n v="183.8"/>
    <n v="178.9"/>
    <n v="178.8"/>
  </r>
  <r>
    <x v="1"/>
    <n v="2023"/>
    <s v="April"/>
    <x v="249"/>
    <n v="213.7"/>
    <n v="172.4"/>
    <n v="178.8"/>
    <n v="168.7"/>
    <n v="179.2"/>
    <n v="179.9"/>
    <n v="174.7"/>
    <n v="123.1"/>
    <n v="207.8"/>
    <n v="165.5"/>
    <n v="197"/>
    <n v="182.1"/>
    <n v="203.5"/>
    <n v="181"/>
    <n v="167.7"/>
    <n v="178.9"/>
    <x v="115"/>
    <n v="182.1"/>
    <n v="169.6"/>
    <n v="181.5"/>
    <n v="160.1"/>
    <n v="168.8"/>
    <n v="174.2"/>
    <n v="184.4"/>
    <n v="170.9"/>
    <n v="177.4"/>
  </r>
  <r>
    <x v="2"/>
    <n v="2023"/>
    <s v="April"/>
    <x v="244"/>
    <n v="209.3"/>
    <n v="169.6"/>
    <n v="178.4"/>
    <n v="174.9"/>
    <n v="176.3"/>
    <n v="155.4"/>
    <n v="173.4"/>
    <n v="121.3"/>
    <n v="212.9"/>
    <n v="172.9"/>
    <n v="193.5"/>
    <n v="177.9"/>
    <n v="200.6"/>
    <n v="186.9"/>
    <n v="179.2"/>
    <n v="185.7"/>
    <x v="115"/>
    <n v="181.7"/>
    <n v="174.6"/>
    <n v="185"/>
    <n v="164.5"/>
    <n v="170.7"/>
    <n v="176.4"/>
    <n v="184"/>
    <n v="175"/>
    <n v="178.1"/>
  </r>
  <r>
    <x v="0"/>
    <n v="2023"/>
    <s v="May"/>
    <x v="250"/>
    <n v="211.5"/>
    <n v="171"/>
    <n v="179.6"/>
    <n v="173.3"/>
    <n v="169"/>
    <n v="148.69999999999999"/>
    <n v="174.9"/>
    <n v="121.9"/>
    <n v="221"/>
    <n v="178.7"/>
    <n v="191.1"/>
    <n v="176.8"/>
    <n v="199.9"/>
    <n v="191.2"/>
    <n v="187.9"/>
    <n v="190.8"/>
    <x v="0"/>
    <n v="182.5"/>
    <n v="179.8"/>
    <n v="187.8"/>
    <n v="169.7"/>
    <n v="173.8"/>
    <n v="180.3"/>
    <n v="184.9"/>
    <n v="179.5"/>
    <n v="179.8"/>
  </r>
  <r>
    <x v="1"/>
    <n v="2023"/>
    <s v="May"/>
    <x v="246"/>
    <n v="219.4"/>
    <n v="176.7"/>
    <n v="179.4"/>
    <n v="164.4"/>
    <n v="175.8"/>
    <n v="185"/>
    <n v="176.9"/>
    <n v="124.2"/>
    <n v="211.9"/>
    <n v="165.9"/>
    <n v="197.7"/>
    <n v="183.1"/>
    <n v="204.2"/>
    <n v="181.3"/>
    <n v="168.1"/>
    <n v="179.3"/>
    <x v="116"/>
    <n v="183.4"/>
    <n v="170.1"/>
    <n v="182.2"/>
    <n v="160.4"/>
    <n v="169.2"/>
    <n v="174.8"/>
    <n v="185.6"/>
    <n v="171.6"/>
    <n v="178.2"/>
  </r>
  <r>
    <x v="2"/>
    <n v="2023"/>
    <s v="May"/>
    <x v="251"/>
    <n v="214.3"/>
    <n v="173.2"/>
    <n v="179.5"/>
    <n v="170"/>
    <n v="172.2"/>
    <n v="161"/>
    <n v="175.6"/>
    <n v="122.7"/>
    <n v="218"/>
    <n v="173.4"/>
    <n v="194.2"/>
    <n v="179.1"/>
    <n v="201"/>
    <n v="187.3"/>
    <n v="179.7"/>
    <n v="186.2"/>
    <x v="116"/>
    <n v="182.8"/>
    <n v="175.2"/>
    <n v="185.7"/>
    <n v="164.8"/>
    <n v="171.2"/>
    <n v="177.1"/>
    <n v="185.2"/>
    <n v="175.7"/>
    <n v="179.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0.009477290952846"/>
    <n v="4.5519885002395792"/>
    <n v="6.3449939686369277"/>
  </r>
  <r>
    <x v="1"/>
    <x v="0"/>
    <n v="5.5832100094174466"/>
    <n v="3.0607583371402676"/>
    <n v="3.2090395480225964"/>
  </r>
  <r>
    <x v="2"/>
    <x v="0"/>
    <n v="7.2826988074740306"/>
    <n v="4.5855379188712426"/>
    <n v="5.0906707450294979"/>
  </r>
  <r>
    <x v="3"/>
    <x v="0"/>
    <n v="3.4909176971776681"/>
    <n v="5.4484492875104653"/>
    <n v="5.2150425929773583"/>
  </r>
  <r>
    <x v="4"/>
    <x v="0"/>
    <n v="4.391872445749148"/>
    <n v="4.6391752577319547"/>
    <n v="4.1592745909718163"/>
  </r>
  <r>
    <x v="5"/>
    <x v="0"/>
    <n v="-1.5327372688398904"/>
    <n v="6.8783068783068515"/>
    <n v="7.1576568091919368"/>
  </r>
  <r>
    <x v="6"/>
    <x v="0"/>
    <n v="10.309161172993827"/>
    <n v="4.3447545037089208"/>
    <n v="4.2751583391977599"/>
  </r>
  <r>
    <x v="7"/>
    <x v="0"/>
    <n v="-1.4856081708449491"/>
    <n v="0.46948356807512881"/>
    <n v="8.3864475008386452E-2"/>
  </r>
  <r>
    <x v="8"/>
    <x v="0"/>
    <n v="8.200690259104725"/>
    <n v="6.7785234899328817"/>
    <n v="3.601943374099533"/>
  </r>
  <r>
    <x v="9"/>
    <x v="0"/>
    <n v="4.9619983540688386"/>
    <n v="5.6793222466269295"/>
    <n v="6.1575562700964559"/>
  </r>
  <r>
    <x v="10"/>
    <x v="0"/>
    <n v="5.7640501625638603"/>
    <n v="6.3036401302160439"/>
    <n v="4.4699486559951529"/>
  </r>
  <r>
    <x v="11"/>
    <x v="0"/>
    <n v="0.72552985665292902"/>
    <n v="0.45822102425877242"/>
    <n v="0.34241689256669672"/>
  </r>
  <r>
    <x v="0"/>
    <x v="1"/>
    <n v="9.299622202848008"/>
    <n v="3.9827255278311"/>
    <n v="6.4118074038228894"/>
  </r>
  <r>
    <x v="1"/>
    <x v="1"/>
    <n v="6.2588425520447259"/>
    <n v="2.7101515847496711"/>
    <n v="3.2986895616809808"/>
  </r>
  <r>
    <x v="2"/>
    <x v="1"/>
    <n v="7.8671661692805959"/>
    <n v="2.9764549089293593"/>
    <n v="3.0654696737464291"/>
  </r>
  <r>
    <x v="3"/>
    <x v="1"/>
    <n v="1.6692135888092079"/>
    <n v="3.9039039039039012"/>
    <n v="3.9524011899702551"/>
  </r>
  <r>
    <x v="4"/>
    <x v="1"/>
    <n v="3.1695073546579473"/>
    <n v="3.8193018480492746"/>
    <n v="2.2371364653243613"/>
  </r>
  <r>
    <x v="5"/>
    <x v="1"/>
    <n v="-9.7237316250087094E-2"/>
    <n v="5.3438113948919543"/>
    <n v="4.6102097348634761"/>
  </r>
  <r>
    <x v="6"/>
    <x v="1"/>
    <n v="12.176804448776005"/>
    <n v="5.1576994434137209"/>
    <n v="4.291926640196599"/>
  </r>
  <r>
    <x v="12"/>
    <x v="1"/>
    <n v="-1.4804153387478132"/>
    <n v="0.69954529555788736"/>
    <n v="-5.4171180931736104E-2"/>
  </r>
  <r>
    <x v="12"/>
    <x v="1"/>
    <n v="8.2620211898940532"/>
    <n v="7.7296360485268671"/>
    <n v="5.4000361206429428"/>
  </r>
  <r>
    <x v="9"/>
    <x v="1"/>
    <n v="5.2122079160705859"/>
    <n v="5.0352790250160515"/>
    <n v="7.1331058020477736"/>
  </r>
  <r>
    <x v="10"/>
    <x v="1"/>
    <n v="4.9892532126034626"/>
    <n v="7.3882639100030438"/>
    <n v="5.6762327572538371"/>
  </r>
  <r>
    <x v="11"/>
    <x v="1"/>
    <n v="0.75074427233894092"/>
    <n v="0.5192675594424645"/>
    <n v="0.29673590504451042"/>
  </r>
  <r>
    <x v="0"/>
    <x v="2"/>
    <n v="9.7575183863685986"/>
    <n v="4.3645083932853819"/>
    <n v="6.4040599323344756"/>
  </r>
  <r>
    <x v="1"/>
    <x v="2"/>
    <n v="5.78139722708306"/>
    <n v="2.9290617848970149"/>
    <n v="3.3212833258020762"/>
  </r>
  <r>
    <x v="2"/>
    <x v="2"/>
    <n v="7.4428088956859861"/>
    <n v="3.9345711759505013"/>
    <n v="3.9790118058592143"/>
  </r>
  <r>
    <x v="3"/>
    <x v="2"/>
    <n v="2.896494650351717"/>
    <n v="4.8625792811839323"/>
    <n v="4.5196552449022374"/>
  </r>
  <r>
    <x v="4"/>
    <x v="2"/>
    <n v="3.919411798761089"/>
    <n v="4.3408360128617405"/>
    <n v="3.1469232311084476"/>
  </r>
  <r>
    <x v="5"/>
    <x v="2"/>
    <n v="-0.96072813079388519"/>
    <n v="6.3315425940138139"/>
    <n v="5.8402630052214137"/>
  </r>
  <r>
    <x v="6"/>
    <x v="2"/>
    <n v="10.990076422949715"/>
    <n v="4.6419575386829921"/>
    <n v="4.2405410345457746"/>
  </r>
  <r>
    <x v="12"/>
    <x v="2"/>
    <n v="-1.4842300556586248"/>
    <n v="0.54514480408859378"/>
    <n v="1.7445917655252798E-2"/>
  </r>
  <r>
    <x v="12"/>
    <x v="2"/>
    <n v="8.2089169360217547"/>
    <n v="7.1549908269348386"/>
    <n v="4.5858761987794168"/>
  </r>
  <r>
    <x v="9"/>
    <x v="2"/>
    <n v="9.2525958671738593"/>
    <n v="8.7093389296957113"/>
    <n v="5.3810039725532812"/>
  </r>
  <r>
    <x v="10"/>
    <x v="2"/>
    <n v="5.2122079160705859"/>
    <n v="5.0352790250160515"/>
    <n v="7.1331058020477736"/>
  </r>
  <r>
    <x v="13"/>
    <x v="3"/>
    <n v="0.75559049615652185"/>
    <n v="0.51490514905148432"/>
    <n v="0.320419458199815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Rural"/>
    <x v="0"/>
    <x v="0"/>
    <n v="172.5"/>
    <n v="2226.8000000000002"/>
    <m/>
  </r>
  <r>
    <s v="Rural"/>
    <x v="0"/>
    <x v="1"/>
    <n v="173.6"/>
    <n v="2248.3000000000002"/>
    <n v="0.63768115942028658"/>
  </r>
  <r>
    <s v="Rural"/>
    <x v="0"/>
    <x v="2"/>
    <n v="174.3"/>
    <n v="2252.5"/>
    <n v="0.40322580645162276"/>
  </r>
  <r>
    <s v="Rural"/>
    <x v="0"/>
    <x v="3"/>
    <n v="175.3"/>
    <n v="2255.7999999999997"/>
    <n v="0.57372346528973028"/>
  </r>
  <r>
    <s v="Rural"/>
    <x v="0"/>
    <x v="4"/>
    <n v="176.4"/>
    <n v="2267.8000000000002"/>
    <n v="0.62749572162007661"/>
  </r>
  <r>
    <s v="Rural"/>
    <x v="0"/>
    <x v="5"/>
    <n v="177.9"/>
    <n v="2284.5"/>
    <n v="0.85034013605442171"/>
  </r>
  <r>
    <s v="Rural"/>
    <x v="0"/>
    <x v="6"/>
    <n v="177.8"/>
    <n v="2287.6999999999998"/>
    <n v="-5.6211354693644917E-2"/>
  </r>
  <r>
    <s v="Rural"/>
    <x v="0"/>
    <x v="7"/>
    <n v="177.1"/>
    <n v="2277.1"/>
    <n v="-0.39370078740158432"/>
  </r>
  <r>
    <s v="Rural"/>
    <x v="1"/>
    <x v="8"/>
    <n v="177.8"/>
    <n v="2283.2000000000003"/>
    <n v="0.39525691699605703"/>
  </r>
  <r>
    <s v="Rural"/>
    <x v="1"/>
    <x v="9"/>
    <n v="178"/>
    <n v="2265.6999999999998"/>
    <n v="0.11248593925758639"/>
  </r>
  <r>
    <s v="Rural"/>
    <x v="1"/>
    <x v="10"/>
    <n v="178"/>
    <n v="2265.8000000000002"/>
    <n v="0"/>
  </r>
  <r>
    <s v="Rural"/>
    <x v="1"/>
    <x v="11"/>
    <n v="178.8"/>
    <n v="2274.1999999999998"/>
    <n v="0.44943820224719738"/>
  </r>
  <r>
    <s v="Rural"/>
    <x v="1"/>
    <x v="0"/>
    <n v="179.8"/>
    <n v="2290.7000000000007"/>
    <n v="0.5592841163310960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n v="170.8"/>
    <n v="2262.2000000000003"/>
    <m/>
  </r>
  <r>
    <x v="0"/>
    <x v="0"/>
    <x v="1"/>
    <n v="171.4"/>
    <n v="2287.5"/>
    <n v="0.35128805620608566"/>
  </r>
  <r>
    <x v="0"/>
    <x v="0"/>
    <x v="2"/>
    <n v="172.3"/>
    <n v="2291.6"/>
    <n v="0.52508751458576763"/>
  </r>
  <r>
    <x v="0"/>
    <x v="0"/>
    <x v="3"/>
    <n v="173.1"/>
    <n v="2293.6999999999998"/>
    <n v="0.46430644225187634"/>
  </r>
  <r>
    <x v="0"/>
    <x v="0"/>
    <x v="4"/>
    <n v="174.1"/>
    <n v="2306.4"/>
    <n v="0.57770075101097629"/>
  </r>
  <r>
    <x v="0"/>
    <x v="0"/>
    <x v="5"/>
    <n v="175.3"/>
    <n v="2322.3000000000002"/>
    <n v="0.68925904652499548"/>
  </r>
  <r>
    <x v="0"/>
    <x v="0"/>
    <x v="6"/>
    <n v="174.1"/>
    <n v="2314.4"/>
    <n v="-0.68454078722191503"/>
  </r>
  <r>
    <x v="0"/>
    <x v="0"/>
    <x v="7"/>
    <n v="174.1"/>
    <n v="2295.7999999999997"/>
    <n v="0"/>
  </r>
  <r>
    <x v="0"/>
    <x v="1"/>
    <x v="8"/>
    <n v="174.9"/>
    <n v="2310.2000000000003"/>
    <n v="0.4595060310166636"/>
  </r>
  <r>
    <x v="0"/>
    <x v="1"/>
    <x v="9"/>
    <n v="176.3"/>
    <n v="2303.1999999999998"/>
    <n v="0.80045740423099232"/>
  </r>
  <r>
    <x v="0"/>
    <x v="1"/>
    <x v="10"/>
    <n v="176.3"/>
    <n v="2303.4"/>
    <n v="0"/>
  </r>
  <r>
    <x v="0"/>
    <x v="1"/>
    <x v="11"/>
    <n v="177.4"/>
    <n v="2317.7000000000003"/>
    <n v="0.62393647192285551"/>
  </r>
  <r>
    <x v="0"/>
    <x v="1"/>
    <x v="0"/>
    <n v="178.2"/>
    <n v="2335.1"/>
    <n v="0.4509582863585022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Rural+Urban"/>
    <x v="0"/>
    <x v="0"/>
    <n v="171.7"/>
    <n v="2238.9000000000005"/>
    <m/>
  </r>
  <r>
    <s v="Rural+Urban"/>
    <x v="0"/>
    <x v="1"/>
    <n v="172.6"/>
    <n v="2261.9"/>
    <n v="0.52417006406523348"/>
  </r>
  <r>
    <s v="Rural+Urban"/>
    <x v="0"/>
    <x v="2"/>
    <n v="173.4"/>
    <n v="2266.3000000000002"/>
    <n v="0.4634994206257308"/>
  </r>
  <r>
    <s v="Rural+Urban"/>
    <x v="0"/>
    <x v="3"/>
    <n v="174.3"/>
    <n v="2269.2000000000003"/>
    <n v="0.5190311418685154"/>
  </r>
  <r>
    <s v="Rural+Urban"/>
    <x v="0"/>
    <x v="4"/>
    <n v="175.3"/>
    <n v="2280.9"/>
    <n v="0.57372346528973028"/>
  </r>
  <r>
    <s v="Rural+Urban"/>
    <x v="0"/>
    <x v="5"/>
    <n v="176.7"/>
    <n v="2297.3000000000002"/>
    <n v="0.79863091842554312"/>
  </r>
  <r>
    <s v="Rural+Urban"/>
    <x v="0"/>
    <x v="6"/>
    <n v="176.5"/>
    <n v="2296.8000000000002"/>
    <n v="-0.11318619128465683"/>
  </r>
  <r>
    <s v="Rural+Urban"/>
    <x v="0"/>
    <x v="7"/>
    <n v="175.7"/>
    <n v="2283.4"/>
    <n v="-0.4532577903682784"/>
  </r>
  <r>
    <s v="Rural+Urban"/>
    <x v="1"/>
    <x v="8"/>
    <n v="176.5"/>
    <n v="2292.6999999999998"/>
    <n v="0.45532157085942598"/>
  </r>
  <r>
    <s v="Rural+Urban"/>
    <x v="1"/>
    <x v="9"/>
    <n v="177.2"/>
    <n v="2279.1"/>
    <n v="0.39660056657223147"/>
  </r>
  <r>
    <s v="Rural+Urban"/>
    <x v="1"/>
    <x v="10"/>
    <n v="177.2"/>
    <n v="2279.1999999999998"/>
    <n v="0"/>
  </r>
  <r>
    <s v="Rural+Urban"/>
    <x v="1"/>
    <x v="11"/>
    <n v="178.1"/>
    <n v="2289.6000000000004"/>
    <n v="0.50790067720090615"/>
  </r>
  <r>
    <s v="Rural+Urban"/>
    <x v="1"/>
    <x v="0"/>
    <n v="179.1"/>
    <n v="2306.9"/>
    <n v="0.561482313307130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0AC39-D6BA-4968-BB05-5ED9096442F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4" firstHeaderRow="1" firstDataRow="1" firstDataCol="1" rowPageCount="1" colPageCount="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118">
        <item h="1" x="1"/>
        <item h="1" x="2"/>
        <item h="1" x="3"/>
        <item h="1" x="4"/>
        <item h="1" x="5"/>
        <item h="1" x="6"/>
        <item h="1" x="7"/>
        <item h="1" x="8"/>
        <item h="1" x="10"/>
        <item h="1" x="9"/>
        <item h="1" x="11"/>
        <item h="1" x="12"/>
        <item h="1" x="13"/>
        <item h="1" x="14"/>
        <item h="1" x="15"/>
        <item h="1" x="16"/>
        <item h="1" x="17"/>
        <item h="1" x="18"/>
        <item h="1" x="21"/>
        <item h="1" x="19"/>
        <item h="1" x="20"/>
        <item h="1" x="22"/>
        <item h="1" x="23"/>
        <item h="1" x="24"/>
        <item h="1" x="27"/>
        <item h="1" x="25"/>
        <item h="1" x="26"/>
        <item h="1" x="28"/>
        <item h="1" x="29"/>
        <item h="1" x="30"/>
        <item h="1" x="31"/>
        <item h="1" x="32"/>
        <item h="1" x="33"/>
        <item h="1" x="34"/>
        <item h="1" x="35"/>
        <item h="1" x="38"/>
        <item h="1" x="36"/>
        <item h="1" x="37"/>
        <item h="1" x="39"/>
        <item h="1" x="40"/>
        <item h="1" x="41"/>
        <item h="1" x="44"/>
        <item h="1" x="42"/>
        <item h="1" x="43"/>
        <item h="1" x="45"/>
        <item h="1" x="46"/>
        <item h="1" x="47"/>
        <item h="1" x="50"/>
        <item h="1" x="48"/>
        <item h="1" x="49"/>
        <item h="1" x="51"/>
        <item h="1" x="52"/>
        <item h="1" x="53"/>
        <item h="1" x="54"/>
        <item h="1" x="55"/>
        <item h="1" x="56"/>
        <item h="1" x="57"/>
        <item h="1" x="58"/>
        <item h="1" x="59"/>
        <item h="1" x="62"/>
        <item h="1" x="60"/>
        <item h="1" x="61"/>
        <item h="1" x="63"/>
        <item h="1" x="64"/>
        <item h="1" x="65"/>
        <item h="1" x="66"/>
        <item h="1" x="68"/>
        <item h="1" x="67"/>
        <item h="1" x="69"/>
        <item h="1" x="70"/>
        <item h="1" x="71"/>
        <item h="1" x="73"/>
        <item h="1" x="72"/>
        <item h="1" x="74"/>
        <item h="1" x="75"/>
        <item h="1" x="76"/>
        <item h="1" x="79"/>
        <item h="1" x="77"/>
        <item h="1" x="78"/>
        <item h="1" x="80"/>
        <item h="1" x="82"/>
        <item h="1" x="84"/>
        <item h="1" x="81"/>
        <item h="1" x="85"/>
        <item h="1" x="83"/>
        <item h="1" x="86"/>
        <item h="1" x="87"/>
        <item h="1" x="90"/>
        <item h="1" x="88"/>
        <item h="1" x="89"/>
        <item h="1" x="91"/>
        <item h="1" x="92"/>
        <item h="1" x="95"/>
        <item h="1" x="93"/>
        <item h="1" x="96"/>
        <item h="1" x="94"/>
        <item h="1" x="97"/>
        <item h="1" x="100"/>
        <item h="1" x="98"/>
        <item h="1" x="99"/>
        <item h="1" x="101"/>
        <item h="1" x="103"/>
        <item h="1" x="102"/>
        <item h="1" x="106"/>
        <item h="1" x="104"/>
        <item h="1" x="105"/>
        <item h="1" x="107"/>
        <item h="1" x="108"/>
        <item h="1" x="109"/>
        <item h="1" x="112"/>
        <item h="1" x="110"/>
        <item h="1" x="111"/>
        <item h="1" x="113"/>
        <item h="1" x="114"/>
        <item h="1" x="115"/>
        <item h="1" x="116"/>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pageFields count="1">
    <pageField fld="20" hier="-1"/>
  </pageFields>
  <dataFields count="1">
    <dataField name="Count of Housing"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D3664D-14EE-4296-9440-09E36796284F}"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8:H50" firstHeaderRow="1" firstDataRow="1" firstDataCol="1" rowPageCount="1" colPageCount="1"/>
  <pivotFields count="5">
    <pivotField axis="axisRow" showAll="0">
      <items count="15">
        <item x="0"/>
        <item x="1"/>
        <item x="2"/>
        <item x="3"/>
        <item x="4"/>
        <item x="5"/>
        <item x="6"/>
        <item x="12"/>
        <item x="9"/>
        <item x="10"/>
        <item x="11"/>
        <item x="7"/>
        <item x="8"/>
        <item x="13"/>
        <item t="default"/>
      </items>
    </pivotField>
    <pivotField axis="axisPage" multipleItemSelectionAllowed="1" showAll="0">
      <items count="5">
        <item h="1" x="0"/>
        <item h="1" x="2"/>
        <item x="1"/>
        <item h="1" x="3"/>
        <item t="default"/>
      </items>
    </pivotField>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pageFields count="1">
    <pageField fld="1" hier="-1"/>
  </pageFields>
  <dataFields count="1">
    <dataField name="% of essential inflation CPI" fld="4" showDataAs="percentOfCol" baseField="0" baseItem="3" numFmtId="10"/>
  </dataFields>
  <formats count="41">
    <format dxfId="56">
      <pivotArea type="all" dataOnly="0" outline="0" fieldPosition="0"/>
    </format>
    <format dxfId="57">
      <pivotArea outline="0" collapsedLevelsAreSubtotals="1" fieldPosition="0"/>
    </format>
    <format dxfId="58">
      <pivotArea field="0" type="button" dataOnly="0" labelOnly="1" outline="0" axis="axisRow" fieldPosition="0"/>
    </format>
    <format dxfId="59">
      <pivotArea dataOnly="0" labelOnly="1" fieldPosition="0">
        <references count="1">
          <reference field="0" count="12">
            <x v="0"/>
            <x v="1"/>
            <x v="2"/>
            <x v="3"/>
            <x v="4"/>
            <x v="5"/>
            <x v="6"/>
            <x v="8"/>
            <x v="9"/>
            <x v="10"/>
            <x v="11"/>
            <x v="12"/>
          </reference>
        </references>
      </pivotArea>
    </format>
    <format dxfId="60">
      <pivotArea dataOnly="0" labelOnly="1" grandRow="1" outline="0"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field="0" type="button" dataOnly="0" labelOnly="1" outline="0" axis="axisRow" fieldPosition="0"/>
    </format>
    <format dxfId="65">
      <pivotArea dataOnly="0" labelOnly="1" fieldPosition="0">
        <references count="1">
          <reference field="0" count="12">
            <x v="0"/>
            <x v="1"/>
            <x v="2"/>
            <x v="3"/>
            <x v="4"/>
            <x v="5"/>
            <x v="6"/>
            <x v="8"/>
            <x v="9"/>
            <x v="10"/>
            <x v="11"/>
            <x v="12"/>
          </reference>
        </references>
      </pivotArea>
    </format>
    <format dxfId="66">
      <pivotArea dataOnly="0" labelOnly="1" grandRow="1" outline="0" fieldPosition="0"/>
    </format>
    <format dxfId="67">
      <pivotArea dataOnly="0" labelOnly="1" outline="0" axis="axisValues" fieldPosition="0"/>
    </format>
    <format dxfId="68">
      <pivotArea type="all" dataOnly="0" outline="0" fieldPosition="0"/>
    </format>
    <format dxfId="69">
      <pivotArea outline="0" collapsedLevelsAreSubtotals="1" fieldPosition="0"/>
    </format>
    <format dxfId="70">
      <pivotArea field="0" type="button" dataOnly="0" labelOnly="1" outline="0" axis="axisRow" fieldPosition="0"/>
    </format>
    <format dxfId="71">
      <pivotArea dataOnly="0" labelOnly="1" grandRow="1" outline="0" fieldPosition="0"/>
    </format>
    <format dxfId="72">
      <pivotArea dataOnly="0" labelOnly="1" outline="0" axis="axisValues" fieldPosition="0"/>
    </format>
    <format dxfId="73">
      <pivotArea type="all" dataOnly="0" outline="0" fieldPosition="0"/>
    </format>
    <format dxfId="74">
      <pivotArea outline="0" collapsedLevelsAreSubtotals="1" fieldPosition="0"/>
    </format>
    <format dxfId="75">
      <pivotArea field="0" type="button" dataOnly="0" labelOnly="1" outline="0" axis="axisRow" fieldPosition="0"/>
    </format>
    <format dxfId="76">
      <pivotArea dataOnly="0" labelOnly="1" fieldPosition="0">
        <references count="1">
          <reference field="0" count="10">
            <x v="0"/>
            <x v="1"/>
            <x v="2"/>
            <x v="3"/>
            <x v="4"/>
            <x v="5"/>
            <x v="6"/>
            <x v="7"/>
            <x v="8"/>
            <x v="9"/>
          </reference>
        </references>
      </pivotArea>
    </format>
    <format dxfId="77">
      <pivotArea dataOnly="0" labelOnly="1" grandRow="1" outline="0" fieldPosition="0"/>
    </format>
    <format dxfId="78">
      <pivotArea dataOnly="0" labelOnly="1" outline="0" axis="axisValues" fieldPosition="0"/>
    </format>
    <format dxfId="79">
      <pivotArea type="all" dataOnly="0" outline="0" fieldPosition="0"/>
    </format>
    <format dxfId="80">
      <pivotArea outline="0" collapsedLevelsAreSubtotals="1" fieldPosition="0"/>
    </format>
    <format dxfId="81">
      <pivotArea field="0" type="button" dataOnly="0" labelOnly="1" outline="0" axis="axisRow" fieldPosition="0"/>
    </format>
    <format dxfId="82">
      <pivotArea dataOnly="0" labelOnly="1" fieldPosition="0">
        <references count="1">
          <reference field="0" count="10">
            <x v="0"/>
            <x v="1"/>
            <x v="2"/>
            <x v="3"/>
            <x v="4"/>
            <x v="5"/>
            <x v="6"/>
            <x v="7"/>
            <x v="8"/>
            <x v="9"/>
          </reference>
        </references>
      </pivotArea>
    </format>
    <format dxfId="83">
      <pivotArea dataOnly="0" labelOnly="1" grandRow="1" outline="0" fieldPosition="0"/>
    </format>
    <format dxfId="84">
      <pivotArea dataOnly="0" labelOnly="1" outline="0" axis="axisValues"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10">
            <x v="0"/>
            <x v="1"/>
            <x v="2"/>
            <x v="3"/>
            <x v="4"/>
            <x v="5"/>
            <x v="6"/>
            <x v="7"/>
            <x v="8"/>
            <x v="9"/>
          </reference>
        </references>
      </pivotArea>
    </format>
    <format dxfId="37">
      <pivotArea dataOnly="0" labelOnly="1" grandRow="1" outline="0" fieldPosition="0"/>
    </format>
    <format dxfId="36">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10">
            <x v="0"/>
            <x v="1"/>
            <x v="2"/>
            <x v="3"/>
            <x v="4"/>
            <x v="5"/>
            <x v="6"/>
            <x v="7"/>
            <x v="8"/>
            <x v="9"/>
          </reference>
        </references>
      </pivotArea>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326C4F-A23A-4836-BBF5-ED1EA3AFA63D}"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1:H33" firstHeaderRow="1" firstDataRow="1" firstDataCol="1" rowPageCount="1" colPageCount="1"/>
  <pivotFields count="5">
    <pivotField axis="axisRow" showAll="0">
      <items count="15">
        <item x="0"/>
        <item x="1"/>
        <item x="2"/>
        <item x="3"/>
        <item x="4"/>
        <item x="5"/>
        <item x="6"/>
        <item x="12"/>
        <item x="9"/>
        <item x="10"/>
        <item x="11"/>
        <item x="7"/>
        <item x="8"/>
        <item x="13"/>
        <item t="default"/>
      </items>
    </pivotField>
    <pivotField axis="axisPage" multipleItemSelectionAllowed="1" showAll="0">
      <items count="5">
        <item h="1" x="0"/>
        <item h="1" x="2"/>
        <item x="1"/>
        <item h="1" x="3"/>
        <item t="default"/>
      </items>
    </pivotField>
    <pivotField showAll="0"/>
    <pivotField dataField="1" showAll="0"/>
    <pivotField showAll="0"/>
  </pivotFields>
  <rowFields count="1">
    <field x="0"/>
  </rowFields>
  <rowItems count="12">
    <i>
      <x/>
    </i>
    <i>
      <x v="1"/>
    </i>
    <i>
      <x v="2"/>
    </i>
    <i>
      <x v="3"/>
    </i>
    <i>
      <x v="4"/>
    </i>
    <i>
      <x v="5"/>
    </i>
    <i>
      <x v="6"/>
    </i>
    <i>
      <x v="7"/>
    </i>
    <i>
      <x v="8"/>
    </i>
    <i>
      <x v="9"/>
    </i>
    <i>
      <x v="10"/>
    </i>
    <i t="grand">
      <x/>
    </i>
  </rowItems>
  <colItems count="1">
    <i/>
  </colItems>
  <pageFields count="1">
    <pageField fld="1" hier="-1"/>
  </pageFields>
  <dataFields count="1">
    <dataField name="% of health inflation CPI" fld="3" showDataAs="percentOfCol" baseField="0" baseItem="1" numFmtId="10"/>
  </dataFields>
  <formats count="41">
    <format dxfId="85">
      <pivotArea type="all" dataOnly="0" outline="0" fieldPosition="0"/>
    </format>
    <format dxfId="86">
      <pivotArea outline="0" collapsedLevelsAreSubtotals="1" fieldPosition="0"/>
    </format>
    <format dxfId="87">
      <pivotArea field="0" type="button" dataOnly="0" labelOnly="1" outline="0" axis="axisRow" fieldPosition="0"/>
    </format>
    <format dxfId="88">
      <pivotArea dataOnly="0" labelOnly="1" fieldPosition="0">
        <references count="1">
          <reference field="0" count="12">
            <x v="0"/>
            <x v="1"/>
            <x v="2"/>
            <x v="3"/>
            <x v="4"/>
            <x v="5"/>
            <x v="6"/>
            <x v="8"/>
            <x v="9"/>
            <x v="10"/>
            <x v="11"/>
            <x v="12"/>
          </reference>
        </references>
      </pivotArea>
    </format>
    <format dxfId="89">
      <pivotArea dataOnly="0" labelOnly="1" grandRow="1" outline="0" fieldPosition="0"/>
    </format>
    <format dxfId="90">
      <pivotArea dataOnly="0" labelOnly="1" outline="0" axis="axisValues" fieldPosition="0"/>
    </format>
    <format dxfId="91">
      <pivotArea type="all" dataOnly="0" outline="0" fieldPosition="0"/>
    </format>
    <format dxfId="92">
      <pivotArea outline="0" collapsedLevelsAreSubtotals="1" fieldPosition="0"/>
    </format>
    <format dxfId="93">
      <pivotArea field="0" type="button" dataOnly="0" labelOnly="1" outline="0" axis="axisRow" fieldPosition="0"/>
    </format>
    <format dxfId="94">
      <pivotArea dataOnly="0" labelOnly="1" fieldPosition="0">
        <references count="1">
          <reference field="0" count="12">
            <x v="0"/>
            <x v="1"/>
            <x v="2"/>
            <x v="3"/>
            <x v="4"/>
            <x v="5"/>
            <x v="6"/>
            <x v="8"/>
            <x v="9"/>
            <x v="10"/>
            <x v="11"/>
            <x v="12"/>
          </reference>
        </references>
      </pivotArea>
    </format>
    <format dxfId="95">
      <pivotArea dataOnly="0" labelOnly="1" grandRow="1" outline="0" fieldPosition="0"/>
    </format>
    <format dxfId="96">
      <pivotArea dataOnly="0" labelOnly="1" outline="0" axis="axisValues" fieldPosition="0"/>
    </format>
    <format dxfId="97">
      <pivotArea type="all" dataOnly="0" outline="0" fieldPosition="0"/>
    </format>
    <format dxfId="98">
      <pivotArea outline="0" collapsedLevelsAreSubtotals="1" fieldPosition="0"/>
    </format>
    <format dxfId="99">
      <pivotArea field="0" type="button" dataOnly="0" labelOnly="1" outline="0" axis="axisRow" fieldPosition="0"/>
    </format>
    <format dxfId="100">
      <pivotArea dataOnly="0" labelOnly="1" grandRow="1" outline="0" fieldPosition="0"/>
    </format>
    <format dxfId="101">
      <pivotArea dataOnly="0" labelOnly="1" outline="0" axis="axisValues" fieldPosition="0"/>
    </format>
    <format dxfId="102">
      <pivotArea type="all" dataOnly="0" outline="0" fieldPosition="0"/>
    </format>
    <format dxfId="103">
      <pivotArea outline="0" collapsedLevelsAreSubtotals="1" fieldPosition="0"/>
    </format>
    <format dxfId="104">
      <pivotArea field="0" type="button" dataOnly="0" labelOnly="1" outline="0" axis="axisRow" fieldPosition="0"/>
    </format>
    <format dxfId="105">
      <pivotArea dataOnly="0" labelOnly="1" fieldPosition="0">
        <references count="1">
          <reference field="0" count="10">
            <x v="0"/>
            <x v="1"/>
            <x v="2"/>
            <x v="3"/>
            <x v="4"/>
            <x v="5"/>
            <x v="6"/>
            <x v="7"/>
            <x v="8"/>
            <x v="9"/>
          </reference>
        </references>
      </pivotArea>
    </format>
    <format dxfId="106">
      <pivotArea dataOnly="0" labelOnly="1" grandRow="1" outline="0" fieldPosition="0"/>
    </format>
    <format dxfId="107">
      <pivotArea dataOnly="0" labelOnly="1" outline="0" axis="axisValues" fieldPosition="0"/>
    </format>
    <format dxfId="108">
      <pivotArea type="all" dataOnly="0" outline="0" fieldPosition="0"/>
    </format>
    <format dxfId="109">
      <pivotArea outline="0" collapsedLevelsAreSubtotals="1" fieldPosition="0"/>
    </format>
    <format dxfId="110">
      <pivotArea field="0" type="button" dataOnly="0" labelOnly="1" outline="0" axis="axisRow" fieldPosition="0"/>
    </format>
    <format dxfId="111">
      <pivotArea dataOnly="0" labelOnly="1" fieldPosition="0">
        <references count="1">
          <reference field="0" count="10">
            <x v="0"/>
            <x v="1"/>
            <x v="2"/>
            <x v="3"/>
            <x v="4"/>
            <x v="5"/>
            <x v="6"/>
            <x v="7"/>
            <x v="8"/>
            <x v="9"/>
          </reference>
        </references>
      </pivotArea>
    </format>
    <format dxfId="112">
      <pivotArea dataOnly="0" labelOnly="1" grandRow="1" outline="0" fieldPosition="0"/>
    </format>
    <format dxfId="113">
      <pivotArea dataOnly="0" labelOnly="1" outline="0" axis="axisValues" fieldPosition="0"/>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10">
            <x v="0"/>
            <x v="1"/>
            <x v="2"/>
            <x v="3"/>
            <x v="4"/>
            <x v="5"/>
            <x v="6"/>
            <x v="7"/>
            <x v="8"/>
            <x v="9"/>
          </reference>
        </references>
      </pivotArea>
    </format>
    <format dxfId="31">
      <pivotArea dataOnly="0" labelOnly="1" grandRow="1" outline="0" fieldPosition="0"/>
    </format>
    <format dxfId="30">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0">
            <x v="0"/>
            <x v="1"/>
            <x v="2"/>
            <x v="3"/>
            <x v="4"/>
            <x v="5"/>
            <x v="6"/>
            <x v="7"/>
            <x v="8"/>
            <x v="9"/>
          </reference>
        </references>
      </pivotArea>
    </format>
    <format dxfId="7">
      <pivotArea dataOnly="0" labelOnly="1" grandRow="1" outline="0" fieldPosition="0"/>
    </format>
    <format dxfId="6">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D2747-AA99-4B62-BBF4-B6AB40F344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30">
    <pivotField axis="axisRow" showAll="0">
      <items count="4">
        <item x="0"/>
        <item x="2"/>
        <item x="1"/>
        <item t="default"/>
      </items>
    </pivotField>
    <pivotField showAll="0"/>
    <pivotField showAll="0"/>
    <pivotField axis="axisPage" dataField="1" showAll="0">
      <items count="253">
        <item x="0"/>
        <item x="2"/>
        <item x="3"/>
        <item x="6"/>
        <item x="5"/>
        <item x="1"/>
        <item x="11"/>
        <item x="8"/>
        <item x="10"/>
        <item x="13"/>
        <item x="4"/>
        <item x="16"/>
        <item x="15"/>
        <item x="7"/>
        <item x="19"/>
        <item x="9"/>
        <item x="18"/>
        <item x="12"/>
        <item x="21"/>
        <item x="24"/>
        <item x="23"/>
        <item x="14"/>
        <item x="26"/>
        <item x="27"/>
        <item x="17"/>
        <item x="29"/>
        <item x="20"/>
        <item x="30"/>
        <item x="22"/>
        <item x="25"/>
        <item x="32"/>
        <item x="35"/>
        <item x="34"/>
        <item x="28"/>
        <item x="38"/>
        <item x="37"/>
        <item x="43"/>
        <item x="31"/>
        <item x="40"/>
        <item x="42"/>
        <item x="45"/>
        <item x="33"/>
        <item x="47"/>
        <item x="48"/>
        <item x="51"/>
        <item x="36"/>
        <item x="39"/>
        <item x="53"/>
        <item x="50"/>
        <item x="41"/>
        <item x="56"/>
        <item x="44"/>
        <item x="55"/>
        <item x="46"/>
        <item x="58"/>
        <item x="60"/>
        <item x="62"/>
        <item x="65"/>
        <item x="66"/>
        <item x="64"/>
        <item x="49"/>
        <item x="68"/>
        <item x="61"/>
        <item x="67"/>
        <item x="54"/>
        <item x="63"/>
        <item x="59"/>
        <item x="57"/>
        <item x="69"/>
        <item x="52"/>
        <item x="83"/>
        <item x="72"/>
        <item x="70"/>
        <item x="74"/>
        <item x="71"/>
        <item x="76"/>
        <item x="87"/>
        <item x="73"/>
        <item x="75"/>
        <item x="79"/>
        <item x="81"/>
        <item x="84"/>
        <item x="77"/>
        <item x="78"/>
        <item x="80"/>
        <item x="82"/>
        <item x="85"/>
        <item x="88"/>
        <item x="93"/>
        <item x="90"/>
        <item x="86"/>
        <item x="96"/>
        <item x="89"/>
        <item x="94"/>
        <item x="91"/>
        <item x="99"/>
        <item x="97"/>
        <item x="92"/>
        <item x="95"/>
        <item x="100"/>
        <item x="102"/>
        <item x="98"/>
        <item x="105"/>
        <item x="103"/>
        <item x="101"/>
        <item x="109"/>
        <item x="106"/>
        <item x="112"/>
        <item x="111"/>
        <item x="104"/>
        <item x="110"/>
        <item x="107"/>
        <item x="113"/>
        <item x="108"/>
        <item x="120"/>
        <item x="114"/>
        <item x="116"/>
        <item x="125"/>
        <item x="128"/>
        <item x="118"/>
        <item x="115"/>
        <item x="131"/>
        <item x="117"/>
        <item x="121"/>
        <item x="138"/>
        <item x="123"/>
        <item x="126"/>
        <item x="119"/>
        <item x="129"/>
        <item x="132"/>
        <item x="122"/>
        <item x="124"/>
        <item x="141"/>
        <item x="127"/>
        <item x="130"/>
        <item x="136"/>
        <item x="144"/>
        <item x="133"/>
        <item x="134"/>
        <item x="139"/>
        <item x="135"/>
        <item x="150"/>
        <item x="147"/>
        <item x="142"/>
        <item x="137"/>
        <item x="148"/>
        <item x="145"/>
        <item x="153"/>
        <item x="140"/>
        <item x="146"/>
        <item x="143"/>
        <item x="149"/>
        <item x="156"/>
        <item x="151"/>
        <item x="152"/>
        <item x="158"/>
        <item x="159"/>
        <item x="154"/>
        <item x="161"/>
        <item x="155"/>
        <item x="163"/>
        <item x="157"/>
        <item x="164"/>
        <item x="195"/>
        <item x="160"/>
        <item x="166"/>
        <item x="162"/>
        <item x="169"/>
        <item x="168"/>
        <item x="172"/>
        <item x="193"/>
        <item x="171"/>
        <item x="165"/>
        <item x="174"/>
        <item x="190"/>
        <item x="167"/>
        <item x="187"/>
        <item x="205"/>
        <item x="170"/>
        <item x="198"/>
        <item x="202"/>
        <item x="173"/>
        <item x="204"/>
        <item x="200"/>
        <item x="192"/>
        <item x="184"/>
        <item x="175"/>
        <item x="207"/>
        <item x="189"/>
        <item x="181"/>
        <item x="196"/>
        <item x="178"/>
        <item x="209"/>
        <item x="186"/>
        <item x="177"/>
        <item x="197"/>
        <item x="183"/>
        <item x="194"/>
        <item x="201"/>
        <item x="199"/>
        <item x="203"/>
        <item x="211"/>
        <item x="180"/>
        <item x="191"/>
        <item x="213"/>
        <item x="206"/>
        <item x="214"/>
        <item x="188"/>
        <item x="208"/>
        <item x="216"/>
        <item x="185"/>
        <item x="182"/>
        <item x="176"/>
        <item x="210"/>
        <item x="212"/>
        <item x="179"/>
        <item x="218"/>
        <item x="215"/>
        <item x="221"/>
        <item x="220"/>
        <item x="223"/>
        <item x="224"/>
        <item x="217"/>
        <item x="226"/>
        <item x="219"/>
        <item x="222"/>
        <item x="225"/>
        <item x="227"/>
        <item x="229"/>
        <item x="228"/>
        <item x="230"/>
        <item x="232"/>
        <item x="233"/>
        <item x="231"/>
        <item x="235"/>
        <item x="234"/>
        <item x="236"/>
        <item x="238"/>
        <item x="237"/>
        <item x="239"/>
        <item x="241"/>
        <item x="240"/>
        <item x="250"/>
        <item x="243"/>
        <item x="251"/>
        <item x="244"/>
        <item x="242"/>
        <item x="245"/>
        <item x="248"/>
        <item x="247"/>
        <item x="246"/>
        <item x="2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pageFields count="1">
    <pageField fld="3" hier="-1"/>
  </pageFields>
  <dataFields count="1">
    <dataField name="Count of Cereals and product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52C79-B018-4A18-AC0F-A580AE29EB9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D12" firstHeaderRow="1" firstDataRow="1" firstDataCol="1" rowPageCount="1" colPageCount="1"/>
  <pivotFields count="3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118">
        <item h="1" x="1"/>
        <item h="1" x="2"/>
        <item h="1" x="3"/>
        <item h="1" x="4"/>
        <item h="1" x="5"/>
        <item h="1" x="6"/>
        <item h="1" x="7"/>
        <item h="1" x="8"/>
        <item h="1" x="10"/>
        <item h="1" x="9"/>
        <item h="1" x="11"/>
        <item h="1" x="12"/>
        <item h="1" x="13"/>
        <item h="1" x="14"/>
        <item h="1" x="15"/>
        <item h="1" x="16"/>
        <item h="1" x="17"/>
        <item h="1" x="18"/>
        <item h="1" x="21"/>
        <item h="1" x="19"/>
        <item h="1" x="20"/>
        <item h="1" x="22"/>
        <item h="1" x="23"/>
        <item h="1" x="24"/>
        <item h="1" x="27"/>
        <item h="1" x="25"/>
        <item h="1" x="26"/>
        <item h="1" x="28"/>
        <item h="1" x="29"/>
        <item h="1" x="30"/>
        <item h="1" x="31"/>
        <item h="1" x="32"/>
        <item h="1" x="33"/>
        <item h="1" x="34"/>
        <item h="1" x="35"/>
        <item h="1" x="38"/>
        <item h="1" x="36"/>
        <item h="1" x="37"/>
        <item h="1" x="39"/>
        <item h="1" x="40"/>
        <item h="1" x="41"/>
        <item h="1" x="44"/>
        <item h="1" x="42"/>
        <item h="1" x="43"/>
        <item h="1" x="45"/>
        <item h="1" x="46"/>
        <item h="1" x="47"/>
        <item h="1" x="50"/>
        <item h="1" x="48"/>
        <item h="1" x="49"/>
        <item h="1" x="51"/>
        <item h="1" x="52"/>
        <item h="1" x="53"/>
        <item h="1" x="54"/>
        <item h="1" x="55"/>
        <item h="1" x="56"/>
        <item h="1" x="57"/>
        <item h="1" x="58"/>
        <item h="1" x="59"/>
        <item h="1" x="62"/>
        <item h="1" x="60"/>
        <item h="1" x="61"/>
        <item h="1" x="63"/>
        <item h="1" x="64"/>
        <item h="1" x="65"/>
        <item h="1" x="66"/>
        <item h="1" x="68"/>
        <item h="1" x="67"/>
        <item h="1" x="69"/>
        <item h="1" x="70"/>
        <item h="1" x="71"/>
        <item h="1" x="73"/>
        <item h="1" x="72"/>
        <item h="1" x="74"/>
        <item h="1" x="75"/>
        <item h="1" x="76"/>
        <item h="1" x="79"/>
        <item h="1" x="77"/>
        <item h="1" x="78"/>
        <item h="1" x="80"/>
        <item h="1" x="82"/>
        <item h="1" x="84"/>
        <item h="1" x="81"/>
        <item h="1" x="85"/>
        <item h="1" x="83"/>
        <item h="1" x="86"/>
        <item h="1" x="87"/>
        <item h="1" x="90"/>
        <item h="1" x="88"/>
        <item h="1" x="89"/>
        <item h="1" x="91"/>
        <item h="1" x="92"/>
        <item h="1" x="95"/>
        <item h="1" x="93"/>
        <item h="1" x="96"/>
        <item h="1" x="94"/>
        <item h="1" x="97"/>
        <item h="1" x="100"/>
        <item h="1" x="98"/>
        <item h="1" x="99"/>
        <item h="1" x="101"/>
        <item h="1" x="103"/>
        <item h="1" x="102"/>
        <item h="1" x="106"/>
        <item h="1" x="104"/>
        <item h="1" x="105"/>
        <item h="1" x="107"/>
        <item h="1" x="108"/>
        <item h="1" x="109"/>
        <item h="1" x="112"/>
        <item h="1" x="110"/>
        <item h="1" x="111"/>
        <item h="1" x="113"/>
        <item h="1" x="114"/>
        <item h="1" x="115"/>
        <item h="1" x="116"/>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pageFields count="1">
    <pageField fld="20" hier="-1"/>
  </pageFields>
  <dataFields count="1">
    <dataField name="Count of Housing"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493815-8291-485B-A2DB-4EF3AEC28B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Years">
  <location ref="G16:H24" firstHeaderRow="1" firstDataRow="1" firstDataCol="1"/>
  <pivotFields count="4">
    <pivotField axis="axisRow" showAll="0">
      <items count="8">
        <item x="0"/>
        <item x="1"/>
        <item x="2"/>
        <item x="3"/>
        <item x="4"/>
        <item x="5"/>
        <item x="6"/>
        <item t="default"/>
      </items>
    </pivotField>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yearly inflation rate" fld="3" showDataAs="percentOfCol" baseField="3" baseItem="0" numFmtId="10"/>
  </dataFields>
  <formats count="18">
    <format dxfId="221">
      <pivotArea type="all" dataOnly="0" outline="0" fieldPosition="0"/>
    </format>
    <format dxfId="220">
      <pivotArea outline="0" collapsedLevelsAreSubtotals="1" fieldPosition="0"/>
    </format>
    <format dxfId="219">
      <pivotArea field="0" type="button" dataOnly="0" labelOnly="1" outline="0" axis="axisRow" fieldPosition="0"/>
    </format>
    <format dxfId="218">
      <pivotArea dataOnly="0" labelOnly="1" fieldPosition="0">
        <references count="1">
          <reference field="0" count="0"/>
        </references>
      </pivotArea>
    </format>
    <format dxfId="217">
      <pivotArea dataOnly="0" labelOnly="1" grandRow="1" outline="0" fieldPosition="0"/>
    </format>
    <format dxfId="216">
      <pivotArea dataOnly="0" labelOnly="1" outline="0" axis="axisValues" fieldPosition="0"/>
    </format>
    <format dxfId="215">
      <pivotArea type="all" dataOnly="0" outline="0" fieldPosition="0"/>
    </format>
    <format dxfId="214">
      <pivotArea outline="0" collapsedLevelsAreSubtotals="1" fieldPosition="0"/>
    </format>
    <format dxfId="213">
      <pivotArea field="0" type="button" dataOnly="0" labelOnly="1" outline="0" axis="axisRow" fieldPosition="0"/>
    </format>
    <format dxfId="212">
      <pivotArea dataOnly="0" labelOnly="1" fieldPosition="0">
        <references count="1">
          <reference field="0" count="0"/>
        </references>
      </pivotArea>
    </format>
    <format dxfId="211">
      <pivotArea dataOnly="0" labelOnly="1" grandRow="1" outline="0" fieldPosition="0"/>
    </format>
    <format dxfId="210">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F71123-8549-4EDA-B002-03B9651E948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0:C56" firstHeaderRow="1" firstDataRow="1" firstDataCol="1"/>
  <pivotFields count="6">
    <pivotField showAll="0">
      <items count="2">
        <item x="0"/>
        <item t="default"/>
      </items>
    </pivotField>
    <pivotField axis="axisRow" showAll="0">
      <items count="3">
        <item x="0"/>
        <item x="1"/>
        <item t="default"/>
      </items>
    </pivotField>
    <pivotField axis="axisRow" showAll="0">
      <items count="13">
        <item x="8"/>
        <item x="9"/>
        <item x="10"/>
        <item x="11"/>
        <item x="0"/>
        <item x="1"/>
        <item x="2"/>
        <item x="3"/>
        <item x="4"/>
        <item x="5"/>
        <item x="6"/>
        <item x="7"/>
        <item t="default"/>
      </items>
    </pivotField>
    <pivotField showAll="0"/>
    <pivotField showAll="0"/>
    <pivotField dataField="1" showAll="0"/>
  </pivotFields>
  <rowFields count="2">
    <field x="1"/>
    <field x="2"/>
  </rowFields>
  <rowItems count="16">
    <i>
      <x/>
    </i>
    <i r="1">
      <x v="4"/>
    </i>
    <i r="1">
      <x v="5"/>
    </i>
    <i r="1">
      <x v="6"/>
    </i>
    <i r="1">
      <x v="7"/>
    </i>
    <i r="1">
      <x v="8"/>
    </i>
    <i r="1">
      <x v="9"/>
    </i>
    <i r="1">
      <x v="10"/>
    </i>
    <i r="1">
      <x v="11"/>
    </i>
    <i>
      <x v="1"/>
    </i>
    <i r="1">
      <x/>
    </i>
    <i r="1">
      <x v="1"/>
    </i>
    <i r="1">
      <x v="2"/>
    </i>
    <i r="1">
      <x v="3"/>
    </i>
    <i r="1">
      <x v="4"/>
    </i>
    <i t="grand">
      <x/>
    </i>
  </rowItems>
  <colItems count="1">
    <i/>
  </colItems>
  <dataFields count="1">
    <dataField name="% of Monthly inflation rate " fld="5" showDataAs="percentOfTotal" baseField="2" baseItem="0" numFmtId="10"/>
  </dataFields>
  <formats count="17">
    <format dxfId="175">
      <pivotArea type="all" dataOnly="0" outline="0" fieldPosition="0"/>
    </format>
    <format dxfId="174">
      <pivotArea outline="0" collapsedLevelsAreSubtotals="1" fieldPosition="0"/>
    </format>
    <format dxfId="173">
      <pivotArea field="1" type="button" dataOnly="0" labelOnly="1" outline="0" axis="axisRow" fieldPosition="0"/>
    </format>
    <format dxfId="172">
      <pivotArea dataOnly="0" labelOnly="1" fieldPosition="0">
        <references count="1">
          <reference field="1" count="0"/>
        </references>
      </pivotArea>
    </format>
    <format dxfId="171">
      <pivotArea dataOnly="0" labelOnly="1" grandRow="1" outline="0" fieldPosition="0"/>
    </format>
    <format dxfId="170">
      <pivotArea dataOnly="0" labelOnly="1" fieldPosition="0">
        <references count="2">
          <reference field="1" count="1" selected="0">
            <x v="0"/>
          </reference>
          <reference field="2" count="8">
            <x v="4"/>
            <x v="5"/>
            <x v="6"/>
            <x v="7"/>
            <x v="8"/>
            <x v="9"/>
            <x v="10"/>
            <x v="11"/>
          </reference>
        </references>
      </pivotArea>
    </format>
    <format dxfId="169">
      <pivotArea dataOnly="0" labelOnly="1" fieldPosition="0">
        <references count="2">
          <reference field="1" count="1" selected="0">
            <x v="1"/>
          </reference>
          <reference field="2" count="5">
            <x v="0"/>
            <x v="1"/>
            <x v="2"/>
            <x v="3"/>
            <x v="4"/>
          </reference>
        </references>
      </pivotArea>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field="1" type="button" dataOnly="0" labelOnly="1" outline="0" axis="axisRow" fieldPosition="0"/>
    </format>
    <format dxfId="164">
      <pivotArea dataOnly="0" labelOnly="1" fieldPosition="0">
        <references count="1">
          <reference field="1" count="0"/>
        </references>
      </pivotArea>
    </format>
    <format dxfId="163">
      <pivotArea dataOnly="0" labelOnly="1" grandRow="1" outline="0" fieldPosition="0"/>
    </format>
    <format dxfId="162">
      <pivotArea dataOnly="0" labelOnly="1" fieldPosition="0">
        <references count="2">
          <reference field="1" count="1" selected="0">
            <x v="0"/>
          </reference>
          <reference field="2" count="8">
            <x v="4"/>
            <x v="5"/>
            <x v="6"/>
            <x v="7"/>
            <x v="8"/>
            <x v="9"/>
            <x v="10"/>
            <x v="11"/>
          </reference>
        </references>
      </pivotArea>
    </format>
    <format dxfId="161">
      <pivotArea dataOnly="0" labelOnly="1" fieldPosition="0">
        <references count="2">
          <reference field="1" count="1" selected="0">
            <x v="1"/>
          </reference>
          <reference field="2" count="5">
            <x v="0"/>
            <x v="1"/>
            <x v="2"/>
            <x v="3"/>
            <x v="4"/>
          </reference>
        </references>
      </pivotArea>
    </format>
    <format dxfId="160">
      <pivotArea dataOnly="0" labelOnly="1" outline="0" axis="axisValues" fieldPosition="0"/>
    </format>
    <format dxfId="159">
      <pivotArea outline="0" fieldPosition="0">
        <references count="1">
          <reference field="4294967294" count="1">
            <x v="0"/>
          </reference>
        </references>
      </pivotArea>
    </format>
  </formats>
  <conditionalFormats count="2">
    <conditionalFormat priority="4">
      <pivotAreas count="1">
        <pivotArea type="data" collapsedLevelsAreSubtotals="1" fieldPosition="0">
          <references count="3">
            <reference field="4294967294" count="1" selected="0">
              <x v="0"/>
            </reference>
            <reference field="1" count="1" selected="0">
              <x v="0"/>
            </reference>
            <reference field="2" count="8">
              <x v="4"/>
              <x v="5"/>
              <x v="6"/>
              <x v="7"/>
              <x v="8"/>
              <x v="9"/>
              <x v="10"/>
              <x v="11"/>
            </reference>
          </references>
        </pivotArea>
      </pivotAreas>
    </conditionalFormat>
    <conditionalFormat priority="3">
      <pivotAreas count="1">
        <pivotArea type="data" collapsedLevelsAreSubtotals="1" fieldPosition="0">
          <references count="3">
            <reference field="4294967294" count="1" selected="0">
              <x v="0"/>
            </reference>
            <reference field="1" count="1" selected="0">
              <x v="1"/>
            </reference>
            <reference field="2" count="5">
              <x v="0"/>
              <x v="1"/>
              <x v="2"/>
              <x v="3"/>
              <x v="4"/>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D020B9-04A3-483A-9AC1-FFF4B4E89E4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1:C37" firstHeaderRow="1" firstDataRow="1" firstDataCol="1"/>
  <pivotFields count="6">
    <pivotField showAll="0"/>
    <pivotField axis="axisRow" showAll="0">
      <items count="3">
        <item x="0"/>
        <item x="1"/>
        <item t="default"/>
      </items>
    </pivotField>
    <pivotField axis="axisRow" showAll="0">
      <items count="13">
        <item x="8"/>
        <item x="9"/>
        <item x="10"/>
        <item x="11"/>
        <item x="0"/>
        <item x="1"/>
        <item x="2"/>
        <item x="3"/>
        <item x="4"/>
        <item x="5"/>
        <item x="6"/>
        <item x="7"/>
        <item t="default"/>
      </items>
    </pivotField>
    <pivotField showAll="0"/>
    <pivotField showAll="0"/>
    <pivotField dataField="1" showAll="0"/>
  </pivotFields>
  <rowFields count="2">
    <field x="1"/>
    <field x="2"/>
  </rowFields>
  <rowItems count="16">
    <i>
      <x/>
    </i>
    <i r="1">
      <x v="4"/>
    </i>
    <i r="1">
      <x v="5"/>
    </i>
    <i r="1">
      <x v="6"/>
    </i>
    <i r="1">
      <x v="7"/>
    </i>
    <i r="1">
      <x v="8"/>
    </i>
    <i r="1">
      <x v="9"/>
    </i>
    <i r="1">
      <x v="10"/>
    </i>
    <i r="1">
      <x v="11"/>
    </i>
    <i>
      <x v="1"/>
    </i>
    <i r="1">
      <x/>
    </i>
    <i r="1">
      <x v="1"/>
    </i>
    <i r="1">
      <x v="2"/>
    </i>
    <i r="1">
      <x v="3"/>
    </i>
    <i r="1">
      <x v="4"/>
    </i>
    <i t="grand">
      <x/>
    </i>
  </rowItems>
  <colItems count="1">
    <i/>
  </colItems>
  <dataFields count="1">
    <dataField name="% of Monthly inflation rate " fld="5" showDataAs="percentOfTotal" baseField="2" baseItem="4" numFmtId="10"/>
  </dataFields>
  <formats count="17">
    <format dxfId="192">
      <pivotArea type="all" dataOnly="0" outline="0" fieldPosition="0"/>
    </format>
    <format dxfId="191">
      <pivotArea outline="0" collapsedLevelsAreSubtotals="1" fieldPosition="0"/>
    </format>
    <format dxfId="190">
      <pivotArea field="1" type="button" dataOnly="0" labelOnly="1" outline="0" axis="axisRow" fieldPosition="0"/>
    </format>
    <format dxfId="189">
      <pivotArea dataOnly="0" labelOnly="1" fieldPosition="0">
        <references count="1">
          <reference field="1" count="0"/>
        </references>
      </pivotArea>
    </format>
    <format dxfId="188">
      <pivotArea dataOnly="0" labelOnly="1" grandRow="1" outline="0" fieldPosition="0"/>
    </format>
    <format dxfId="187">
      <pivotArea dataOnly="0" labelOnly="1" fieldPosition="0">
        <references count="2">
          <reference field="1" count="1" selected="0">
            <x v="0"/>
          </reference>
          <reference field="2" count="8">
            <x v="4"/>
            <x v="5"/>
            <x v="6"/>
            <x v="7"/>
            <x v="8"/>
            <x v="9"/>
            <x v="10"/>
            <x v="11"/>
          </reference>
        </references>
      </pivotArea>
    </format>
    <format dxfId="186">
      <pivotArea dataOnly="0" labelOnly="1" fieldPosition="0">
        <references count="2">
          <reference field="1" count="1" selected="0">
            <x v="1"/>
          </reference>
          <reference field="2" count="5">
            <x v="0"/>
            <x v="1"/>
            <x v="2"/>
            <x v="3"/>
            <x v="4"/>
          </reference>
        </references>
      </pivotArea>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grandRow="1" outline="0" fieldPosition="0"/>
    </format>
    <format dxfId="179">
      <pivotArea dataOnly="0" labelOnly="1" fieldPosition="0">
        <references count="2">
          <reference field="1" count="1" selected="0">
            <x v="0"/>
          </reference>
          <reference field="2" count="8">
            <x v="4"/>
            <x v="5"/>
            <x v="6"/>
            <x v="7"/>
            <x v="8"/>
            <x v="9"/>
            <x v="10"/>
            <x v="11"/>
          </reference>
        </references>
      </pivotArea>
    </format>
    <format dxfId="178">
      <pivotArea dataOnly="0" labelOnly="1" fieldPosition="0">
        <references count="2">
          <reference field="1" count="1" selected="0">
            <x v="1"/>
          </reference>
          <reference field="2" count="5">
            <x v="0"/>
            <x v="1"/>
            <x v="2"/>
            <x v="3"/>
            <x v="4"/>
          </reference>
        </references>
      </pivotArea>
    </format>
    <format dxfId="177">
      <pivotArea dataOnly="0" labelOnly="1" outline="0" axis="axisValues" fieldPosition="0"/>
    </format>
    <format dxfId="176">
      <pivotArea outline="0" fieldPosition="0">
        <references count="1">
          <reference field="4294967294" count="1">
            <x v="0"/>
          </reference>
        </references>
      </pivotArea>
    </format>
  </formats>
  <conditionalFormats count="2">
    <conditionalFormat priority="6">
      <pivotAreas count="1">
        <pivotArea type="data" collapsedLevelsAreSubtotals="1" fieldPosition="0">
          <references count="3">
            <reference field="4294967294" count="1" selected="0">
              <x v="0"/>
            </reference>
            <reference field="1" count="1" selected="0">
              <x v="0"/>
            </reference>
            <reference field="2" count="7">
              <x v="5"/>
              <x v="6"/>
              <x v="7"/>
              <x v="8"/>
              <x v="9"/>
              <x v="10"/>
              <x v="11"/>
            </reference>
          </references>
        </pivotArea>
      </pivotAreas>
    </conditionalFormat>
    <conditionalFormat priority="5">
      <pivotAreas count="1">
        <pivotArea type="data" collapsedLevelsAreSubtotals="1" fieldPosition="0">
          <references count="3">
            <reference field="4294967294" count="1" selected="0">
              <x v="0"/>
            </reference>
            <reference field="1" count="1" selected="0">
              <x v="1"/>
            </reference>
            <reference field="2" count="5">
              <x v="0"/>
              <x v="1"/>
              <x v="2"/>
              <x v="3"/>
              <x v="4"/>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85B4AE-84C6-4141-9C53-16C81B09C5F2}"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3:C19" firstHeaderRow="1" firstDataRow="1" firstDataCol="1"/>
  <pivotFields count="6">
    <pivotField showAll="0"/>
    <pivotField axis="axisRow" showAll="0">
      <items count="3">
        <item x="0"/>
        <item x="1"/>
        <item t="default"/>
      </items>
    </pivotField>
    <pivotField axis="axisRow" showAll="0">
      <items count="13">
        <item x="8"/>
        <item x="9"/>
        <item x="10"/>
        <item x="11"/>
        <item x="0"/>
        <item x="1"/>
        <item x="2"/>
        <item x="3"/>
        <item x="4"/>
        <item x="5"/>
        <item x="6"/>
        <item x="7"/>
        <item t="default"/>
      </items>
    </pivotField>
    <pivotField showAll="0"/>
    <pivotField showAll="0"/>
    <pivotField dataField="1" showAll="0"/>
  </pivotFields>
  <rowFields count="2">
    <field x="1"/>
    <field x="2"/>
  </rowFields>
  <rowItems count="16">
    <i>
      <x/>
    </i>
    <i r="1">
      <x v="4"/>
    </i>
    <i r="1">
      <x v="5"/>
    </i>
    <i r="1">
      <x v="6"/>
    </i>
    <i r="1">
      <x v="7"/>
    </i>
    <i r="1">
      <x v="8"/>
    </i>
    <i r="1">
      <x v="9"/>
    </i>
    <i r="1">
      <x v="10"/>
    </i>
    <i r="1">
      <x v="11"/>
    </i>
    <i>
      <x v="1"/>
    </i>
    <i r="1">
      <x/>
    </i>
    <i r="1">
      <x v="1"/>
    </i>
    <i r="1">
      <x v="2"/>
    </i>
    <i r="1">
      <x v="3"/>
    </i>
    <i r="1">
      <x v="4"/>
    </i>
    <i t="grand">
      <x/>
    </i>
  </rowItems>
  <colItems count="1">
    <i/>
  </colItems>
  <dataFields count="1">
    <dataField name="% of Monthly inflation rate " fld="5" showDataAs="percentOfTotal" baseField="2" baseItem="5" numFmtId="10"/>
  </dataFields>
  <formats count="17">
    <format dxfId="209">
      <pivotArea type="all" dataOnly="0" outline="0" fieldPosition="0"/>
    </format>
    <format dxfId="208">
      <pivotArea outline="0" collapsedLevelsAreSubtotals="1" fieldPosition="0"/>
    </format>
    <format dxfId="207">
      <pivotArea field="1" type="button" dataOnly="0" labelOnly="1" outline="0" axis="axisRow" fieldPosition="0"/>
    </format>
    <format dxfId="206">
      <pivotArea dataOnly="0" labelOnly="1" fieldPosition="0">
        <references count="1">
          <reference field="1" count="0"/>
        </references>
      </pivotArea>
    </format>
    <format dxfId="205">
      <pivotArea dataOnly="0" labelOnly="1" grandRow="1" outline="0" fieldPosition="0"/>
    </format>
    <format dxfId="204">
      <pivotArea dataOnly="0" labelOnly="1" fieldPosition="0">
        <references count="2">
          <reference field="1" count="1" selected="0">
            <x v="0"/>
          </reference>
          <reference field="2" count="8">
            <x v="4"/>
            <x v="5"/>
            <x v="6"/>
            <x v="7"/>
            <x v="8"/>
            <x v="9"/>
            <x v="10"/>
            <x v="11"/>
          </reference>
        </references>
      </pivotArea>
    </format>
    <format dxfId="203">
      <pivotArea dataOnly="0" labelOnly="1" fieldPosition="0">
        <references count="2">
          <reference field="1" count="1" selected="0">
            <x v="1"/>
          </reference>
          <reference field="2" count="5">
            <x v="0"/>
            <x v="1"/>
            <x v="2"/>
            <x v="3"/>
            <x v="4"/>
          </reference>
        </references>
      </pivotArea>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1" type="button" dataOnly="0" labelOnly="1" outline="0" axis="axisRow" fieldPosition="0"/>
    </format>
    <format dxfId="198">
      <pivotArea dataOnly="0" labelOnly="1" fieldPosition="0">
        <references count="1">
          <reference field="1" count="0"/>
        </references>
      </pivotArea>
    </format>
    <format dxfId="197">
      <pivotArea dataOnly="0" labelOnly="1" grandRow="1" outline="0" fieldPosition="0"/>
    </format>
    <format dxfId="196">
      <pivotArea dataOnly="0" labelOnly="1" fieldPosition="0">
        <references count="2">
          <reference field="1" count="1" selected="0">
            <x v="0"/>
          </reference>
          <reference field="2" count="8">
            <x v="4"/>
            <x v="5"/>
            <x v="6"/>
            <x v="7"/>
            <x v="8"/>
            <x v="9"/>
            <x v="10"/>
            <x v="11"/>
          </reference>
        </references>
      </pivotArea>
    </format>
    <format dxfId="195">
      <pivotArea dataOnly="0" labelOnly="1" fieldPosition="0">
        <references count="2">
          <reference field="1" count="1" selected="0">
            <x v="1"/>
          </reference>
          <reference field="2" count="5">
            <x v="0"/>
            <x v="1"/>
            <x v="2"/>
            <x v="3"/>
            <x v="4"/>
          </reference>
        </references>
      </pivotArea>
    </format>
    <format dxfId="194">
      <pivotArea dataOnly="0" labelOnly="1" outline="0" axis="axisValues" fieldPosition="0"/>
    </format>
    <format dxfId="193">
      <pivotArea outline="0" fieldPosition="0">
        <references count="1">
          <reference field="4294967294" count="1">
            <x v="0"/>
          </reference>
        </references>
      </pivotArea>
    </format>
  </formats>
  <conditionalFormats count="2">
    <conditionalFormat priority="2">
      <pivotAreas count="1">
        <pivotArea type="data" collapsedLevelsAreSubtotals="1" fieldPosition="0">
          <references count="3">
            <reference field="4294967294" count="1" selected="0">
              <x v="0"/>
            </reference>
            <reference field="1" count="1" selected="0">
              <x v="0"/>
            </reference>
            <reference field="2" count="8">
              <x v="4"/>
              <x v="5"/>
              <x v="6"/>
              <x v="7"/>
              <x v="8"/>
              <x v="9"/>
              <x v="10"/>
              <x v="11"/>
            </reference>
          </references>
        </pivotArea>
      </pivotAreas>
    </conditionalFormat>
    <conditionalFormat priority="1">
      <pivotAreas count="1">
        <pivotArea type="data" collapsedLevelsAreSubtotals="1" fieldPosition="0">
          <references count="3">
            <reference field="4294967294" count="1" selected="0">
              <x v="0"/>
            </reference>
            <reference field="1" count="1" selected="0">
              <x v="1"/>
            </reference>
            <reference field="2" count="5">
              <x v="0"/>
              <x v="1"/>
              <x v="2"/>
              <x v="3"/>
              <x v="4"/>
            </reference>
          </references>
        </pivotArea>
      </pivotAreas>
    </conditionalFormat>
  </conditionalFormats>
  <chartFormats count="3">
    <chartFormat chart="2"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3">
          <reference field="4294967294" count="1" selected="0">
            <x v="0"/>
          </reference>
          <reference field="1"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DD10D1-7EA0-4E08-86C9-54BFEAB1DF23}"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16" firstHeaderRow="1" firstDataRow="1" firstDataCol="1" rowPageCount="1" colPageCount="1"/>
  <pivotFields count="5">
    <pivotField axis="axisRow" showAll="0">
      <items count="15">
        <item x="0"/>
        <item x="1"/>
        <item x="2"/>
        <item x="3"/>
        <item x="4"/>
        <item x="5"/>
        <item x="6"/>
        <item x="12"/>
        <item x="9"/>
        <item x="10"/>
        <item x="11"/>
        <item x="7"/>
        <item x="8"/>
        <item x="13"/>
        <item t="default"/>
      </items>
    </pivotField>
    <pivotField axis="axisPage" multipleItemSelectionAllowed="1" showAll="0">
      <items count="5">
        <item h="1" x="0"/>
        <item h="1" x="2"/>
        <item x="1"/>
        <item h="1" x="3"/>
        <item t="default"/>
      </items>
    </pivotField>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1">
    <pageField fld="1" hier="-1"/>
  </pageFields>
  <dataFields count="1">
    <dataField name="% of food inflation CPI" fld="2" showDataAs="percentOfCol" baseField="0" baseItem="0" numFmtId="10"/>
  </dataFields>
  <formats count="41">
    <format dxfId="114">
      <pivotArea type="all" dataOnly="0" outline="0" fieldPosition="0"/>
    </format>
    <format dxfId="115">
      <pivotArea outline="0" collapsedLevelsAreSubtotals="1" fieldPosition="0"/>
    </format>
    <format dxfId="116">
      <pivotArea field="0" type="button" dataOnly="0" labelOnly="1" outline="0" axis="axisRow" fieldPosition="0"/>
    </format>
    <format dxfId="117">
      <pivotArea dataOnly="0" labelOnly="1" fieldPosition="0">
        <references count="1">
          <reference field="0" count="12">
            <x v="0"/>
            <x v="1"/>
            <x v="2"/>
            <x v="3"/>
            <x v="4"/>
            <x v="5"/>
            <x v="6"/>
            <x v="8"/>
            <x v="9"/>
            <x v="10"/>
            <x v="11"/>
            <x v="12"/>
          </reference>
        </references>
      </pivotArea>
    </format>
    <format dxfId="118">
      <pivotArea dataOnly="0" labelOnly="1" grandRow="1" outline="0"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field="0" type="button" dataOnly="0" labelOnly="1" outline="0" axis="axisRow" fieldPosition="0"/>
    </format>
    <format dxfId="123">
      <pivotArea dataOnly="0" labelOnly="1" fieldPosition="0">
        <references count="1">
          <reference field="0" count="12">
            <x v="0"/>
            <x v="1"/>
            <x v="2"/>
            <x v="3"/>
            <x v="4"/>
            <x v="5"/>
            <x v="6"/>
            <x v="8"/>
            <x v="9"/>
            <x v="10"/>
            <x v="11"/>
            <x v="12"/>
          </reference>
        </references>
      </pivotArea>
    </format>
    <format dxfId="124">
      <pivotArea dataOnly="0" labelOnly="1" grandRow="1" outline="0"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field="0" type="button" dataOnly="0" labelOnly="1" outline="0" axis="axisRow" fieldPosition="0"/>
    </format>
    <format dxfId="129">
      <pivotArea dataOnly="0" labelOnly="1" grandRow="1" outline="0" fieldPosition="0"/>
    </format>
    <format dxfId="130">
      <pivotArea dataOnly="0" labelOnly="1" outline="0" axis="axisValues" fieldPosition="0"/>
    </format>
    <format dxfId="131">
      <pivotArea type="all" dataOnly="0" outline="0" fieldPosition="0"/>
    </format>
    <format dxfId="132">
      <pivotArea outline="0" collapsedLevelsAreSubtotals="1" fieldPosition="0"/>
    </format>
    <format dxfId="133">
      <pivotArea field="0" type="button" dataOnly="0" labelOnly="1" outline="0" axis="axisRow" fieldPosition="0"/>
    </format>
    <format dxfId="134">
      <pivotArea dataOnly="0" labelOnly="1" fieldPosition="0">
        <references count="1">
          <reference field="0" count="10">
            <x v="0"/>
            <x v="1"/>
            <x v="2"/>
            <x v="3"/>
            <x v="4"/>
            <x v="5"/>
            <x v="6"/>
            <x v="7"/>
            <x v="8"/>
            <x v="9"/>
          </reference>
        </references>
      </pivotArea>
    </format>
    <format dxfId="135">
      <pivotArea dataOnly="0" labelOnly="1" grandRow="1" outline="0" fieldPosition="0"/>
    </format>
    <format dxfId="136">
      <pivotArea dataOnly="0" labelOnly="1" outline="0" axis="axisValues" fieldPosition="0"/>
    </format>
    <format dxfId="137">
      <pivotArea type="all" dataOnly="0" outline="0" fieldPosition="0"/>
    </format>
    <format dxfId="138">
      <pivotArea outline="0" collapsedLevelsAreSubtotals="1" fieldPosition="0"/>
    </format>
    <format dxfId="139">
      <pivotArea field="0" type="button" dataOnly="0" labelOnly="1" outline="0" axis="axisRow" fieldPosition="0"/>
    </format>
    <format dxfId="140">
      <pivotArea dataOnly="0" labelOnly="1" fieldPosition="0">
        <references count="1">
          <reference field="0" count="10">
            <x v="0"/>
            <x v="1"/>
            <x v="2"/>
            <x v="3"/>
            <x v="4"/>
            <x v="5"/>
            <x v="6"/>
            <x v="7"/>
            <x v="8"/>
            <x v="9"/>
          </reference>
        </references>
      </pivotArea>
    </format>
    <format dxfId="141">
      <pivotArea dataOnly="0" labelOnly="1" grandRow="1" outline="0" fieldPosition="0"/>
    </format>
    <format dxfId="142">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10">
            <x v="0"/>
            <x v="1"/>
            <x v="2"/>
            <x v="3"/>
            <x v="4"/>
            <x v="5"/>
            <x v="6"/>
            <x v="7"/>
            <x v="8"/>
            <x v="9"/>
          </reference>
        </references>
      </pivotArea>
    </format>
    <format dxfId="43">
      <pivotArea dataOnly="0" labelOnly="1" grandRow="1" outline="0" fieldPosition="0"/>
    </format>
    <format dxfId="42">
      <pivotArea dataOnly="0" labelOnly="1" outline="0" axis="axisValues" fieldPosition="0"/>
    </format>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10">
            <x v="0"/>
            <x v="1"/>
            <x v="2"/>
            <x v="3"/>
            <x v="4"/>
            <x v="5"/>
            <x v="6"/>
            <x v="7"/>
            <x v="8"/>
            <x v="9"/>
          </reference>
        </references>
      </pivotArea>
    </format>
    <format dxfId="25">
      <pivotArea dataOnly="0" labelOnly="1" grandRow="1" outline="0" fieldPosition="0"/>
    </format>
    <format dxfId="24">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4F487D-060A-4248-BA12-0BAF1A946A4A}"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52" firstHeaderRow="1" firstDataRow="1" firstDataCol="1" rowPageCount="1" colPageCount="1"/>
  <pivotFields count="5">
    <pivotField axis="axisRow" showAll="0">
      <items count="15">
        <item x="0"/>
        <item x="1"/>
        <item x="2"/>
        <item x="3"/>
        <item x="4"/>
        <item x="5"/>
        <item x="6"/>
        <item x="12"/>
        <item x="9"/>
        <item x="10"/>
        <item x="11"/>
        <item x="7"/>
        <item x="8"/>
        <item x="13"/>
        <item t="default"/>
      </items>
    </pivotField>
    <pivotField axis="axisPage" multipleItemSelectionAllowed="1" showAll="0">
      <items count="5">
        <item h="1" x="0"/>
        <item h="1" x="2"/>
        <item x="1"/>
        <item h="1" x="3"/>
        <item t="default"/>
      </items>
    </pivotField>
    <pivotField dataField="1" showAll="0"/>
    <pivotField showAll="0"/>
    <pivotField showAll="0"/>
  </pivotFields>
  <rowFields count="1">
    <field x="0"/>
  </rowFields>
  <rowItems count="12">
    <i>
      <x/>
    </i>
    <i>
      <x v="1"/>
    </i>
    <i>
      <x v="2"/>
    </i>
    <i>
      <x v="3"/>
    </i>
    <i>
      <x v="4"/>
    </i>
    <i>
      <x v="5"/>
    </i>
    <i>
      <x v="6"/>
    </i>
    <i>
      <x v="7"/>
    </i>
    <i>
      <x v="8"/>
    </i>
    <i>
      <x v="9"/>
    </i>
    <i>
      <x v="10"/>
    </i>
    <i t="grand">
      <x/>
    </i>
  </rowItems>
  <colItems count="1">
    <i/>
  </colItems>
  <pageFields count="1">
    <pageField fld="1" hier="-1"/>
  </pageFields>
  <dataFields count="1">
    <dataField name="% of food inflation CPI" fld="2" showDataAs="percentOfCol" baseField="0" baseItem="0" numFmtId="10"/>
  </dataFields>
  <formats count="30">
    <format dxfId="143">
      <pivotArea type="all" dataOnly="0" outline="0" fieldPosition="0"/>
    </format>
    <format dxfId="144">
      <pivotArea outline="0" collapsedLevelsAreSubtotals="1" fieldPosition="0"/>
    </format>
    <format dxfId="145">
      <pivotArea field="0" type="button" dataOnly="0" labelOnly="1" outline="0" axis="axisRow" fieldPosition="0"/>
    </format>
    <format dxfId="146">
      <pivotArea dataOnly="0" labelOnly="1" fieldPosition="0">
        <references count="1">
          <reference field="0" count="12">
            <x v="0"/>
            <x v="1"/>
            <x v="2"/>
            <x v="3"/>
            <x v="4"/>
            <x v="5"/>
            <x v="6"/>
            <x v="8"/>
            <x v="9"/>
            <x v="10"/>
            <x v="11"/>
            <x v="12"/>
          </reference>
        </references>
      </pivotArea>
    </format>
    <format dxfId="147">
      <pivotArea dataOnly="0" labelOnly="1" grandRow="1" outline="0" fieldPosition="0"/>
    </format>
    <format dxfId="148">
      <pivotArea dataOnly="0" labelOnly="1" outline="0" axis="axisValues" fieldPosition="0"/>
    </format>
    <format dxfId="149">
      <pivotArea type="all" dataOnly="0" outline="0" fieldPosition="0"/>
    </format>
    <format dxfId="150">
      <pivotArea outline="0" collapsedLevelsAreSubtotals="1" fieldPosition="0"/>
    </format>
    <format dxfId="151">
      <pivotArea field="0" type="button" dataOnly="0" labelOnly="1" outline="0" axis="axisRow" fieldPosition="0"/>
    </format>
    <format dxfId="152">
      <pivotArea dataOnly="0" labelOnly="1" fieldPosition="0">
        <references count="1">
          <reference field="0" count="12">
            <x v="0"/>
            <x v="1"/>
            <x v="2"/>
            <x v="3"/>
            <x v="4"/>
            <x v="5"/>
            <x v="6"/>
            <x v="8"/>
            <x v="9"/>
            <x v="10"/>
            <x v="11"/>
            <x v="12"/>
          </reference>
        </references>
      </pivotArea>
    </format>
    <format dxfId="153">
      <pivotArea dataOnly="0" labelOnly="1" grandRow="1" outline="0" fieldPosition="0"/>
    </format>
    <format dxfId="154">
      <pivotArea dataOnly="0" labelOnly="1" outline="0" axis="axisValues" fieldPosition="0"/>
    </format>
    <format dxfId="155">
      <pivotArea type="all" dataOnly="0" outline="0" fieldPosition="0"/>
    </format>
    <format dxfId="156">
      <pivotArea outline="0" collapsedLevelsAreSubtotals="1" fieldPosition="0"/>
    </format>
    <format dxfId="157">
      <pivotArea dataOnly="0" labelOnly="1" fieldPosition="0">
        <references count="1">
          <reference field="0" count="10">
            <x v="0"/>
            <x v="1"/>
            <x v="2"/>
            <x v="3"/>
            <x v="4"/>
            <x v="5"/>
            <x v="6"/>
            <x v="7"/>
            <x v="8"/>
            <x v="9"/>
          </reference>
        </references>
      </pivotArea>
    </format>
    <format dxfId="158">
      <pivotArea dataOnly="0" labelOnly="1" grandRow="1" outline="0" fieldPosition="0"/>
    </format>
    <format dxfId="55">
      <pivotArea field="0" type="button" dataOnly="0" labelOnly="1" outline="0" axis="axisRow"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10">
            <x v="0"/>
            <x v="1"/>
            <x v="2"/>
            <x v="3"/>
            <x v="4"/>
            <x v="5"/>
            <x v="6"/>
            <x v="7"/>
            <x v="8"/>
            <x v="9"/>
          </reference>
        </references>
      </pivotArea>
    </format>
    <format dxfId="49">
      <pivotArea dataOnly="0" labelOnly="1" grandRow="1" outline="0" fieldPosition="0"/>
    </format>
    <format dxfId="48">
      <pivotArea dataOnly="0" labelOnly="1" outline="0" axis="axisValues"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10">
            <x v="0"/>
            <x v="1"/>
            <x v="2"/>
            <x v="3"/>
            <x v="4"/>
            <x v="5"/>
            <x v="6"/>
            <x v="7"/>
            <x v="8"/>
            <x v="9"/>
          </reference>
        </references>
      </pivotArea>
    </format>
    <format dxfId="19">
      <pivotArea dataOnly="0" labelOnly="1" grandRow="1" outline="0"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95362CC-28C7-4F06-A269-4BA7AA5F1B06}" sourceName="year">
  <pivotTables>
    <pivotTable tabId="23" name="PivotTable13"/>
    <pivotTable tabId="23" name="PivotTable15"/>
    <pivotTable tabId="23" name="PivotTable16"/>
    <pivotTable tabId="23" name="PivotTable17"/>
  </pivotTables>
  <data>
    <tabular pivotCacheId="660841029">
      <items count="14">
        <i x="0" s="1"/>
        <i x="1" s="1"/>
        <i x="2" s="1"/>
        <i x="3" s="1"/>
        <i x="4" s="1"/>
        <i x="5" s="1"/>
        <i x="6" s="1"/>
        <i x="12" s="1"/>
        <i x="9" s="1"/>
        <i x="10" s="1"/>
        <i x="11" s="1"/>
        <i x="13" s="1" nd="1"/>
        <i x="7"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2" xr10:uid="{8C0C1CCC-4D7A-43A1-BDEC-528BA23AF884}" sourceName="Sector">
  <pivotTables>
    <pivotTable tabId="23" name="PivotTable13"/>
    <pivotTable tabId="23" name="PivotTable15"/>
    <pivotTable tabId="23" name="PivotTable16"/>
    <pivotTable tabId="23" name="PivotTable17"/>
  </pivotTables>
  <data>
    <tabular pivotCacheId="660841029">
      <items count="4">
        <i x="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E41BDE-E51D-4982-B84F-7B622DD50E65}" sourceName="year">
  <pivotTables>
    <pivotTable tabId="10" name="PivotTable2"/>
  </pivotTables>
  <data>
    <tabular pivotCacheId="1805808906">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E1B6B3A-B0FB-49EE-B95A-1896903E3EEF}" cache="Slicer_year" caption="year"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306895C3-520B-4A8C-9BA8-60628E2B8DED}" cache="Slicer_year2" caption="year" style="SlicerStyleOther1" rowHeight="241300"/>
  <slicer name="Sector 2" xr10:uid="{B737A873-36B2-409A-8037-051461E7EDEA}" cache="Slicer_Sector2" caption="Sector"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47BE-CDD7-4DEF-A8B5-9B9FEC6AD353}">
  <dimension ref="A1:AD373"/>
  <sheetViews>
    <sheetView topLeftCell="L1" workbookViewId="0">
      <selection activeCell="D1" sqref="D1:AD1"/>
    </sheetView>
  </sheetViews>
  <sheetFormatPr defaultRowHeight="14.5" x14ac:dyDescent="0.35"/>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ABE7-5F9A-4133-9304-74C8708B4F3B}">
  <dimension ref="A1:Z65"/>
  <sheetViews>
    <sheetView topLeftCell="A47" zoomScale="77" zoomScaleNormal="77" workbookViewId="0">
      <selection activeCell="C65" sqref="C65"/>
    </sheetView>
  </sheetViews>
  <sheetFormatPr defaultRowHeight="14.5" x14ac:dyDescent="0.35"/>
  <cols>
    <col min="1" max="1" width="5.453125" customWidth="1"/>
    <col min="2" max="2" width="15.6328125" customWidth="1"/>
    <col min="4" max="4" width="18.453125" customWidth="1"/>
    <col min="5" max="5" width="7.54296875" customWidth="1"/>
    <col min="6" max="6" width="12.453125" customWidth="1"/>
    <col min="7" max="7" width="14.7265625" customWidth="1"/>
    <col min="8" max="8" width="12.1796875" customWidth="1"/>
    <col min="9" max="9" width="7.7265625" customWidth="1"/>
    <col min="10" max="10" width="6.26953125" customWidth="1"/>
    <col min="11" max="11" width="7" customWidth="1"/>
    <col min="13" max="13" width="20.1796875" bestFit="1" customWidth="1"/>
    <col min="14" max="14" width="16.453125" customWidth="1"/>
    <col min="15" max="15" width="23.90625" customWidth="1"/>
    <col min="16" max="16" width="21.08984375" customWidth="1"/>
    <col min="17" max="17" width="18.1796875" customWidth="1"/>
    <col min="18" max="23" width="13" bestFit="1" customWidth="1"/>
    <col min="24" max="24" width="8.453125" bestFit="1" customWidth="1"/>
    <col min="25" max="25" width="22.7265625" bestFit="1" customWidth="1"/>
    <col min="26" max="26" width="13.7265625" bestFit="1" customWidth="1"/>
    <col min="27" max="27" width="13" bestFit="1" customWidth="1"/>
    <col min="28" max="28" width="12" bestFit="1" customWidth="1"/>
    <col min="29" max="34" width="13" bestFit="1" customWidth="1"/>
    <col min="35" max="35" width="8.453125" bestFit="1" customWidth="1"/>
    <col min="36" max="36" width="26.26953125" bestFit="1" customWidth="1"/>
    <col min="37" max="37" width="28" bestFit="1" customWidth="1"/>
    <col min="38" max="38" width="14.54296875" bestFit="1" customWidth="1"/>
    <col min="39" max="39" width="24.453125" bestFit="1" customWidth="1"/>
    <col min="40" max="40" width="14.54296875" bestFit="1" customWidth="1"/>
    <col min="41" max="41" width="23.453125" bestFit="1" customWidth="1"/>
    <col min="42" max="42" width="14.54296875" bestFit="1" customWidth="1"/>
    <col min="43" max="43" width="23.453125" bestFit="1" customWidth="1"/>
    <col min="44" max="44" width="14.54296875" bestFit="1" customWidth="1"/>
    <col min="45" max="45" width="23.453125" bestFit="1" customWidth="1"/>
    <col min="46" max="46" width="14.54296875" bestFit="1" customWidth="1"/>
    <col min="47" max="47" width="23.453125" bestFit="1" customWidth="1"/>
    <col min="48" max="48" width="14.54296875" bestFit="1" customWidth="1"/>
    <col min="49" max="49" width="23.453125" bestFit="1" customWidth="1"/>
    <col min="50" max="50" width="14.54296875" bestFit="1" customWidth="1"/>
    <col min="51" max="51" width="23.453125" bestFit="1" customWidth="1"/>
    <col min="52" max="52" width="14.54296875" bestFit="1" customWidth="1"/>
    <col min="53" max="53" width="23.453125" bestFit="1" customWidth="1"/>
    <col min="54" max="54" width="14.54296875" bestFit="1" customWidth="1"/>
    <col min="55" max="55" width="23.453125" bestFit="1" customWidth="1"/>
    <col min="56" max="56" width="9.1796875" bestFit="1" customWidth="1"/>
    <col min="57" max="57" width="12.453125" bestFit="1" customWidth="1"/>
    <col min="58" max="58" width="26.26953125" bestFit="1" customWidth="1"/>
    <col min="59" max="59" width="28" bestFit="1" customWidth="1"/>
  </cols>
  <sheetData>
    <row r="1" spans="1:26" x14ac:dyDescent="0.35">
      <c r="B1" s="114" t="s">
        <v>85</v>
      </c>
      <c r="C1" s="114"/>
      <c r="D1" s="114"/>
      <c r="E1" s="114"/>
      <c r="K1" s="113" t="s">
        <v>86</v>
      </c>
      <c r="L1" s="113"/>
      <c r="M1" s="113"/>
      <c r="N1" s="113"/>
      <c r="O1" s="28"/>
      <c r="T1" s="113" t="s">
        <v>87</v>
      </c>
      <c r="U1" s="114"/>
      <c r="V1" s="114"/>
      <c r="W1" s="114"/>
      <c r="X1" s="27"/>
    </row>
    <row r="2" spans="1:26" ht="15" customHeight="1" x14ac:dyDescent="0.35">
      <c r="A2" s="35" t="s">
        <v>79</v>
      </c>
      <c r="B2" s="3" t="s">
        <v>0</v>
      </c>
      <c r="C2" s="20" t="s">
        <v>64</v>
      </c>
      <c r="D2" s="34" t="s">
        <v>88</v>
      </c>
      <c r="E2" s="23" t="s">
        <v>75</v>
      </c>
      <c r="F2" s="30" t="s">
        <v>91</v>
      </c>
      <c r="G2" s="24" t="s">
        <v>76</v>
      </c>
      <c r="H2" s="30" t="s">
        <v>90</v>
      </c>
      <c r="J2" s="36" t="s">
        <v>79</v>
      </c>
      <c r="K2" s="3" t="s">
        <v>0</v>
      </c>
      <c r="L2" s="20" t="s">
        <v>64</v>
      </c>
      <c r="M2" s="30" t="s">
        <v>88</v>
      </c>
      <c r="N2" s="23" t="s">
        <v>75</v>
      </c>
      <c r="O2" s="30" t="s">
        <v>89</v>
      </c>
      <c r="P2" s="24" t="s">
        <v>76</v>
      </c>
      <c r="Q2" s="30" t="s">
        <v>90</v>
      </c>
      <c r="S2" s="35" t="s">
        <v>79</v>
      </c>
      <c r="T2" s="3" t="s">
        <v>0</v>
      </c>
      <c r="U2" s="20" t="s">
        <v>64</v>
      </c>
      <c r="V2" s="30" t="s">
        <v>88</v>
      </c>
      <c r="W2" s="31" t="s">
        <v>75</v>
      </c>
      <c r="X2" s="30" t="s">
        <v>89</v>
      </c>
      <c r="Y2" s="32" t="s">
        <v>76</v>
      </c>
      <c r="Z2" s="30" t="s">
        <v>90</v>
      </c>
    </row>
    <row r="3" spans="1:26" x14ac:dyDescent="0.35">
      <c r="A3" s="115">
        <v>2013</v>
      </c>
      <c r="B3" s="25" t="s">
        <v>30</v>
      </c>
      <c r="C3" s="25">
        <v>1371.6999999999998</v>
      </c>
      <c r="D3" s="117">
        <f>((C4-C3)/C3)*100</f>
        <v>10.009477290952846</v>
      </c>
      <c r="E3" s="25">
        <v>208.7</v>
      </c>
      <c r="F3" s="115">
        <f>((E4-E3)/E3)*100</f>
        <v>4.5519885002395792</v>
      </c>
      <c r="G3" s="25">
        <v>414.5</v>
      </c>
      <c r="H3" s="115">
        <f>((G4-G3)/G3)*100</f>
        <v>6.3449939686369277</v>
      </c>
      <c r="J3" s="115">
        <v>2013</v>
      </c>
      <c r="K3" s="25" t="s">
        <v>33</v>
      </c>
      <c r="L3" s="29">
        <v>1376.4</v>
      </c>
      <c r="M3" s="115">
        <f>((L4-L3)/L3)*100</f>
        <v>9.299622202848008</v>
      </c>
      <c r="N3" s="33">
        <v>208.39999999999998</v>
      </c>
      <c r="O3" s="115">
        <f>((N4-N3)/N3)*100</f>
        <v>3.9827255278311</v>
      </c>
      <c r="P3" s="33">
        <v>413.3</v>
      </c>
      <c r="Q3" s="115">
        <f>((P4-P3)/P3)*100</f>
        <v>6.4118074038228894</v>
      </c>
      <c r="S3" s="116">
        <v>2013</v>
      </c>
      <c r="T3" s="25" t="s">
        <v>34</v>
      </c>
      <c r="U3" s="29">
        <v>1373.3000000000002</v>
      </c>
      <c r="V3" s="115">
        <f>((U4-U3)/U3)*100</f>
        <v>9.7575183863685986</v>
      </c>
      <c r="W3" s="25">
        <v>208.5</v>
      </c>
      <c r="X3" s="115">
        <f>((W4-W3)/W3)*100</f>
        <v>4.3645083932853819</v>
      </c>
      <c r="Y3" s="25">
        <v>413.79999999999995</v>
      </c>
      <c r="Z3" s="115">
        <f>((Y4-Y3)/Y3)*100</f>
        <v>6.4040599323344756</v>
      </c>
    </row>
    <row r="4" spans="1:26" x14ac:dyDescent="0.35">
      <c r="A4" s="115"/>
      <c r="B4" s="25" t="s">
        <v>30</v>
      </c>
      <c r="C4" s="25">
        <v>1509</v>
      </c>
      <c r="D4" s="117"/>
      <c r="E4" s="25">
        <v>218.2</v>
      </c>
      <c r="F4" s="115"/>
      <c r="G4" s="25">
        <v>440.80000000000007</v>
      </c>
      <c r="H4" s="115"/>
      <c r="J4" s="115"/>
      <c r="K4" s="25" t="s">
        <v>33</v>
      </c>
      <c r="L4" s="29">
        <v>1504.4</v>
      </c>
      <c r="M4" s="115"/>
      <c r="N4" s="33">
        <v>216.7</v>
      </c>
      <c r="O4" s="115"/>
      <c r="P4" s="33">
        <v>439.8</v>
      </c>
      <c r="Q4" s="115"/>
      <c r="S4" s="116"/>
      <c r="T4" s="25" t="s">
        <v>34</v>
      </c>
      <c r="U4" s="29">
        <v>1507.3000000000002</v>
      </c>
      <c r="V4" s="115"/>
      <c r="W4" s="25">
        <v>217.60000000000002</v>
      </c>
      <c r="X4" s="115"/>
      <c r="Y4" s="25">
        <v>440.3</v>
      </c>
      <c r="Z4" s="115"/>
    </row>
    <row r="5" spans="1:26" x14ac:dyDescent="0.35">
      <c r="A5" s="115">
        <v>2014</v>
      </c>
      <c r="B5" s="25" t="s">
        <v>30</v>
      </c>
      <c r="C5" s="25">
        <v>1486.6000000000001</v>
      </c>
      <c r="D5" s="117">
        <f>((C6-C5)/C5)*100</f>
        <v>5.5832100094174466</v>
      </c>
      <c r="E5" s="25">
        <v>218.89999999999998</v>
      </c>
      <c r="F5" s="115">
        <f>((E6-E5)/E5)*100</f>
        <v>3.0607583371402676</v>
      </c>
      <c r="G5" s="25">
        <v>442.5</v>
      </c>
      <c r="H5" s="115">
        <f>((G6-G5)/G5)*100</f>
        <v>3.2090395480225964</v>
      </c>
      <c r="J5" s="115">
        <v>2014</v>
      </c>
      <c r="K5" s="25" t="s">
        <v>33</v>
      </c>
      <c r="L5" s="29">
        <v>1484.3</v>
      </c>
      <c r="M5" s="115">
        <f>((L6-L5)/L5)*100</f>
        <v>6.2588425520447259</v>
      </c>
      <c r="N5" s="33">
        <v>217.7</v>
      </c>
      <c r="O5" s="115">
        <f>((N6-N5)/N5)*100</f>
        <v>2.7101515847496711</v>
      </c>
      <c r="P5" s="33">
        <v>442.6</v>
      </c>
      <c r="Q5" s="115">
        <f>((P6-P5)/P5)*100</f>
        <v>3.2986895616809808</v>
      </c>
      <c r="S5" s="116">
        <v>2014</v>
      </c>
      <c r="T5" s="25" t="s">
        <v>34</v>
      </c>
      <c r="U5" s="29">
        <v>1485.7999999999997</v>
      </c>
      <c r="V5" s="115">
        <f>((U6-U5)/U5)*100</f>
        <v>5.78139722708306</v>
      </c>
      <c r="W5" s="25">
        <v>218.5</v>
      </c>
      <c r="X5" s="115">
        <f>((W6-W5)/W5)*100</f>
        <v>2.9290617848970149</v>
      </c>
      <c r="Y5" s="25">
        <v>442.6</v>
      </c>
      <c r="Z5" s="115">
        <f>((Y6-Y5)/Y5)*100</f>
        <v>3.3212833258020762</v>
      </c>
    </row>
    <row r="6" spans="1:26" x14ac:dyDescent="0.35">
      <c r="A6" s="115"/>
      <c r="B6" s="25" t="s">
        <v>30</v>
      </c>
      <c r="C6" s="25">
        <v>1569.6</v>
      </c>
      <c r="D6" s="117"/>
      <c r="E6" s="25">
        <v>225.60000000000002</v>
      </c>
      <c r="F6" s="115"/>
      <c r="G6" s="25">
        <v>456.7</v>
      </c>
      <c r="H6" s="115"/>
      <c r="J6" s="115"/>
      <c r="K6" s="25" t="s">
        <v>33</v>
      </c>
      <c r="L6" s="29">
        <v>1577.1999999999998</v>
      </c>
      <c r="M6" s="115"/>
      <c r="N6" s="33">
        <v>223.60000000000002</v>
      </c>
      <c r="O6" s="115"/>
      <c r="P6" s="33">
        <v>457.20000000000005</v>
      </c>
      <c r="Q6" s="115"/>
      <c r="S6" s="116"/>
      <c r="T6" s="25" t="s">
        <v>34</v>
      </c>
      <c r="U6" s="29">
        <v>1571.6999999999998</v>
      </c>
      <c r="V6" s="115"/>
      <c r="W6" s="25">
        <v>224.89999999999998</v>
      </c>
      <c r="X6" s="115"/>
      <c r="Y6" s="25">
        <v>457.3</v>
      </c>
      <c r="Z6" s="115"/>
    </row>
    <row r="7" spans="1:26" x14ac:dyDescent="0.35">
      <c r="A7" s="115">
        <v>2015</v>
      </c>
      <c r="B7" s="25" t="s">
        <v>30</v>
      </c>
      <c r="C7" s="25">
        <v>1568.1</v>
      </c>
      <c r="D7" s="117">
        <f>((C8-C7)/C7)*100</f>
        <v>7.2826988074740306</v>
      </c>
      <c r="E7" s="25">
        <v>226.8</v>
      </c>
      <c r="F7" s="115">
        <f>((E8-E7)/E7)*100</f>
        <v>4.5855379188712426</v>
      </c>
      <c r="G7" s="25">
        <v>457.7</v>
      </c>
      <c r="H7" s="115">
        <f>((G8-G7)/G7)*100</f>
        <v>5.0906707450294979</v>
      </c>
      <c r="J7" s="115">
        <v>2015</v>
      </c>
      <c r="K7" s="25" t="s">
        <v>33</v>
      </c>
      <c r="L7" s="29">
        <v>1574.8999999999999</v>
      </c>
      <c r="M7" s="115">
        <f>((L8-L7)/L7)*100</f>
        <v>7.8671661692805959</v>
      </c>
      <c r="N7" s="33">
        <v>225.10000000000002</v>
      </c>
      <c r="O7" s="115">
        <f>((N8-N7)/N7)*100</f>
        <v>2.9764549089293593</v>
      </c>
      <c r="P7" s="33">
        <v>456.70000000000005</v>
      </c>
      <c r="Q7" s="115">
        <f>((P8-P7)/P7)*100</f>
        <v>3.0654696737464291</v>
      </c>
      <c r="S7" s="116">
        <v>2015</v>
      </c>
      <c r="T7" s="25" t="s">
        <v>34</v>
      </c>
      <c r="U7" s="29">
        <v>1569.3</v>
      </c>
      <c r="V7" s="115">
        <f>((U8-U7)/U7)*100</f>
        <v>7.4428088956859861</v>
      </c>
      <c r="W7" s="25">
        <v>226.2</v>
      </c>
      <c r="X7" s="115">
        <f>((W8-W7)/W7)*100</f>
        <v>3.9345711759505013</v>
      </c>
      <c r="Y7" s="25">
        <v>457.4</v>
      </c>
      <c r="Z7" s="115">
        <f>((Y8-Y7)/Y7)*100</f>
        <v>3.9790118058592143</v>
      </c>
    </row>
    <row r="8" spans="1:26" x14ac:dyDescent="0.35">
      <c r="A8" s="115"/>
      <c r="B8" s="25" t="s">
        <v>30</v>
      </c>
      <c r="C8" s="25">
        <v>1682.3000000000002</v>
      </c>
      <c r="D8" s="117"/>
      <c r="E8" s="25">
        <v>237.2</v>
      </c>
      <c r="F8" s="115"/>
      <c r="G8" s="25">
        <v>481</v>
      </c>
      <c r="H8" s="115"/>
      <c r="J8" s="115"/>
      <c r="K8" s="25" t="s">
        <v>33</v>
      </c>
      <c r="L8" s="29">
        <v>1698.8</v>
      </c>
      <c r="M8" s="115"/>
      <c r="N8" s="33">
        <v>231.8</v>
      </c>
      <c r="O8" s="115"/>
      <c r="P8" s="33">
        <v>470.7</v>
      </c>
      <c r="Q8" s="115"/>
      <c r="S8" s="116"/>
      <c r="T8" s="25" t="s">
        <v>34</v>
      </c>
      <c r="U8" s="29">
        <v>1686.1000000000001</v>
      </c>
      <c r="V8" s="115"/>
      <c r="W8" s="25">
        <v>235.10000000000002</v>
      </c>
      <c r="X8" s="115"/>
      <c r="Y8" s="25">
        <v>475.6</v>
      </c>
      <c r="Z8" s="115"/>
    </row>
    <row r="9" spans="1:26" x14ac:dyDescent="0.35">
      <c r="A9" s="115">
        <v>2016</v>
      </c>
      <c r="B9" s="25" t="s">
        <v>30</v>
      </c>
      <c r="C9" s="25">
        <v>1690.1000000000001</v>
      </c>
      <c r="D9" s="117">
        <f>((C10-C9)/C9)*100</f>
        <v>3.4909176971776681</v>
      </c>
      <c r="E9" s="25">
        <v>238.60000000000002</v>
      </c>
      <c r="F9" s="115">
        <f>((E10-E9)/E9)*100</f>
        <v>5.4484492875104653</v>
      </c>
      <c r="G9" s="25">
        <v>481.29999999999995</v>
      </c>
      <c r="H9" s="115">
        <f>((G10-G9)/G9)*100</f>
        <v>5.2150425929773583</v>
      </c>
      <c r="J9" s="115">
        <v>2016</v>
      </c>
      <c r="K9" s="25" t="s">
        <v>33</v>
      </c>
      <c r="L9" s="29">
        <v>1701.4</v>
      </c>
      <c r="M9" s="115">
        <f>((L10-L9)/L9)*100</f>
        <v>1.6692135888092079</v>
      </c>
      <c r="N9" s="33">
        <v>233.1</v>
      </c>
      <c r="O9" s="115">
        <f>((N10-N9)/N9)*100</f>
        <v>3.9039039039039012</v>
      </c>
      <c r="P9" s="33">
        <v>470.6</v>
      </c>
      <c r="Q9" s="115">
        <f>((P10-P9)/P9)*100</f>
        <v>3.9524011899702551</v>
      </c>
      <c r="S9" s="116">
        <v>2016</v>
      </c>
      <c r="T9" s="25" t="s">
        <v>34</v>
      </c>
      <c r="U9" s="29">
        <v>1691.7</v>
      </c>
      <c r="V9" s="115">
        <f>((U10-U9)/U9)*100</f>
        <v>2.896494650351717</v>
      </c>
      <c r="W9" s="25">
        <v>236.5</v>
      </c>
      <c r="X9" s="115">
        <f>((W10-W9)/W9)*100</f>
        <v>4.8625792811839323</v>
      </c>
      <c r="Y9" s="25">
        <v>475.7</v>
      </c>
      <c r="Z9" s="115">
        <f>((Y10-Y9)/Y9)*100</f>
        <v>4.5196552449022374</v>
      </c>
    </row>
    <row r="10" spans="1:26" x14ac:dyDescent="0.35">
      <c r="A10" s="115"/>
      <c r="B10" s="25" t="s">
        <v>30</v>
      </c>
      <c r="C10" s="25">
        <v>1749.1</v>
      </c>
      <c r="D10" s="117"/>
      <c r="E10" s="25">
        <v>251.6</v>
      </c>
      <c r="F10" s="115"/>
      <c r="G10" s="25">
        <v>506.4</v>
      </c>
      <c r="H10" s="115"/>
      <c r="J10" s="115"/>
      <c r="K10" s="25" t="s">
        <v>33</v>
      </c>
      <c r="L10" s="29">
        <v>1729.8</v>
      </c>
      <c r="M10" s="115"/>
      <c r="N10" s="33">
        <v>242.2</v>
      </c>
      <c r="O10" s="115"/>
      <c r="P10" s="33">
        <v>489.20000000000005</v>
      </c>
      <c r="Q10" s="115"/>
      <c r="S10" s="116"/>
      <c r="T10" s="25" t="s">
        <v>34</v>
      </c>
      <c r="U10" s="29">
        <v>1740.7</v>
      </c>
      <c r="V10" s="115"/>
      <c r="W10" s="25">
        <v>248</v>
      </c>
      <c r="X10" s="115"/>
      <c r="Y10" s="25">
        <v>497.19999999999993</v>
      </c>
      <c r="Z10" s="115"/>
    </row>
    <row r="11" spans="1:26" x14ac:dyDescent="0.35">
      <c r="A11" s="115">
        <v>2017</v>
      </c>
      <c r="B11" s="25" t="s">
        <v>30</v>
      </c>
      <c r="C11" s="25">
        <v>1737.3000000000002</v>
      </c>
      <c r="D11" s="117">
        <f>((C12-C11)/C11)*100</f>
        <v>4.391872445749148</v>
      </c>
      <c r="E11" s="25">
        <v>252.2</v>
      </c>
      <c r="F11" s="115">
        <f>((E12-E11)/E11)*100</f>
        <v>4.6391752577319547</v>
      </c>
      <c r="G11" s="25">
        <v>507.29999999999995</v>
      </c>
      <c r="H11" s="115">
        <f>((G12-G11)/G11)*100</f>
        <v>4.1592745909718163</v>
      </c>
      <c r="J11" s="115">
        <v>2017</v>
      </c>
      <c r="K11" s="25" t="s">
        <v>33</v>
      </c>
      <c r="L11" s="29">
        <v>1713.2</v>
      </c>
      <c r="M11" s="115">
        <f>((L12-L11)/L11)*100</f>
        <v>3.1695073546579473</v>
      </c>
      <c r="N11" s="33">
        <v>243.5</v>
      </c>
      <c r="O11" s="115">
        <f>((N12-N11)/N11)*100</f>
        <v>3.8193018480492746</v>
      </c>
      <c r="P11" s="33">
        <v>491.70000000000005</v>
      </c>
      <c r="Q11" s="115">
        <f>((P12-P11)/P11)*100</f>
        <v>2.2371364653243613</v>
      </c>
      <c r="S11" s="116">
        <v>2017</v>
      </c>
      <c r="T11" s="25" t="s">
        <v>34</v>
      </c>
      <c r="U11" s="29">
        <v>1727.2999999999995</v>
      </c>
      <c r="V11" s="115">
        <f>((U12-U11)/U11)*100</f>
        <v>3.919411798761089</v>
      </c>
      <c r="W11" s="25">
        <v>248.8</v>
      </c>
      <c r="X11" s="115">
        <f>((W12-W11)/W11)*100</f>
        <v>4.3408360128617405</v>
      </c>
      <c r="Y11" s="25">
        <v>498.9</v>
      </c>
      <c r="Z11" s="115">
        <f>((Y12-Y11)/Y11)*100</f>
        <v>3.1469232311084476</v>
      </c>
    </row>
    <row r="12" spans="1:26" x14ac:dyDescent="0.35">
      <c r="A12" s="115"/>
      <c r="B12" s="25" t="s">
        <v>30</v>
      </c>
      <c r="C12" s="25">
        <v>1813.6000000000001</v>
      </c>
      <c r="D12" s="117"/>
      <c r="E12" s="25">
        <v>263.89999999999998</v>
      </c>
      <c r="F12" s="115"/>
      <c r="G12" s="25">
        <v>528.4</v>
      </c>
      <c r="H12" s="115"/>
      <c r="J12" s="115"/>
      <c r="K12" s="25" t="s">
        <v>33</v>
      </c>
      <c r="L12" s="29">
        <v>1767.5</v>
      </c>
      <c r="M12" s="115"/>
      <c r="N12" s="33">
        <v>252.79999999999998</v>
      </c>
      <c r="O12" s="115"/>
      <c r="P12" s="33">
        <v>502.69999999999993</v>
      </c>
      <c r="Q12" s="115"/>
      <c r="S12" s="116"/>
      <c r="T12" s="25" t="s">
        <v>34</v>
      </c>
      <c r="U12" s="29">
        <v>1794.9999999999998</v>
      </c>
      <c r="V12" s="115"/>
      <c r="W12" s="25">
        <v>259.60000000000002</v>
      </c>
      <c r="X12" s="115"/>
      <c r="Y12" s="25">
        <v>514.6</v>
      </c>
      <c r="Z12" s="115"/>
    </row>
    <row r="13" spans="1:26" x14ac:dyDescent="0.35">
      <c r="A13" s="115">
        <v>2018</v>
      </c>
      <c r="B13" s="25" t="s">
        <v>30</v>
      </c>
      <c r="C13" s="25">
        <v>1800.7</v>
      </c>
      <c r="D13" s="117">
        <f>((C14-C13)/C13)*100</f>
        <v>-1.5327372688398904</v>
      </c>
      <c r="E13" s="25">
        <v>264.60000000000002</v>
      </c>
      <c r="F13" s="115">
        <f>((E14-E13)/E13)*100</f>
        <v>6.8783068783068515</v>
      </c>
      <c r="G13" s="25">
        <v>530.90000000000009</v>
      </c>
      <c r="H13" s="115">
        <f>((G14-G13)/G13)*100</f>
        <v>7.1576568091919368</v>
      </c>
      <c r="J13" s="115">
        <v>2018</v>
      </c>
      <c r="K13" s="25" t="s">
        <v>33</v>
      </c>
      <c r="L13" s="29">
        <v>1748.3000000000002</v>
      </c>
      <c r="M13" s="115">
        <f>((L14-L13)/L13)*100</f>
        <v>-9.7237316250087094E-2</v>
      </c>
      <c r="N13" s="33">
        <v>254.5</v>
      </c>
      <c r="O13" s="115">
        <f>((N14-N13)/N13)*100</f>
        <v>5.3438113948919543</v>
      </c>
      <c r="P13" s="33">
        <v>505.40000000000003</v>
      </c>
      <c r="Q13" s="115">
        <f>((P14-P13)/P13)*100</f>
        <v>4.6102097348634761</v>
      </c>
      <c r="S13" s="116">
        <v>2018</v>
      </c>
      <c r="T13" s="25" t="s">
        <v>34</v>
      </c>
      <c r="U13" s="29">
        <v>1779.9</v>
      </c>
      <c r="V13" s="115">
        <f>((U14-U13)/U13)*100</f>
        <v>-0.96072813079388519</v>
      </c>
      <c r="W13" s="25">
        <v>260.60000000000002</v>
      </c>
      <c r="X13" s="115">
        <f>((W14-W13)/W13)*100</f>
        <v>6.3315425940138139</v>
      </c>
      <c r="Y13" s="25">
        <v>517.1</v>
      </c>
      <c r="Z13" s="115">
        <f>((Y14-Y13)/Y13)*100</f>
        <v>5.8402630052214137</v>
      </c>
    </row>
    <row r="14" spans="1:26" x14ac:dyDescent="0.35">
      <c r="A14" s="115"/>
      <c r="B14" s="25" t="s">
        <v>30</v>
      </c>
      <c r="C14" s="25">
        <v>1773.1000000000001</v>
      </c>
      <c r="D14" s="117"/>
      <c r="E14" s="25">
        <v>282.79999999999995</v>
      </c>
      <c r="F14" s="115"/>
      <c r="G14" s="25">
        <v>568.90000000000009</v>
      </c>
      <c r="H14" s="115"/>
      <c r="J14" s="115"/>
      <c r="K14" s="25" t="s">
        <v>33</v>
      </c>
      <c r="L14" s="29">
        <v>1746.6</v>
      </c>
      <c r="M14" s="115"/>
      <c r="N14" s="33">
        <v>268.10000000000002</v>
      </c>
      <c r="O14" s="115"/>
      <c r="P14" s="33">
        <v>528.70000000000005</v>
      </c>
      <c r="Q14" s="115"/>
      <c r="S14" s="116"/>
      <c r="T14" s="25" t="s">
        <v>34</v>
      </c>
      <c r="U14" s="29">
        <v>1762.7999999999997</v>
      </c>
      <c r="V14" s="115"/>
      <c r="W14" s="25">
        <v>277.10000000000002</v>
      </c>
      <c r="X14" s="115"/>
      <c r="Y14" s="25">
        <v>547.29999999999995</v>
      </c>
      <c r="Z14" s="115"/>
    </row>
    <row r="15" spans="1:26" x14ac:dyDescent="0.35">
      <c r="A15" s="115">
        <v>2019</v>
      </c>
      <c r="B15" s="25" t="s">
        <v>30</v>
      </c>
      <c r="C15" s="25">
        <v>1759.6000000000001</v>
      </c>
      <c r="D15" s="117">
        <f>((C16-C15)/C15)*100</f>
        <v>10.309161172993827</v>
      </c>
      <c r="E15" s="25">
        <v>283.10000000000002</v>
      </c>
      <c r="F15" s="115">
        <f>((E16-E15)/E15)*100</f>
        <v>4.3447545037089208</v>
      </c>
      <c r="G15" s="25">
        <v>568.4</v>
      </c>
      <c r="H15" s="115">
        <f>((G16-G15)/G15)*100</f>
        <v>4.2751583391977599</v>
      </c>
      <c r="J15" s="115">
        <v>2019</v>
      </c>
      <c r="K15" s="25" t="s">
        <v>33</v>
      </c>
      <c r="L15" s="29">
        <v>1744.3000000000002</v>
      </c>
      <c r="M15" s="115">
        <f>((L16-L15)/L15)*100</f>
        <v>12.176804448776005</v>
      </c>
      <c r="N15" s="33">
        <v>269.5</v>
      </c>
      <c r="O15" s="115">
        <f>((N16-N15)/N15)*100</f>
        <v>5.1576994434137209</v>
      </c>
      <c r="P15" s="33">
        <v>528.90000000000009</v>
      </c>
      <c r="Q15" s="115">
        <f>((P16-P15)/P15)*100</f>
        <v>4.291926640196599</v>
      </c>
      <c r="S15" s="116">
        <v>2019</v>
      </c>
      <c r="T15" s="25" t="s">
        <v>34</v>
      </c>
      <c r="U15" s="29">
        <v>1753.3999999999999</v>
      </c>
      <c r="V15" s="115">
        <f>((U16-U15)/U15)*100</f>
        <v>10.990076422949715</v>
      </c>
      <c r="W15" s="25">
        <v>277.89999999999998</v>
      </c>
      <c r="X15" s="115">
        <f>((W16-W15)/W15)*100</f>
        <v>4.6419575386829921</v>
      </c>
      <c r="Y15" s="25">
        <v>547.1</v>
      </c>
      <c r="Z15" s="115">
        <f>((Y16-Y15)/Y15)*100</f>
        <v>4.2405410345457746</v>
      </c>
    </row>
    <row r="16" spans="1:26" x14ac:dyDescent="0.35">
      <c r="A16" s="115"/>
      <c r="B16" s="25" t="s">
        <v>30</v>
      </c>
      <c r="C16" s="25">
        <v>1940.9999999999995</v>
      </c>
      <c r="D16" s="117"/>
      <c r="E16" s="25">
        <v>295.39999999999998</v>
      </c>
      <c r="F16" s="115"/>
      <c r="G16" s="25">
        <v>592.70000000000005</v>
      </c>
      <c r="H16" s="115"/>
      <c r="J16" s="115"/>
      <c r="K16" s="25" t="s">
        <v>33</v>
      </c>
      <c r="L16" s="29">
        <v>1956.7</v>
      </c>
      <c r="M16" s="115"/>
      <c r="N16" s="33">
        <v>283.39999999999998</v>
      </c>
      <c r="O16" s="115"/>
      <c r="P16" s="33">
        <v>551.59999999999991</v>
      </c>
      <c r="Q16" s="115"/>
      <c r="S16" s="116"/>
      <c r="T16" s="25" t="s">
        <v>34</v>
      </c>
      <c r="U16" s="29">
        <v>1946.1000000000001</v>
      </c>
      <c r="V16" s="115"/>
      <c r="W16" s="25">
        <v>290.8</v>
      </c>
      <c r="X16" s="115"/>
      <c r="Y16" s="25">
        <v>570.29999999999995</v>
      </c>
      <c r="Z16" s="115"/>
    </row>
    <row r="17" spans="1:26" ht="15" customHeight="1" x14ac:dyDescent="0.35">
      <c r="A17" s="115" t="s">
        <v>95</v>
      </c>
      <c r="B17" s="25" t="s">
        <v>30</v>
      </c>
      <c r="C17" s="25">
        <v>1938.6</v>
      </c>
      <c r="D17" s="117">
        <f>((C18-C17)/C17)*100</f>
        <v>-1.4856081708449491</v>
      </c>
      <c r="E17" s="25">
        <v>298.2</v>
      </c>
      <c r="F17" s="115">
        <f>((E18-E17)/E17)*100</f>
        <v>0.46948356807512881</v>
      </c>
      <c r="G17" s="25">
        <v>596.19999999999993</v>
      </c>
      <c r="H17" s="115">
        <f>((G18-G17)/G17)*100</f>
        <v>8.3864475008386452E-2</v>
      </c>
      <c r="J17" s="115">
        <v>2020</v>
      </c>
      <c r="K17" s="25" t="s">
        <v>33</v>
      </c>
      <c r="L17" s="29">
        <v>1945.3999999999999</v>
      </c>
      <c r="M17" s="115">
        <f>((L18-L17)/L17)*100</f>
        <v>-1.4804153387478132</v>
      </c>
      <c r="N17" s="33">
        <v>285.89999999999998</v>
      </c>
      <c r="O17" s="115">
        <f>((N18-N17)/N17)*100</f>
        <v>0.69954529555788736</v>
      </c>
      <c r="P17" s="33">
        <v>553.79999999999995</v>
      </c>
      <c r="Q17" s="115">
        <f>((P18-P17)/P17)*100</f>
        <v>-5.4171180931736104E-2</v>
      </c>
      <c r="S17" s="116">
        <v>2020</v>
      </c>
      <c r="T17" s="25" t="s">
        <v>34</v>
      </c>
      <c r="U17" s="29">
        <v>1940.3999999999999</v>
      </c>
      <c r="V17" s="115">
        <f>((U18-U17)/U17)*100</f>
        <v>-1.4842300556586248</v>
      </c>
      <c r="W17" s="25">
        <v>293.5</v>
      </c>
      <c r="X17" s="115">
        <f>((W18-W17)/W17)*100</f>
        <v>0.54514480408859378</v>
      </c>
      <c r="Y17" s="25">
        <v>573.20000000000005</v>
      </c>
      <c r="Z17" s="115">
        <f>((Y18-Y17)/Y17)*100</f>
        <v>1.7445917655252798E-2</v>
      </c>
    </row>
    <row r="18" spans="1:26" x14ac:dyDescent="0.35">
      <c r="A18" s="115"/>
      <c r="B18" s="25" t="s">
        <v>30</v>
      </c>
      <c r="C18" s="25">
        <v>1909.7999999999997</v>
      </c>
      <c r="D18" s="117"/>
      <c r="E18" s="25">
        <v>299.60000000000002</v>
      </c>
      <c r="F18" s="115"/>
      <c r="G18" s="25">
        <v>596.69999999999993</v>
      </c>
      <c r="H18" s="115"/>
      <c r="J18" s="115"/>
      <c r="K18" s="25" t="s">
        <v>33</v>
      </c>
      <c r="L18" s="29">
        <v>1916.6</v>
      </c>
      <c r="M18" s="115"/>
      <c r="N18" s="33">
        <v>287.89999999999998</v>
      </c>
      <c r="O18" s="115"/>
      <c r="P18" s="33">
        <v>553.5</v>
      </c>
      <c r="Q18" s="115"/>
      <c r="S18" s="116"/>
      <c r="T18" s="25" t="s">
        <v>34</v>
      </c>
      <c r="U18" s="29">
        <v>1911.6</v>
      </c>
      <c r="V18" s="115"/>
      <c r="W18" s="25">
        <v>295.10000000000002</v>
      </c>
      <c r="X18" s="115"/>
      <c r="Y18" s="25">
        <v>573.29999999999995</v>
      </c>
      <c r="Z18" s="115"/>
    </row>
    <row r="19" spans="1:26" x14ac:dyDescent="0.35">
      <c r="A19" s="118" t="s">
        <v>94</v>
      </c>
      <c r="B19" s="25" t="s">
        <v>30</v>
      </c>
      <c r="C19" s="25">
        <v>1941.3</v>
      </c>
      <c r="D19" s="117">
        <f>((C20-C19)/C19)*100</f>
        <v>8.200690259104725</v>
      </c>
      <c r="E19" s="25">
        <v>298</v>
      </c>
      <c r="F19" s="115">
        <f>((E20-E19)/E19)*100</f>
        <v>6.7785234899328817</v>
      </c>
      <c r="G19" s="25">
        <v>596.9</v>
      </c>
      <c r="H19" s="115">
        <f>((G20-G19)/G19)*100</f>
        <v>3.601943374099533</v>
      </c>
      <c r="J19" s="119">
        <v>2020</v>
      </c>
      <c r="K19" s="41" t="s">
        <v>33</v>
      </c>
      <c r="L19" s="29">
        <v>1963.2</v>
      </c>
      <c r="M19" s="115">
        <f>((L20-L19)/L19)*100</f>
        <v>8.2620211898940532</v>
      </c>
      <c r="N19" s="33">
        <v>288.5</v>
      </c>
      <c r="O19" s="115">
        <f>((N20-N19)/N19)*100</f>
        <v>7.7296360485268671</v>
      </c>
      <c r="P19" s="33">
        <v>553.70000000000005</v>
      </c>
      <c r="Q19" s="115">
        <f>((P20-P19)/P19)*100</f>
        <v>5.4000361206429428</v>
      </c>
      <c r="S19" s="116">
        <v>2020</v>
      </c>
      <c r="T19" s="25" t="s">
        <v>34</v>
      </c>
      <c r="U19" s="29">
        <v>1949.1</v>
      </c>
      <c r="V19" s="115">
        <f>((U20-U19)/U19)*100</f>
        <v>8.2089169360217547</v>
      </c>
      <c r="W19" s="33">
        <v>294.33999999999997</v>
      </c>
      <c r="X19" s="115">
        <f>((W20-W19)/W19)*100</f>
        <v>7.1549908269348386</v>
      </c>
      <c r="Y19" s="33">
        <v>573.5</v>
      </c>
      <c r="Z19" s="115">
        <f>((Y20-Y19)/Y19)*100</f>
        <v>4.5858761987794168</v>
      </c>
    </row>
    <row r="20" spans="1:26" x14ac:dyDescent="0.35">
      <c r="A20" s="115"/>
      <c r="B20" s="25" t="s">
        <v>30</v>
      </c>
      <c r="C20" s="25">
        <v>2100.5</v>
      </c>
      <c r="D20" s="117"/>
      <c r="E20" s="25">
        <v>318.2</v>
      </c>
      <c r="F20" s="115"/>
      <c r="G20" s="25">
        <v>618.40000000000009</v>
      </c>
      <c r="H20" s="115"/>
      <c r="J20" s="121"/>
      <c r="K20" s="25" t="s">
        <v>33</v>
      </c>
      <c r="L20" s="29">
        <v>2125.4</v>
      </c>
      <c r="M20" s="115"/>
      <c r="N20" s="33">
        <v>310.8</v>
      </c>
      <c r="O20" s="115"/>
      <c r="P20" s="33">
        <v>583.6</v>
      </c>
      <c r="Q20" s="115"/>
      <c r="S20" s="116"/>
      <c r="T20" s="25" t="s">
        <v>34</v>
      </c>
      <c r="U20" s="29">
        <v>2109.1</v>
      </c>
      <c r="V20" s="115"/>
      <c r="W20" s="33">
        <v>315.39999999999998</v>
      </c>
      <c r="X20" s="115"/>
      <c r="Y20" s="33">
        <v>599.79999999999995</v>
      </c>
      <c r="Z20" s="115"/>
    </row>
    <row r="21" spans="1:26" x14ac:dyDescent="0.35">
      <c r="A21" s="115">
        <v>2021</v>
      </c>
      <c r="B21" s="25" t="s">
        <v>30</v>
      </c>
      <c r="C21" s="25">
        <v>2065.6999999999998</v>
      </c>
      <c r="D21" s="117">
        <f>((C22-C21)/C21)*100</f>
        <v>4.9619983540688386</v>
      </c>
      <c r="E21" s="25">
        <v>318.7</v>
      </c>
      <c r="F21" s="115">
        <f>((E22-E21)/E21)*100</f>
        <v>5.6793222466269295</v>
      </c>
      <c r="G21" s="25">
        <v>622</v>
      </c>
      <c r="H21" s="115">
        <f>((G22-G21)/G21)*100</f>
        <v>6.1575562700964559</v>
      </c>
      <c r="J21" s="121">
        <v>2021</v>
      </c>
      <c r="K21" s="25" t="s">
        <v>33</v>
      </c>
      <c r="L21" s="29">
        <v>2097</v>
      </c>
      <c r="M21" s="115">
        <f>((L22-L21)/L21)*100</f>
        <v>5.2122079160705859</v>
      </c>
      <c r="N21" s="33">
        <v>311.79999999999995</v>
      </c>
      <c r="O21" s="115">
        <f>((N22-N21)/N21)*100</f>
        <v>5.0352790250160515</v>
      </c>
      <c r="P21" s="33">
        <v>586</v>
      </c>
      <c r="Q21" s="115">
        <f>((P22-P21)/P21)*100</f>
        <v>7.1331058020477736</v>
      </c>
      <c r="S21" s="116">
        <v>2021</v>
      </c>
      <c r="T21" s="25" t="s">
        <v>33</v>
      </c>
      <c r="U21" s="29">
        <v>1945.3999999999999</v>
      </c>
      <c r="V21" s="115">
        <f>((U22-U21)/U21)*100</f>
        <v>9.2525958671738593</v>
      </c>
      <c r="W21" s="33">
        <v>285.89999999999998</v>
      </c>
      <c r="X21" s="115">
        <f>((W22-W21)/W21)*100</f>
        <v>8.7093389296957113</v>
      </c>
      <c r="Y21" s="33">
        <v>553.79999999999995</v>
      </c>
      <c r="Z21" s="115">
        <f>((Y22-Y21)/Y21)*100</f>
        <v>5.3810039725532812</v>
      </c>
    </row>
    <row r="22" spans="1:26" x14ac:dyDescent="0.35">
      <c r="A22" s="115"/>
      <c r="B22" s="25" t="s">
        <v>30</v>
      </c>
      <c r="C22" s="25">
        <v>2168.1999999999998</v>
      </c>
      <c r="D22" s="117"/>
      <c r="E22" s="25">
        <v>336.8</v>
      </c>
      <c r="F22" s="115"/>
      <c r="G22" s="25">
        <v>660.3</v>
      </c>
      <c r="H22" s="115"/>
      <c r="J22" s="120"/>
      <c r="K22" s="25" t="s">
        <v>33</v>
      </c>
      <c r="L22" s="29">
        <v>2206.3000000000002</v>
      </c>
      <c r="M22" s="115"/>
      <c r="N22" s="33">
        <v>327.5</v>
      </c>
      <c r="O22" s="115"/>
      <c r="P22" s="33">
        <v>627.79999999999995</v>
      </c>
      <c r="Q22" s="115"/>
      <c r="S22" s="116"/>
      <c r="T22" s="25" t="s">
        <v>33</v>
      </c>
      <c r="U22" s="29">
        <v>2125.4</v>
      </c>
      <c r="V22" s="115"/>
      <c r="W22" s="33">
        <v>310.8</v>
      </c>
      <c r="X22" s="115"/>
      <c r="Y22" s="33">
        <v>583.6</v>
      </c>
      <c r="Z22" s="115"/>
    </row>
    <row r="23" spans="1:26" x14ac:dyDescent="0.35">
      <c r="A23" s="115">
        <v>2022</v>
      </c>
      <c r="B23" s="25" t="s">
        <v>30</v>
      </c>
      <c r="C23" s="25">
        <v>2153</v>
      </c>
      <c r="D23" s="117">
        <f>((C24-C23)/C23)*100</f>
        <v>5.7640501625638603</v>
      </c>
      <c r="E23" s="25">
        <v>337.9</v>
      </c>
      <c r="F23" s="115">
        <f>((E24-E23)/E23)*100</f>
        <v>6.3036401302160439</v>
      </c>
      <c r="G23" s="25">
        <v>662.2</v>
      </c>
      <c r="H23" s="115">
        <f>((G24-G23)/G23)*100</f>
        <v>4.4699486559951529</v>
      </c>
      <c r="J23" s="119">
        <v>2022</v>
      </c>
      <c r="K23" s="25" t="s">
        <v>33</v>
      </c>
      <c r="L23" s="29">
        <v>2186.6999999999998</v>
      </c>
      <c r="M23" s="115">
        <f>((L24-L23)/L23)*100</f>
        <v>4.9892532126034626</v>
      </c>
      <c r="N23" s="33">
        <v>328.9</v>
      </c>
      <c r="O23" s="115">
        <f>((N24-N23)/N23)*100</f>
        <v>7.3882639100030438</v>
      </c>
      <c r="P23" s="33">
        <v>630.70000000000005</v>
      </c>
      <c r="Q23" s="115">
        <f>((P24-P23)/P23)*100</f>
        <v>5.6762327572538371</v>
      </c>
      <c r="S23" s="116">
        <v>2022</v>
      </c>
      <c r="T23" s="25" t="s">
        <v>33</v>
      </c>
      <c r="U23" s="29">
        <v>2097</v>
      </c>
      <c r="V23" s="115">
        <f>((U24-U23)/U23)*100</f>
        <v>5.2122079160705859</v>
      </c>
      <c r="W23" s="33">
        <v>311.79999999999995</v>
      </c>
      <c r="X23" s="115">
        <f>((W24-W23)/W23)*100</f>
        <v>5.0352790250160515</v>
      </c>
      <c r="Y23" s="33">
        <v>586</v>
      </c>
      <c r="Z23" s="115">
        <f>((Y24-Y23)/Y23)*100</f>
        <v>7.1331058020477736</v>
      </c>
    </row>
    <row r="24" spans="1:26" x14ac:dyDescent="0.35">
      <c r="A24" s="115"/>
      <c r="B24" s="25" t="s">
        <v>30</v>
      </c>
      <c r="C24" s="25">
        <v>2277.1</v>
      </c>
      <c r="D24" s="117"/>
      <c r="E24" s="25">
        <v>359.2</v>
      </c>
      <c r="F24" s="115"/>
      <c r="G24" s="25">
        <v>691.8</v>
      </c>
      <c r="H24" s="115"/>
      <c r="J24" s="120"/>
      <c r="K24" s="25" t="s">
        <v>33</v>
      </c>
      <c r="L24" s="29">
        <v>2295.7999999999997</v>
      </c>
      <c r="M24" s="115"/>
      <c r="N24" s="33">
        <v>353.2</v>
      </c>
      <c r="O24" s="115"/>
      <c r="P24" s="33">
        <v>666.5</v>
      </c>
      <c r="Q24" s="115"/>
      <c r="S24" s="116"/>
      <c r="T24" s="25" t="s">
        <v>33</v>
      </c>
      <c r="U24" s="29">
        <v>2206.3000000000002</v>
      </c>
      <c r="V24" s="115"/>
      <c r="W24" s="33">
        <v>327.5</v>
      </c>
      <c r="X24" s="115"/>
      <c r="Y24" s="33">
        <v>627.79999999999995</v>
      </c>
      <c r="Z24" s="115"/>
    </row>
    <row r="25" spans="1:26" x14ac:dyDescent="0.35">
      <c r="A25" s="115">
        <v>2023</v>
      </c>
      <c r="B25" s="25" t="s">
        <v>30</v>
      </c>
      <c r="C25" s="25">
        <v>2274.1999999999998</v>
      </c>
      <c r="D25" s="117">
        <f>((C26-C25)/C25)*100</f>
        <v>0.72552985665292902</v>
      </c>
      <c r="E25" s="25">
        <v>371</v>
      </c>
      <c r="F25" s="115">
        <f>((E26-E25)/E25)*100</f>
        <v>0.45822102425877242</v>
      </c>
      <c r="G25" s="25">
        <v>700.9</v>
      </c>
      <c r="H25" s="115">
        <f>((G26-G25)/G25)*100</f>
        <v>0.34241689256669672</v>
      </c>
      <c r="J25" s="119">
        <v>2023</v>
      </c>
      <c r="K25" s="25" t="s">
        <v>33</v>
      </c>
      <c r="L25" s="29">
        <v>2317.7000000000003</v>
      </c>
      <c r="M25" s="115">
        <f>((L26-L25)/L25)*100</f>
        <v>0.75074427233894092</v>
      </c>
      <c r="N25" s="33">
        <v>365.9</v>
      </c>
      <c r="O25" s="115">
        <f>((N26-N25)/N25)*100</f>
        <v>0.5192675594424645</v>
      </c>
      <c r="P25" s="33">
        <v>674</v>
      </c>
      <c r="Q25" s="115">
        <f>((P26-P25)/P25)*100</f>
        <v>0.29673590504451042</v>
      </c>
      <c r="S25" s="116">
        <v>2023</v>
      </c>
      <c r="T25" s="25" t="s">
        <v>34</v>
      </c>
      <c r="U25" s="29">
        <v>2289.6000000000004</v>
      </c>
      <c r="V25" s="115">
        <f>((U26-U25)/U25)*100</f>
        <v>0.75559049615652185</v>
      </c>
      <c r="W25" s="33">
        <v>369</v>
      </c>
      <c r="X25" s="115">
        <f>((W26-W25)/W25)*100</f>
        <v>0.51490514905148432</v>
      </c>
      <c r="Y25" s="33">
        <v>686.6</v>
      </c>
      <c r="Z25" s="115">
        <f>((Y26-Y25)/Y25)*100</f>
        <v>0.32041945819981527</v>
      </c>
    </row>
    <row r="26" spans="1:26" x14ac:dyDescent="0.35">
      <c r="A26" s="115"/>
      <c r="B26" s="25" t="s">
        <v>30</v>
      </c>
      <c r="C26" s="25">
        <v>2290.7000000000007</v>
      </c>
      <c r="D26" s="117"/>
      <c r="E26" s="25">
        <v>372.70000000000005</v>
      </c>
      <c r="F26" s="115"/>
      <c r="G26" s="25">
        <v>703.3</v>
      </c>
      <c r="H26" s="115"/>
      <c r="J26" s="120"/>
      <c r="K26" s="25" t="s">
        <v>33</v>
      </c>
      <c r="L26" s="29">
        <v>2335.1</v>
      </c>
      <c r="M26" s="115"/>
      <c r="N26" s="33">
        <v>367.79999999999995</v>
      </c>
      <c r="O26" s="115"/>
      <c r="P26" s="33">
        <v>676</v>
      </c>
      <c r="Q26" s="115"/>
      <c r="S26" s="116"/>
      <c r="T26" s="25" t="s">
        <v>34</v>
      </c>
      <c r="U26" s="29">
        <v>2306.9</v>
      </c>
      <c r="V26" s="115"/>
      <c r="W26" s="33">
        <v>370.9</v>
      </c>
      <c r="X26" s="115"/>
      <c r="Y26" s="33">
        <v>688.8</v>
      </c>
      <c r="Z26" s="115"/>
    </row>
    <row r="29" spans="1:26" ht="43.5" x14ac:dyDescent="0.35">
      <c r="B29" s="37" t="s">
        <v>79</v>
      </c>
      <c r="C29" s="37" t="s">
        <v>0</v>
      </c>
      <c r="D29" s="37" t="s">
        <v>88</v>
      </c>
      <c r="E29" s="37" t="s">
        <v>91</v>
      </c>
      <c r="F29" s="37" t="s">
        <v>90</v>
      </c>
    </row>
    <row r="30" spans="1:26" x14ac:dyDescent="0.35">
      <c r="B30" s="25">
        <v>2013</v>
      </c>
      <c r="C30" s="25" t="s">
        <v>30</v>
      </c>
      <c r="D30" s="25">
        <v>10.009477290952846</v>
      </c>
      <c r="E30" s="25">
        <v>4.5519885002395792</v>
      </c>
      <c r="F30" s="25">
        <v>6.3449939686369277</v>
      </c>
    </row>
    <row r="31" spans="1:26" x14ac:dyDescent="0.35">
      <c r="B31" s="25">
        <v>2014</v>
      </c>
      <c r="C31" s="25" t="s">
        <v>30</v>
      </c>
      <c r="D31" s="25">
        <v>5.5832100094174466</v>
      </c>
      <c r="E31" s="25">
        <v>3.0607583371402676</v>
      </c>
      <c r="F31" s="25">
        <v>3.2090395480225964</v>
      </c>
    </row>
    <row r="32" spans="1:26" x14ac:dyDescent="0.35">
      <c r="B32" s="25">
        <v>2015</v>
      </c>
      <c r="C32" s="25" t="s">
        <v>30</v>
      </c>
      <c r="D32" s="25">
        <v>7.2826988074740306</v>
      </c>
      <c r="E32" s="25">
        <v>4.5855379188712426</v>
      </c>
      <c r="F32" s="25">
        <v>5.0906707450294979</v>
      </c>
    </row>
    <row r="33" spans="2:6" x14ac:dyDescent="0.35">
      <c r="B33" s="25">
        <v>2016</v>
      </c>
      <c r="C33" s="25" t="s">
        <v>30</v>
      </c>
      <c r="D33" s="25">
        <v>3.4909176971776681</v>
      </c>
      <c r="E33" s="25">
        <v>5.4484492875104653</v>
      </c>
      <c r="F33" s="25">
        <v>5.2150425929773583</v>
      </c>
    </row>
    <row r="34" spans="2:6" x14ac:dyDescent="0.35">
      <c r="B34" s="25">
        <v>2017</v>
      </c>
      <c r="C34" s="25" t="s">
        <v>30</v>
      </c>
      <c r="D34" s="25">
        <v>4.391872445749148</v>
      </c>
      <c r="E34" s="25">
        <v>4.6391752577319547</v>
      </c>
      <c r="F34" s="25">
        <v>4.1592745909718163</v>
      </c>
    </row>
    <row r="35" spans="2:6" x14ac:dyDescent="0.35">
      <c r="B35" s="25">
        <v>2018</v>
      </c>
      <c r="C35" s="25" t="s">
        <v>30</v>
      </c>
      <c r="D35" s="25">
        <v>-1.5327372688398904</v>
      </c>
      <c r="E35" s="25">
        <v>6.8783068783068515</v>
      </c>
      <c r="F35" s="25">
        <v>7.1576568091919368</v>
      </c>
    </row>
    <row r="36" spans="2:6" x14ac:dyDescent="0.35">
      <c r="B36" s="25">
        <v>2019</v>
      </c>
      <c r="C36" s="25" t="s">
        <v>30</v>
      </c>
      <c r="D36" s="25">
        <v>10.309161172993827</v>
      </c>
      <c r="E36" s="25">
        <v>4.3447545037089208</v>
      </c>
      <c r="F36" s="25">
        <v>4.2751583391977599</v>
      </c>
    </row>
    <row r="37" spans="2:6" x14ac:dyDescent="0.35">
      <c r="B37" s="25" t="s">
        <v>95</v>
      </c>
      <c r="C37" s="25" t="s">
        <v>30</v>
      </c>
      <c r="D37" s="25">
        <v>-1.4856081708449491</v>
      </c>
      <c r="E37" s="25">
        <v>0.46948356807512881</v>
      </c>
      <c r="F37" s="25">
        <v>8.3864475008386452E-2</v>
      </c>
    </row>
    <row r="38" spans="2:6" x14ac:dyDescent="0.35">
      <c r="B38" s="25" t="s">
        <v>94</v>
      </c>
      <c r="C38" s="25" t="s">
        <v>30</v>
      </c>
      <c r="D38" s="25">
        <v>8.200690259104725</v>
      </c>
      <c r="E38" s="25">
        <v>6.7785234899328817</v>
      </c>
      <c r="F38" s="25">
        <v>3.601943374099533</v>
      </c>
    </row>
    <row r="39" spans="2:6" x14ac:dyDescent="0.35">
      <c r="B39" s="25">
        <v>2021</v>
      </c>
      <c r="C39" s="25" t="s">
        <v>30</v>
      </c>
      <c r="D39" s="25">
        <v>4.9619983540688386</v>
      </c>
      <c r="E39" s="25">
        <v>5.6793222466269295</v>
      </c>
      <c r="F39" s="25">
        <v>6.1575562700964559</v>
      </c>
    </row>
    <row r="40" spans="2:6" x14ac:dyDescent="0.35">
      <c r="B40" s="25">
        <v>2022</v>
      </c>
      <c r="C40" s="25" t="s">
        <v>30</v>
      </c>
      <c r="D40" s="25">
        <v>5.7640501625638603</v>
      </c>
      <c r="E40" s="25">
        <v>6.3036401302160439</v>
      </c>
      <c r="F40" s="25">
        <v>4.4699486559951529</v>
      </c>
    </row>
    <row r="41" spans="2:6" x14ac:dyDescent="0.35">
      <c r="B41" s="25">
        <v>2023</v>
      </c>
      <c r="C41" s="25" t="s">
        <v>30</v>
      </c>
      <c r="D41" s="25">
        <v>0.72552985665292902</v>
      </c>
      <c r="E41" s="25">
        <v>0.45822102425877242</v>
      </c>
      <c r="F41" s="25">
        <v>0.34241689256669672</v>
      </c>
    </row>
    <row r="42" spans="2:6" x14ac:dyDescent="0.35">
      <c r="B42" s="25">
        <v>2013</v>
      </c>
      <c r="C42" s="25" t="s">
        <v>33</v>
      </c>
      <c r="D42" s="25">
        <v>9.299622202848008</v>
      </c>
      <c r="E42" s="25">
        <v>3.9827255278311</v>
      </c>
      <c r="F42" s="25">
        <v>6.4118074038228894</v>
      </c>
    </row>
    <row r="43" spans="2:6" x14ac:dyDescent="0.35">
      <c r="B43" s="25">
        <v>2014</v>
      </c>
      <c r="C43" s="25" t="s">
        <v>33</v>
      </c>
      <c r="D43" s="25">
        <v>6.2588425520447259</v>
      </c>
      <c r="E43" s="25">
        <v>2.7101515847496711</v>
      </c>
      <c r="F43" s="25">
        <v>3.2986895616809808</v>
      </c>
    </row>
    <row r="44" spans="2:6" x14ac:dyDescent="0.35">
      <c r="B44" s="25">
        <v>2015</v>
      </c>
      <c r="C44" s="25" t="s">
        <v>33</v>
      </c>
      <c r="D44" s="25">
        <v>7.8671661692805959</v>
      </c>
      <c r="E44" s="25">
        <v>2.9764549089293593</v>
      </c>
      <c r="F44" s="25">
        <v>3.0654696737464291</v>
      </c>
    </row>
    <row r="45" spans="2:6" x14ac:dyDescent="0.35">
      <c r="B45" s="25">
        <v>2016</v>
      </c>
      <c r="C45" s="25" t="s">
        <v>33</v>
      </c>
      <c r="D45" s="25">
        <v>1.6692135888092079</v>
      </c>
      <c r="E45" s="25">
        <v>3.9039039039039012</v>
      </c>
      <c r="F45" s="25">
        <v>3.9524011899702551</v>
      </c>
    </row>
    <row r="46" spans="2:6" x14ac:dyDescent="0.35">
      <c r="B46" s="25">
        <v>2017</v>
      </c>
      <c r="C46" s="25" t="s">
        <v>33</v>
      </c>
      <c r="D46" s="25">
        <v>3.1695073546579473</v>
      </c>
      <c r="E46" s="25">
        <v>3.8193018480492746</v>
      </c>
      <c r="F46" s="25">
        <v>2.2371364653243613</v>
      </c>
    </row>
    <row r="47" spans="2:6" x14ac:dyDescent="0.35">
      <c r="B47" s="25">
        <v>2018</v>
      </c>
      <c r="C47" s="25" t="s">
        <v>33</v>
      </c>
      <c r="D47" s="25">
        <v>-9.7237316250087094E-2</v>
      </c>
      <c r="E47" s="25">
        <v>5.3438113948919543</v>
      </c>
      <c r="F47" s="25">
        <v>4.6102097348634761</v>
      </c>
    </row>
    <row r="48" spans="2:6" x14ac:dyDescent="0.35">
      <c r="B48" s="25">
        <v>2019</v>
      </c>
      <c r="C48" s="25" t="s">
        <v>33</v>
      </c>
      <c r="D48" s="25">
        <v>12.176804448776005</v>
      </c>
      <c r="E48" s="25">
        <v>5.1576994434137209</v>
      </c>
      <c r="F48" s="25">
        <v>4.291926640196599</v>
      </c>
    </row>
    <row r="49" spans="2:6" x14ac:dyDescent="0.35">
      <c r="B49" s="25">
        <v>2020</v>
      </c>
      <c r="C49" s="25" t="s">
        <v>33</v>
      </c>
      <c r="D49" s="25">
        <v>-1.4804153387478132</v>
      </c>
      <c r="E49" s="25">
        <v>0.69954529555788736</v>
      </c>
      <c r="F49" s="25">
        <v>-5.4171180931736104E-2</v>
      </c>
    </row>
    <row r="50" spans="2:6" x14ac:dyDescent="0.35">
      <c r="B50" s="25">
        <v>2020</v>
      </c>
      <c r="C50" s="25" t="s">
        <v>33</v>
      </c>
      <c r="D50" s="25">
        <v>8.2620211898940532</v>
      </c>
      <c r="E50" s="25">
        <v>7.7296360485268671</v>
      </c>
      <c r="F50" s="25">
        <v>5.4000361206429428</v>
      </c>
    </row>
    <row r="51" spans="2:6" x14ac:dyDescent="0.35">
      <c r="B51" s="25">
        <v>2021</v>
      </c>
      <c r="C51" s="25" t="s">
        <v>33</v>
      </c>
      <c r="D51" s="25">
        <v>5.2122079160705859</v>
      </c>
      <c r="E51" s="25">
        <v>5.0352790250160515</v>
      </c>
      <c r="F51" s="25">
        <v>7.1331058020477736</v>
      </c>
    </row>
    <row r="52" spans="2:6" x14ac:dyDescent="0.35">
      <c r="B52" s="25">
        <v>2022</v>
      </c>
      <c r="C52" s="25" t="s">
        <v>33</v>
      </c>
      <c r="D52" s="25">
        <v>4.9892532126034626</v>
      </c>
      <c r="E52" s="25">
        <v>7.3882639100030438</v>
      </c>
      <c r="F52" s="25">
        <v>5.6762327572538371</v>
      </c>
    </row>
    <row r="53" spans="2:6" x14ac:dyDescent="0.35">
      <c r="B53" s="25">
        <v>2023</v>
      </c>
      <c r="C53" s="25" t="s">
        <v>33</v>
      </c>
      <c r="D53" s="25">
        <v>0.75074427233894092</v>
      </c>
      <c r="E53" s="25">
        <v>0.5192675594424645</v>
      </c>
      <c r="F53" s="25">
        <v>0.29673590504451042</v>
      </c>
    </row>
    <row r="54" spans="2:6" x14ac:dyDescent="0.35">
      <c r="B54" s="25">
        <v>2013</v>
      </c>
      <c r="C54" s="25" t="s">
        <v>34</v>
      </c>
      <c r="D54" s="25">
        <v>9.7575183863685986</v>
      </c>
      <c r="E54" s="25">
        <v>4.3645083932853819</v>
      </c>
      <c r="F54" s="25">
        <v>6.4040599323344756</v>
      </c>
    </row>
    <row r="55" spans="2:6" x14ac:dyDescent="0.35">
      <c r="B55" s="25">
        <v>2014</v>
      </c>
      <c r="C55" s="25" t="s">
        <v>34</v>
      </c>
      <c r="D55" s="25">
        <v>5.78139722708306</v>
      </c>
      <c r="E55" s="25">
        <v>2.9290617848970149</v>
      </c>
      <c r="F55" s="25">
        <v>3.3212833258020762</v>
      </c>
    </row>
    <row r="56" spans="2:6" x14ac:dyDescent="0.35">
      <c r="B56" s="25">
        <v>2015</v>
      </c>
      <c r="C56" s="25" t="s">
        <v>34</v>
      </c>
      <c r="D56" s="25">
        <v>7.4428088956859861</v>
      </c>
      <c r="E56" s="25">
        <v>3.9345711759505013</v>
      </c>
      <c r="F56" s="25">
        <v>3.9790118058592143</v>
      </c>
    </row>
    <row r="57" spans="2:6" x14ac:dyDescent="0.35">
      <c r="B57" s="25">
        <v>2016</v>
      </c>
      <c r="C57" s="25" t="s">
        <v>34</v>
      </c>
      <c r="D57" s="25">
        <v>2.896494650351717</v>
      </c>
      <c r="E57" s="25">
        <v>4.8625792811839323</v>
      </c>
      <c r="F57" s="25">
        <v>4.5196552449022374</v>
      </c>
    </row>
    <row r="58" spans="2:6" x14ac:dyDescent="0.35">
      <c r="B58" s="25">
        <v>2017</v>
      </c>
      <c r="C58" s="25" t="s">
        <v>34</v>
      </c>
      <c r="D58" s="25">
        <v>3.919411798761089</v>
      </c>
      <c r="E58" s="25">
        <v>4.3408360128617405</v>
      </c>
      <c r="F58" s="25">
        <v>3.1469232311084476</v>
      </c>
    </row>
    <row r="59" spans="2:6" x14ac:dyDescent="0.35">
      <c r="B59" s="25">
        <v>2018</v>
      </c>
      <c r="C59" s="25" t="s">
        <v>34</v>
      </c>
      <c r="D59" s="25">
        <v>-0.96072813079388519</v>
      </c>
      <c r="E59" s="25">
        <v>6.3315425940138139</v>
      </c>
      <c r="F59" s="25">
        <v>5.8402630052214137</v>
      </c>
    </row>
    <row r="60" spans="2:6" x14ac:dyDescent="0.35">
      <c r="B60" s="25">
        <v>2019</v>
      </c>
      <c r="C60" s="25" t="s">
        <v>34</v>
      </c>
      <c r="D60" s="25">
        <v>10.990076422949715</v>
      </c>
      <c r="E60" s="25">
        <v>4.6419575386829921</v>
      </c>
      <c r="F60" s="25">
        <v>4.2405410345457746</v>
      </c>
    </row>
    <row r="61" spans="2:6" x14ac:dyDescent="0.35">
      <c r="B61" s="25">
        <v>2020</v>
      </c>
      <c r="C61" s="25" t="s">
        <v>34</v>
      </c>
      <c r="D61" s="25">
        <v>-1.4842300556586248</v>
      </c>
      <c r="E61" s="25">
        <v>0.54514480408859378</v>
      </c>
      <c r="F61" s="25">
        <v>1.7445917655252798E-2</v>
      </c>
    </row>
    <row r="62" spans="2:6" x14ac:dyDescent="0.35">
      <c r="B62" s="25">
        <v>2020</v>
      </c>
      <c r="C62" s="25" t="s">
        <v>34</v>
      </c>
      <c r="D62" s="25">
        <v>8.2089169360217547</v>
      </c>
      <c r="E62" s="25">
        <v>7.1549908269348386</v>
      </c>
      <c r="F62" s="25">
        <v>4.5858761987794168</v>
      </c>
    </row>
    <row r="63" spans="2:6" x14ac:dyDescent="0.35">
      <c r="B63" s="25">
        <v>2021</v>
      </c>
      <c r="C63" s="25" t="s">
        <v>34</v>
      </c>
      <c r="D63" s="25">
        <v>9.2525958671738593</v>
      </c>
      <c r="E63" s="25">
        <v>8.7093389296957113</v>
      </c>
      <c r="F63" s="25">
        <v>5.3810039725532812</v>
      </c>
    </row>
    <row r="64" spans="2:6" x14ac:dyDescent="0.35">
      <c r="B64" s="25">
        <v>2022</v>
      </c>
      <c r="C64" s="25" t="s">
        <v>34</v>
      </c>
      <c r="D64" s="25">
        <v>5.2122079160705859</v>
      </c>
      <c r="E64" s="25">
        <v>5.0352790250160515</v>
      </c>
      <c r="F64" s="25">
        <v>7.1331058020477736</v>
      </c>
    </row>
    <row r="65" spans="2:6" x14ac:dyDescent="0.35">
      <c r="B65" t="s">
        <v>0</v>
      </c>
      <c r="C65" t="s">
        <v>62</v>
      </c>
      <c r="D65" s="25">
        <v>0.75559049615652185</v>
      </c>
      <c r="E65" s="25">
        <v>0.51490514905148432</v>
      </c>
      <c r="F65" s="25">
        <v>0.32041945819981527</v>
      </c>
    </row>
  </sheetData>
  <mergeCells count="147">
    <mergeCell ref="V19:V20"/>
    <mergeCell ref="F23:F24"/>
    <mergeCell ref="F25:F26"/>
    <mergeCell ref="O25:O26"/>
    <mergeCell ref="J23:J24"/>
    <mergeCell ref="H3:H4"/>
    <mergeCell ref="H5:H6"/>
    <mergeCell ref="H7:H8"/>
    <mergeCell ref="H9:H10"/>
    <mergeCell ref="H11:H12"/>
    <mergeCell ref="H13:H14"/>
    <mergeCell ref="H15:H16"/>
    <mergeCell ref="H17:H18"/>
    <mergeCell ref="H19:H20"/>
    <mergeCell ref="M23:M24"/>
    <mergeCell ref="M25:M26"/>
    <mergeCell ref="O19:O20"/>
    <mergeCell ref="O21:O22"/>
    <mergeCell ref="O23:O24"/>
    <mergeCell ref="H21:H22"/>
    <mergeCell ref="H23:H24"/>
    <mergeCell ref="H25:H26"/>
    <mergeCell ref="J19:J20"/>
    <mergeCell ref="J21:J22"/>
    <mergeCell ref="V13:V14"/>
    <mergeCell ref="V15:V16"/>
    <mergeCell ref="V17:V18"/>
    <mergeCell ref="X3:X4"/>
    <mergeCell ref="X5:X6"/>
    <mergeCell ref="X7:X8"/>
    <mergeCell ref="X9:X10"/>
    <mergeCell ref="X11:X12"/>
    <mergeCell ref="X13:X14"/>
    <mergeCell ref="X15:X16"/>
    <mergeCell ref="X17:X18"/>
    <mergeCell ref="M13:M14"/>
    <mergeCell ref="M15:M16"/>
    <mergeCell ref="M17:M18"/>
    <mergeCell ref="O3:O4"/>
    <mergeCell ref="O5:O6"/>
    <mergeCell ref="O7:O8"/>
    <mergeCell ref="O9:O10"/>
    <mergeCell ref="O11:O12"/>
    <mergeCell ref="F5:F6"/>
    <mergeCell ref="F7:F8"/>
    <mergeCell ref="F9:F10"/>
    <mergeCell ref="F11:F12"/>
    <mergeCell ref="F13:F14"/>
    <mergeCell ref="F15:F16"/>
    <mergeCell ref="F17:F18"/>
    <mergeCell ref="F3:F4"/>
    <mergeCell ref="Z23:Z24"/>
    <mergeCell ref="Z25:Z26"/>
    <mergeCell ref="Z19:Z20"/>
    <mergeCell ref="Z21:Z22"/>
    <mergeCell ref="Q13:Q14"/>
    <mergeCell ref="Q15:Q16"/>
    <mergeCell ref="Q17:Q18"/>
    <mergeCell ref="Z3:Z4"/>
    <mergeCell ref="Z5:Z6"/>
    <mergeCell ref="Z7:Z8"/>
    <mergeCell ref="Z9:Z10"/>
    <mergeCell ref="Z11:Z12"/>
    <mergeCell ref="Z13:Z14"/>
    <mergeCell ref="Z15:Z16"/>
    <mergeCell ref="Z17:Z18"/>
    <mergeCell ref="V3:V4"/>
    <mergeCell ref="V5:V6"/>
    <mergeCell ref="V7:V8"/>
    <mergeCell ref="V9:V10"/>
    <mergeCell ref="V11:V12"/>
    <mergeCell ref="S19:S20"/>
    <mergeCell ref="S21:S22"/>
    <mergeCell ref="S23:S24"/>
    <mergeCell ref="S25:S26"/>
    <mergeCell ref="V25:V26"/>
    <mergeCell ref="X19:X20"/>
    <mergeCell ref="X21:X22"/>
    <mergeCell ref="X23:X24"/>
    <mergeCell ref="X25:X26"/>
    <mergeCell ref="A23:A24"/>
    <mergeCell ref="A25:A26"/>
    <mergeCell ref="D19:D20"/>
    <mergeCell ref="D21:D22"/>
    <mergeCell ref="D23:D24"/>
    <mergeCell ref="D25:D26"/>
    <mergeCell ref="F19:F20"/>
    <mergeCell ref="F21:F22"/>
    <mergeCell ref="A19:A20"/>
    <mergeCell ref="A21:A22"/>
    <mergeCell ref="M19:M20"/>
    <mergeCell ref="M21:M22"/>
    <mergeCell ref="Q19:Q20"/>
    <mergeCell ref="Q21:Q22"/>
    <mergeCell ref="J25:J26"/>
    <mergeCell ref="V21:V22"/>
    <mergeCell ref="V23:V24"/>
    <mergeCell ref="Q23:Q24"/>
    <mergeCell ref="Q25:Q26"/>
    <mergeCell ref="B1:E1"/>
    <mergeCell ref="A3:A4"/>
    <mergeCell ref="A5:A6"/>
    <mergeCell ref="A7:A8"/>
    <mergeCell ref="A9:A10"/>
    <mergeCell ref="A13:A14"/>
    <mergeCell ref="A15:A16"/>
    <mergeCell ref="A17:A18"/>
    <mergeCell ref="J3:J4"/>
    <mergeCell ref="J5:J6"/>
    <mergeCell ref="J7:J8"/>
    <mergeCell ref="J9:J10"/>
    <mergeCell ref="J11:J12"/>
    <mergeCell ref="J13:J14"/>
    <mergeCell ref="J15:J16"/>
    <mergeCell ref="A11:A12"/>
    <mergeCell ref="D3:D4"/>
    <mergeCell ref="D5:D6"/>
    <mergeCell ref="D7:D8"/>
    <mergeCell ref="D9:D10"/>
    <mergeCell ref="D11:D12"/>
    <mergeCell ref="D13:D14"/>
    <mergeCell ref="D15:D16"/>
    <mergeCell ref="D17:D18"/>
    <mergeCell ref="T1:W1"/>
    <mergeCell ref="K1:N1"/>
    <mergeCell ref="J17:J18"/>
    <mergeCell ref="S3:S4"/>
    <mergeCell ref="S5:S6"/>
    <mergeCell ref="S7:S8"/>
    <mergeCell ref="S9:S10"/>
    <mergeCell ref="S11:S12"/>
    <mergeCell ref="S13:S14"/>
    <mergeCell ref="S15:S16"/>
    <mergeCell ref="S17:S18"/>
    <mergeCell ref="Q3:Q4"/>
    <mergeCell ref="Q5:Q6"/>
    <mergeCell ref="Q7:Q8"/>
    <mergeCell ref="Q9:Q10"/>
    <mergeCell ref="Q11:Q12"/>
    <mergeCell ref="O13:O14"/>
    <mergeCell ref="O15:O16"/>
    <mergeCell ref="O17:O18"/>
    <mergeCell ref="M3:M4"/>
    <mergeCell ref="M5:M6"/>
    <mergeCell ref="M7:M8"/>
    <mergeCell ref="M9:M10"/>
    <mergeCell ref="M11:M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9DA20-2255-49A3-8279-17FC5E23CB5D}">
  <dimension ref="A1:T70"/>
  <sheetViews>
    <sheetView topLeftCell="G1" workbookViewId="0">
      <selection activeCell="G1" sqref="A1:XFD1048576"/>
    </sheetView>
  </sheetViews>
  <sheetFormatPr defaultColWidth="9.1796875" defaultRowHeight="14.5" x14ac:dyDescent="0.35"/>
  <cols>
    <col min="1" max="1" width="12.36328125" style="55" bestFit="1" customWidth="1"/>
    <col min="2" max="2" width="19.6328125" style="55" bestFit="1" customWidth="1"/>
    <col min="3" max="3" width="12.54296875" style="55" customWidth="1"/>
    <col min="4" max="4" width="18.26953125" style="55" customWidth="1"/>
    <col min="5" max="5" width="13.7265625" style="55" customWidth="1"/>
    <col min="6" max="6" width="9.1796875" style="55"/>
    <col min="7" max="7" width="12.36328125" style="55" bestFit="1" customWidth="1"/>
    <col min="8" max="8" width="23.1796875" style="55" bestFit="1" customWidth="1"/>
    <col min="9" max="9" width="27.453125" style="55" bestFit="1" customWidth="1"/>
    <col min="10" max="16384" width="9.1796875" style="55"/>
  </cols>
  <sheetData>
    <row r="1" spans="1:20" ht="15" thickBot="1" x14ac:dyDescent="0.4">
      <c r="G1" s="138"/>
      <c r="H1" s="139"/>
      <c r="I1" s="139"/>
      <c r="J1" s="139"/>
      <c r="K1" s="139"/>
      <c r="L1" s="139"/>
      <c r="M1" s="139"/>
      <c r="N1" s="139"/>
      <c r="O1" s="139"/>
      <c r="P1" s="139"/>
      <c r="Q1" s="139"/>
      <c r="R1" s="139"/>
      <c r="S1" s="139"/>
      <c r="T1" s="140"/>
    </row>
    <row r="2" spans="1:20" ht="20.149999999999999" customHeight="1" thickBot="1" x14ac:dyDescent="0.4">
      <c r="A2" s="56" t="s">
        <v>79</v>
      </c>
      <c r="B2" s="57" t="s">
        <v>0</v>
      </c>
      <c r="C2" s="57" t="s">
        <v>88</v>
      </c>
      <c r="D2" s="57" t="s">
        <v>91</v>
      </c>
      <c r="E2" s="58" t="s">
        <v>90</v>
      </c>
      <c r="G2" s="147" t="s">
        <v>0</v>
      </c>
      <c r="H2" s="148" t="s">
        <v>33</v>
      </c>
      <c r="I2" s="135"/>
      <c r="J2" s="135"/>
      <c r="K2" s="135"/>
      <c r="L2" s="135"/>
      <c r="M2" s="135"/>
      <c r="N2" s="135"/>
      <c r="O2" s="135"/>
      <c r="P2" s="135"/>
      <c r="Q2" s="135"/>
      <c r="R2" s="135"/>
      <c r="S2" s="135"/>
      <c r="T2" s="141"/>
    </row>
    <row r="3" spans="1:20" ht="15" thickBot="1" x14ac:dyDescent="0.4">
      <c r="A3" s="59">
        <v>2013</v>
      </c>
      <c r="B3" s="60" t="s">
        <v>30</v>
      </c>
      <c r="C3" s="60">
        <v>10.009477290952846</v>
      </c>
      <c r="D3" s="60">
        <v>4.5519885002395792</v>
      </c>
      <c r="E3" s="61">
        <v>6.3449939686369277</v>
      </c>
      <c r="G3" s="142"/>
      <c r="H3" s="60"/>
      <c r="I3" s="135"/>
      <c r="J3" s="135"/>
      <c r="K3" s="135"/>
      <c r="L3" s="135"/>
      <c r="M3" s="135"/>
      <c r="N3" s="135"/>
      <c r="O3" s="135"/>
      <c r="P3" s="135"/>
      <c r="Q3" s="135"/>
      <c r="R3" s="135"/>
      <c r="S3" s="135"/>
      <c r="T3" s="141"/>
    </row>
    <row r="4" spans="1:20" ht="15" thickBot="1" x14ac:dyDescent="0.4">
      <c r="A4" s="59">
        <v>2014</v>
      </c>
      <c r="B4" s="60" t="s">
        <v>30</v>
      </c>
      <c r="C4" s="60">
        <v>5.5832100094174466</v>
      </c>
      <c r="D4" s="60">
        <v>3.0607583371402676</v>
      </c>
      <c r="E4" s="61">
        <v>3.2090395480225964</v>
      </c>
      <c r="G4" s="153" t="s">
        <v>49</v>
      </c>
      <c r="H4" s="153" t="s">
        <v>96</v>
      </c>
      <c r="I4" s="135"/>
      <c r="J4" s="135"/>
      <c r="K4" s="135"/>
      <c r="L4" s="135"/>
      <c r="M4" s="135"/>
      <c r="N4" s="135"/>
      <c r="O4" s="135"/>
      <c r="P4" s="135"/>
      <c r="Q4" s="135"/>
      <c r="R4" s="135"/>
      <c r="S4" s="135"/>
      <c r="T4" s="141"/>
    </row>
    <row r="5" spans="1:20" x14ac:dyDescent="0.35">
      <c r="A5" s="59">
        <v>2015</v>
      </c>
      <c r="B5" s="60" t="s">
        <v>30</v>
      </c>
      <c r="C5" s="60">
        <v>7.2826988074740306</v>
      </c>
      <c r="D5" s="60">
        <v>4.5855379188712426</v>
      </c>
      <c r="E5" s="61">
        <v>5.0906707450294979</v>
      </c>
      <c r="G5" s="154">
        <v>2013</v>
      </c>
      <c r="H5" s="150">
        <v>0.16012371975359038</v>
      </c>
      <c r="I5" s="135"/>
      <c r="J5" s="135"/>
      <c r="K5" s="135"/>
      <c r="L5" s="135"/>
      <c r="M5" s="135"/>
      <c r="N5" s="135"/>
      <c r="O5" s="135"/>
      <c r="P5" s="135"/>
      <c r="Q5" s="135"/>
      <c r="R5" s="135"/>
      <c r="S5" s="135"/>
      <c r="T5" s="141"/>
    </row>
    <row r="6" spans="1:20" x14ac:dyDescent="0.35">
      <c r="A6" s="59">
        <v>2016</v>
      </c>
      <c r="B6" s="60" t="s">
        <v>30</v>
      </c>
      <c r="C6" s="60">
        <v>3.4909176971776681</v>
      </c>
      <c r="D6" s="60">
        <v>5.4484492875104653</v>
      </c>
      <c r="E6" s="61">
        <v>5.2150425929773583</v>
      </c>
      <c r="G6" s="155">
        <v>2014</v>
      </c>
      <c r="H6" s="151">
        <v>0.10776665212039858</v>
      </c>
      <c r="I6" s="135"/>
      <c r="J6" s="135"/>
      <c r="K6" s="135"/>
      <c r="L6" s="135"/>
      <c r="M6" s="135"/>
      <c r="N6" s="135"/>
      <c r="O6" s="135"/>
      <c r="P6" s="135"/>
      <c r="Q6" s="135"/>
      <c r="R6" s="135"/>
      <c r="S6" s="135"/>
      <c r="T6" s="141"/>
    </row>
    <row r="7" spans="1:20" x14ac:dyDescent="0.35">
      <c r="A7" s="59">
        <v>2017</v>
      </c>
      <c r="B7" s="60" t="s">
        <v>30</v>
      </c>
      <c r="C7" s="60">
        <v>4.391872445749148</v>
      </c>
      <c r="D7" s="60">
        <v>4.6391752577319547</v>
      </c>
      <c r="E7" s="61">
        <v>4.1592745909718163</v>
      </c>
      <c r="G7" s="155">
        <v>2015</v>
      </c>
      <c r="H7" s="151">
        <v>0.13545925667378447</v>
      </c>
      <c r="I7" s="135"/>
      <c r="J7" s="135"/>
      <c r="K7" s="135"/>
      <c r="L7" s="135"/>
      <c r="M7" s="135"/>
      <c r="N7" s="135"/>
      <c r="O7" s="135"/>
      <c r="P7" s="135"/>
      <c r="Q7" s="135"/>
      <c r="R7" s="135"/>
      <c r="S7" s="135"/>
      <c r="T7" s="141"/>
    </row>
    <row r="8" spans="1:20" x14ac:dyDescent="0.35">
      <c r="A8" s="59">
        <v>2018</v>
      </c>
      <c r="B8" s="60" t="s">
        <v>30</v>
      </c>
      <c r="C8" s="60">
        <v>-1.5327372688398904</v>
      </c>
      <c r="D8" s="60">
        <v>6.8783068783068515</v>
      </c>
      <c r="E8" s="61">
        <v>7.1576568091919368</v>
      </c>
      <c r="G8" s="155">
        <v>2016</v>
      </c>
      <c r="H8" s="151">
        <v>2.8741026578640558E-2</v>
      </c>
      <c r="I8" s="135"/>
      <c r="J8" s="135"/>
      <c r="K8" s="135"/>
      <c r="L8" s="135"/>
      <c r="M8" s="135"/>
      <c r="N8" s="135"/>
      <c r="O8" s="135"/>
      <c r="P8" s="135"/>
      <c r="Q8" s="135"/>
      <c r="R8" s="135"/>
      <c r="S8" s="135"/>
      <c r="T8" s="141"/>
    </row>
    <row r="9" spans="1:20" x14ac:dyDescent="0.35">
      <c r="A9" s="59">
        <v>2019</v>
      </c>
      <c r="B9" s="60" t="s">
        <v>30</v>
      </c>
      <c r="C9" s="60">
        <v>10.309161172993827</v>
      </c>
      <c r="D9" s="60">
        <v>4.3447545037089208</v>
      </c>
      <c r="E9" s="61">
        <v>4.2751583391977599</v>
      </c>
      <c r="G9" s="155">
        <v>2017</v>
      </c>
      <c r="H9" s="151">
        <v>5.457354033788242E-2</v>
      </c>
      <c r="I9" s="135"/>
      <c r="J9" s="135"/>
      <c r="K9" s="135"/>
      <c r="L9" s="135"/>
      <c r="M9" s="135"/>
      <c r="N9" s="135"/>
      <c r="O9" s="135"/>
      <c r="P9" s="135"/>
      <c r="Q9" s="135"/>
      <c r="R9" s="135"/>
      <c r="S9" s="135"/>
      <c r="T9" s="141"/>
    </row>
    <row r="10" spans="1:20" ht="15" customHeight="1" x14ac:dyDescent="0.35">
      <c r="A10" s="62">
        <v>43862</v>
      </c>
      <c r="B10" s="60" t="s">
        <v>30</v>
      </c>
      <c r="C10" s="60">
        <v>-1.4856081708449491</v>
      </c>
      <c r="D10" s="60">
        <v>0.46948356807512881</v>
      </c>
      <c r="E10" s="61">
        <v>8.3864475008386452E-2</v>
      </c>
      <c r="G10" s="155">
        <v>2018</v>
      </c>
      <c r="H10" s="151">
        <v>-1.6742616460324459E-3</v>
      </c>
      <c r="I10" s="135"/>
      <c r="J10" s="135"/>
      <c r="K10" s="135"/>
      <c r="L10" s="135"/>
      <c r="M10" s="135"/>
      <c r="N10" s="135"/>
      <c r="O10" s="135"/>
      <c r="P10" s="135"/>
      <c r="Q10" s="135"/>
      <c r="R10" s="135"/>
      <c r="S10" s="135"/>
      <c r="T10" s="141"/>
    </row>
    <row r="11" spans="1:20" ht="15" customHeight="1" x14ac:dyDescent="0.35">
      <c r="A11" s="62">
        <v>44166</v>
      </c>
      <c r="B11" s="60" t="s">
        <v>30</v>
      </c>
      <c r="C11" s="60">
        <v>8.200690259104725</v>
      </c>
      <c r="D11" s="60">
        <v>6.7785234899328817</v>
      </c>
      <c r="E11" s="61">
        <v>3.601943374099533</v>
      </c>
      <c r="G11" s="155">
        <v>2019</v>
      </c>
      <c r="H11" s="151">
        <v>0.20966391757860411</v>
      </c>
      <c r="I11" s="135"/>
      <c r="J11" s="135"/>
      <c r="K11" s="135"/>
      <c r="L11" s="135"/>
      <c r="M11" s="135"/>
      <c r="N11" s="135"/>
      <c r="O11" s="135"/>
      <c r="P11" s="135"/>
      <c r="Q11" s="135"/>
      <c r="R11" s="135"/>
      <c r="S11" s="135"/>
      <c r="T11" s="141"/>
    </row>
    <row r="12" spans="1:20" x14ac:dyDescent="0.35">
      <c r="A12" s="59">
        <v>2021</v>
      </c>
      <c r="B12" s="60" t="s">
        <v>30</v>
      </c>
      <c r="C12" s="60">
        <v>4.9619983540688386</v>
      </c>
      <c r="D12" s="60">
        <v>5.6793222466269295</v>
      </c>
      <c r="E12" s="61">
        <v>6.1575562700964559</v>
      </c>
      <c r="G12" s="155">
        <v>2020</v>
      </c>
      <c r="H12" s="151">
        <v>0.11676774938832396</v>
      </c>
      <c r="I12" s="135"/>
      <c r="J12" s="135"/>
      <c r="K12" s="135"/>
      <c r="L12" s="135"/>
      <c r="M12" s="135"/>
      <c r="N12" s="135"/>
      <c r="O12" s="135"/>
      <c r="P12" s="135"/>
      <c r="Q12" s="135"/>
      <c r="R12" s="135"/>
      <c r="S12" s="135"/>
      <c r="T12" s="141"/>
    </row>
    <row r="13" spans="1:20" x14ac:dyDescent="0.35">
      <c r="A13" s="59">
        <v>2022</v>
      </c>
      <c r="B13" s="60" t="s">
        <v>30</v>
      </c>
      <c r="C13" s="60">
        <v>5.7640501625638603</v>
      </c>
      <c r="D13" s="60">
        <v>6.3036401302160439</v>
      </c>
      <c r="E13" s="61">
        <v>4.4699486559951529</v>
      </c>
      <c r="G13" s="155">
        <v>2021</v>
      </c>
      <c r="H13" s="151">
        <v>8.9745379053649751E-2</v>
      </c>
      <c r="I13" s="135"/>
      <c r="J13" s="135"/>
      <c r="K13" s="135"/>
      <c r="L13" s="135"/>
      <c r="M13" s="135"/>
      <c r="N13" s="135"/>
      <c r="O13" s="135"/>
      <c r="P13" s="135"/>
      <c r="Q13" s="135"/>
      <c r="R13" s="135"/>
      <c r="S13" s="135"/>
      <c r="T13" s="141"/>
    </row>
    <row r="14" spans="1:20" ht="15" thickBot="1" x14ac:dyDescent="0.4">
      <c r="A14" s="59">
        <v>2023</v>
      </c>
      <c r="B14" s="60" t="s">
        <v>30</v>
      </c>
      <c r="C14" s="60">
        <v>0.72552985665292902</v>
      </c>
      <c r="D14" s="60">
        <v>0.45822102425877242</v>
      </c>
      <c r="E14" s="61">
        <v>0.34241689256669672</v>
      </c>
      <c r="G14" s="156">
        <v>2022</v>
      </c>
      <c r="H14" s="151">
        <v>8.5906477249146199E-2</v>
      </c>
      <c r="I14" s="135"/>
      <c r="J14" s="135"/>
      <c r="K14" s="135"/>
      <c r="L14" s="135"/>
      <c r="M14" s="135"/>
      <c r="N14" s="135"/>
      <c r="O14" s="135"/>
      <c r="P14" s="135"/>
      <c r="Q14" s="135"/>
      <c r="R14" s="135"/>
      <c r="S14" s="135"/>
      <c r="T14" s="141"/>
    </row>
    <row r="15" spans="1:20" ht="15" thickBot="1" x14ac:dyDescent="0.4">
      <c r="A15" s="59">
        <v>2013</v>
      </c>
      <c r="B15" s="60" t="s">
        <v>33</v>
      </c>
      <c r="C15" s="60">
        <v>9.299622202848008</v>
      </c>
      <c r="D15" s="60">
        <v>3.9827255278311</v>
      </c>
      <c r="E15" s="61">
        <v>6.4118074038228894</v>
      </c>
      <c r="G15" s="149">
        <v>2023</v>
      </c>
      <c r="H15" s="151">
        <v>1.2926542912011932E-2</v>
      </c>
      <c r="I15" s="135"/>
      <c r="J15" s="135"/>
      <c r="K15" s="135"/>
      <c r="L15" s="135"/>
      <c r="M15" s="135"/>
      <c r="N15" s="135"/>
      <c r="O15" s="135"/>
      <c r="P15" s="135"/>
      <c r="Q15" s="135"/>
      <c r="R15" s="135"/>
      <c r="S15" s="135"/>
      <c r="T15" s="141"/>
    </row>
    <row r="16" spans="1:20" ht="15" thickBot="1" x14ac:dyDescent="0.4">
      <c r="A16" s="59">
        <v>2014</v>
      </c>
      <c r="B16" s="60" t="s">
        <v>33</v>
      </c>
      <c r="C16" s="60">
        <v>6.2588425520447259</v>
      </c>
      <c r="D16" s="60">
        <v>2.7101515847496711</v>
      </c>
      <c r="E16" s="61">
        <v>3.2986895616809808</v>
      </c>
      <c r="G16" s="157" t="s">
        <v>50</v>
      </c>
      <c r="H16" s="152">
        <v>1</v>
      </c>
      <c r="I16" s="135"/>
      <c r="J16" s="135"/>
      <c r="K16" s="135"/>
      <c r="L16" s="135"/>
      <c r="M16" s="135"/>
      <c r="N16" s="135"/>
      <c r="O16" s="135"/>
      <c r="P16" s="135"/>
      <c r="Q16" s="135"/>
      <c r="R16" s="135"/>
      <c r="S16" s="135"/>
      <c r="T16" s="141"/>
    </row>
    <row r="17" spans="1:20" x14ac:dyDescent="0.35">
      <c r="A17" s="59">
        <v>2015</v>
      </c>
      <c r="B17" s="60" t="s">
        <v>33</v>
      </c>
      <c r="C17" s="60">
        <v>7.8671661692805959</v>
      </c>
      <c r="D17" s="60">
        <v>2.9764549089293593</v>
      </c>
      <c r="E17" s="61">
        <v>3.0654696737464291</v>
      </c>
      <c r="G17"/>
      <c r="H17"/>
      <c r="I17" s="135"/>
      <c r="J17" s="135"/>
      <c r="K17" s="135"/>
      <c r="L17" s="135"/>
      <c r="M17" s="135"/>
      <c r="N17" s="135"/>
      <c r="O17" s="135"/>
      <c r="P17" s="135"/>
      <c r="Q17" s="135"/>
      <c r="R17" s="135"/>
      <c r="S17" s="135"/>
      <c r="T17" s="141"/>
    </row>
    <row r="18" spans="1:20" ht="15" thickBot="1" x14ac:dyDescent="0.4">
      <c r="A18" s="59">
        <v>2016</v>
      </c>
      <c r="B18" s="60" t="s">
        <v>33</v>
      </c>
      <c r="C18" s="60">
        <v>1.6692135888092079</v>
      </c>
      <c r="D18" s="60">
        <v>3.9039039039039012</v>
      </c>
      <c r="E18" s="61">
        <v>3.9524011899702551</v>
      </c>
      <c r="G18" s="143"/>
      <c r="H18" s="135"/>
      <c r="I18" s="135"/>
      <c r="J18" s="135"/>
      <c r="K18" s="135"/>
      <c r="L18" s="135"/>
      <c r="M18" s="135"/>
      <c r="N18" s="135"/>
      <c r="O18" s="135"/>
      <c r="P18" s="135"/>
      <c r="Q18" s="135"/>
      <c r="R18" s="135"/>
      <c r="S18" s="135"/>
      <c r="T18" s="141"/>
    </row>
    <row r="19" spans="1:20" ht="15" thickBot="1" x14ac:dyDescent="0.4">
      <c r="A19" s="59">
        <v>2017</v>
      </c>
      <c r="B19" s="60" t="s">
        <v>33</v>
      </c>
      <c r="C19" s="60">
        <v>3.1695073546579473</v>
      </c>
      <c r="D19" s="60">
        <v>3.8193018480492746</v>
      </c>
      <c r="E19" s="61">
        <v>2.2371364653243613</v>
      </c>
      <c r="G19" s="147" t="s">
        <v>0</v>
      </c>
      <c r="H19" s="148" t="s">
        <v>33</v>
      </c>
      <c r="I19" s="135"/>
      <c r="J19" s="135"/>
      <c r="K19" s="135"/>
      <c r="L19" s="135"/>
      <c r="M19" s="135"/>
      <c r="N19" s="135"/>
      <c r="O19" s="135"/>
      <c r="P19" s="135"/>
      <c r="Q19" s="135"/>
      <c r="R19" s="135"/>
      <c r="S19" s="135"/>
      <c r="T19" s="141"/>
    </row>
    <row r="20" spans="1:20" ht="15" thickBot="1" x14ac:dyDescent="0.4">
      <c r="A20" s="59">
        <v>2018</v>
      </c>
      <c r="B20" s="60" t="s">
        <v>33</v>
      </c>
      <c r="C20" s="60">
        <v>-9.7237316250087094E-2</v>
      </c>
      <c r="D20" s="60">
        <v>5.3438113948919543</v>
      </c>
      <c r="E20" s="61">
        <v>4.6102097348634761</v>
      </c>
      <c r="G20" s="143"/>
      <c r="H20" s="135"/>
      <c r="I20" s="135"/>
      <c r="J20" s="135"/>
      <c r="K20" s="135"/>
      <c r="L20" s="135"/>
      <c r="M20" s="135"/>
      <c r="N20" s="135"/>
      <c r="O20" s="135"/>
      <c r="P20" s="135"/>
      <c r="Q20" s="135"/>
      <c r="R20" s="135"/>
      <c r="S20" s="135"/>
      <c r="T20" s="141"/>
    </row>
    <row r="21" spans="1:20" ht="15" thickBot="1" x14ac:dyDescent="0.4">
      <c r="A21" s="59">
        <v>2019</v>
      </c>
      <c r="B21" s="60" t="s">
        <v>33</v>
      </c>
      <c r="C21" s="60">
        <v>12.176804448776005</v>
      </c>
      <c r="D21" s="60">
        <v>5.1576994434137209</v>
      </c>
      <c r="E21" s="61">
        <v>4.291926640196599</v>
      </c>
      <c r="G21" s="153" t="s">
        <v>49</v>
      </c>
      <c r="H21" s="153" t="s">
        <v>92</v>
      </c>
      <c r="I21" s="135"/>
      <c r="J21" s="135"/>
      <c r="K21" s="135"/>
      <c r="L21" s="135"/>
      <c r="M21" s="135"/>
      <c r="N21" s="135"/>
      <c r="O21" s="135"/>
      <c r="P21" s="135"/>
      <c r="Q21" s="135"/>
      <c r="R21" s="135"/>
      <c r="S21" s="135"/>
      <c r="T21" s="141"/>
    </row>
    <row r="22" spans="1:20" x14ac:dyDescent="0.35">
      <c r="A22" s="59">
        <v>2020</v>
      </c>
      <c r="B22" s="60" t="s">
        <v>33</v>
      </c>
      <c r="C22" s="60">
        <v>-1.4804153387478132</v>
      </c>
      <c r="D22" s="60">
        <v>0.69954529555788736</v>
      </c>
      <c r="E22" s="61">
        <v>-5.4171180931736104E-2</v>
      </c>
      <c r="G22" s="154">
        <v>2013</v>
      </c>
      <c r="H22" s="150">
        <v>8.0841193881770773E-2</v>
      </c>
      <c r="I22" s="135"/>
      <c r="J22" s="135"/>
      <c r="K22" s="135"/>
      <c r="L22" s="135"/>
      <c r="M22" s="135"/>
      <c r="N22" s="135"/>
      <c r="O22" s="135"/>
      <c r="P22" s="135"/>
      <c r="Q22" s="135"/>
      <c r="R22" s="135"/>
      <c r="S22" s="135"/>
      <c r="T22" s="141"/>
    </row>
    <row r="23" spans="1:20" x14ac:dyDescent="0.35">
      <c r="A23" s="59">
        <v>2020</v>
      </c>
      <c r="B23" s="60" t="s">
        <v>33</v>
      </c>
      <c r="C23" s="60">
        <v>8.2620211898940532</v>
      </c>
      <c r="D23" s="60">
        <v>7.7296360485268671</v>
      </c>
      <c r="E23" s="61">
        <v>5.4000361206429428</v>
      </c>
      <c r="G23" s="155">
        <v>2014</v>
      </c>
      <c r="H23" s="151">
        <v>5.501054194689857E-2</v>
      </c>
      <c r="I23" s="135"/>
      <c r="J23" s="135"/>
      <c r="K23" s="135"/>
      <c r="L23" s="135"/>
      <c r="M23" s="135"/>
      <c r="N23" s="135"/>
      <c r="O23" s="135"/>
      <c r="P23" s="135"/>
      <c r="Q23" s="135"/>
      <c r="R23" s="135"/>
      <c r="S23" s="135"/>
      <c r="T23" s="141"/>
    </row>
    <row r="24" spans="1:20" x14ac:dyDescent="0.35">
      <c r="A24" s="59">
        <v>2021</v>
      </c>
      <c r="B24" s="60" t="s">
        <v>33</v>
      </c>
      <c r="C24" s="60">
        <v>5.2122079160705859</v>
      </c>
      <c r="D24" s="60">
        <v>5.0352790250160515</v>
      </c>
      <c r="E24" s="61">
        <v>7.1331058020477736</v>
      </c>
      <c r="G24" s="155">
        <v>2015</v>
      </c>
      <c r="H24" s="151">
        <v>6.0415955528861878E-2</v>
      </c>
      <c r="I24" s="135"/>
      <c r="J24" s="135"/>
      <c r="K24" s="135"/>
      <c r="L24" s="135"/>
      <c r="M24" s="135"/>
      <c r="N24" s="135"/>
      <c r="O24" s="135"/>
      <c r="P24" s="135"/>
      <c r="Q24" s="135"/>
      <c r="R24" s="135"/>
      <c r="S24" s="135"/>
      <c r="T24" s="141"/>
    </row>
    <row r="25" spans="1:20" x14ac:dyDescent="0.35">
      <c r="A25" s="59">
        <v>2022</v>
      </c>
      <c r="B25" s="60" t="s">
        <v>33</v>
      </c>
      <c r="C25" s="60">
        <v>4.9892532126034626</v>
      </c>
      <c r="D25" s="60">
        <v>7.3882639100030438</v>
      </c>
      <c r="E25" s="61">
        <v>5.6762327572538371</v>
      </c>
      <c r="G25" s="155">
        <v>2016</v>
      </c>
      <c r="H25" s="151">
        <v>7.9241275901621944E-2</v>
      </c>
      <c r="I25" s="135"/>
      <c r="J25" s="135"/>
      <c r="K25" s="135"/>
      <c r="L25" s="135"/>
      <c r="M25" s="135"/>
      <c r="N25" s="135"/>
      <c r="O25" s="135"/>
      <c r="P25" s="135"/>
      <c r="Q25" s="135"/>
      <c r="R25" s="135"/>
      <c r="S25" s="135"/>
      <c r="T25" s="141"/>
    </row>
    <row r="26" spans="1:20" x14ac:dyDescent="0.35">
      <c r="A26" s="59">
        <v>2023</v>
      </c>
      <c r="B26" s="60" t="s">
        <v>33</v>
      </c>
      <c r="C26" s="60">
        <v>0.75074427233894092</v>
      </c>
      <c r="D26" s="60">
        <v>0.5192675594424645</v>
      </c>
      <c r="E26" s="61">
        <v>0.29673590504451042</v>
      </c>
      <c r="G26" s="155">
        <v>2017</v>
      </c>
      <c r="H26" s="151">
        <v>7.752402695932166E-2</v>
      </c>
      <c r="I26" s="135"/>
      <c r="J26" s="135"/>
      <c r="K26" s="135"/>
      <c r="L26" s="135"/>
      <c r="M26" s="135"/>
      <c r="N26" s="135"/>
      <c r="O26" s="135"/>
      <c r="P26" s="135"/>
      <c r="Q26" s="135"/>
      <c r="R26" s="135"/>
      <c r="S26" s="135"/>
      <c r="T26" s="141"/>
    </row>
    <row r="27" spans="1:20" x14ac:dyDescent="0.35">
      <c r="A27" s="59">
        <v>2013</v>
      </c>
      <c r="B27" s="60" t="s">
        <v>34</v>
      </c>
      <c r="C27" s="60">
        <v>9.7575183863685986</v>
      </c>
      <c r="D27" s="60">
        <v>4.3645083932853819</v>
      </c>
      <c r="E27" s="61">
        <v>6.4040599323344756</v>
      </c>
      <c r="G27" s="155">
        <v>2018</v>
      </c>
      <c r="H27" s="151">
        <v>0.10846845709634768</v>
      </c>
      <c r="I27" s="135"/>
      <c r="J27" s="135"/>
      <c r="K27" s="135"/>
      <c r="L27" s="135"/>
      <c r="M27" s="135"/>
      <c r="N27" s="135"/>
      <c r="O27" s="135"/>
      <c r="P27" s="135"/>
      <c r="Q27" s="135"/>
      <c r="R27" s="135"/>
      <c r="S27" s="135"/>
      <c r="T27" s="141"/>
    </row>
    <row r="28" spans="1:20" x14ac:dyDescent="0.35">
      <c r="A28" s="59">
        <v>2014</v>
      </c>
      <c r="B28" s="60" t="s">
        <v>34</v>
      </c>
      <c r="C28" s="60">
        <v>5.78139722708306</v>
      </c>
      <c r="D28" s="60">
        <v>2.9290617848970149</v>
      </c>
      <c r="E28" s="61">
        <v>3.3212833258020762</v>
      </c>
      <c r="G28" s="155">
        <v>2019</v>
      </c>
      <c r="H28" s="151">
        <v>0.10469076459707069</v>
      </c>
      <c r="I28" s="135"/>
      <c r="J28" s="135"/>
      <c r="K28" s="135"/>
      <c r="L28" s="135"/>
      <c r="M28" s="135"/>
      <c r="N28" s="135"/>
      <c r="O28" s="135"/>
      <c r="P28" s="135"/>
      <c r="Q28" s="135"/>
      <c r="R28" s="135"/>
      <c r="S28" s="135"/>
      <c r="T28" s="141"/>
    </row>
    <row r="29" spans="1:20" x14ac:dyDescent="0.35">
      <c r="A29" s="59">
        <v>2015</v>
      </c>
      <c r="B29" s="60" t="s">
        <v>34</v>
      </c>
      <c r="C29" s="60">
        <v>7.4428088956859861</v>
      </c>
      <c r="D29" s="60">
        <v>3.9345711759505013</v>
      </c>
      <c r="E29" s="61">
        <v>3.9790118058592143</v>
      </c>
      <c r="G29" s="155">
        <v>2020</v>
      </c>
      <c r="H29" s="151">
        <v>0.17109516549408041</v>
      </c>
      <c r="I29" s="135"/>
      <c r="J29" s="135"/>
      <c r="K29" s="135"/>
      <c r="L29" s="135"/>
      <c r="M29" s="135"/>
      <c r="N29" s="135"/>
      <c r="O29" s="135"/>
      <c r="P29" s="135"/>
      <c r="Q29" s="135"/>
      <c r="R29" s="135"/>
      <c r="S29" s="135"/>
      <c r="T29" s="141"/>
    </row>
    <row r="30" spans="1:20" x14ac:dyDescent="0.35">
      <c r="A30" s="59">
        <v>2016</v>
      </c>
      <c r="B30" s="60" t="s">
        <v>34</v>
      </c>
      <c r="C30" s="60">
        <v>2.896494650351717</v>
      </c>
      <c r="D30" s="60">
        <v>4.8625792811839323</v>
      </c>
      <c r="E30" s="61">
        <v>4.5196552449022374</v>
      </c>
      <c r="G30" s="155">
        <v>2021</v>
      </c>
      <c r="H30" s="151">
        <v>0.10220588013550877</v>
      </c>
      <c r="I30" s="135"/>
      <c r="J30" s="135"/>
      <c r="K30" s="135"/>
      <c r="L30" s="135"/>
      <c r="M30" s="135"/>
      <c r="N30" s="135"/>
      <c r="O30" s="135"/>
      <c r="P30" s="135"/>
      <c r="Q30" s="135"/>
      <c r="R30" s="135"/>
      <c r="S30" s="135"/>
      <c r="T30" s="141"/>
    </row>
    <row r="31" spans="1:20" ht="15" thickBot="1" x14ac:dyDescent="0.4">
      <c r="A31" s="59">
        <v>2017</v>
      </c>
      <c r="B31" s="60" t="s">
        <v>34</v>
      </c>
      <c r="C31" s="60">
        <v>3.919411798761089</v>
      </c>
      <c r="D31" s="60">
        <v>4.3408360128617405</v>
      </c>
      <c r="E31" s="61">
        <v>3.1469232311084476</v>
      </c>
      <c r="G31" s="156">
        <v>2022</v>
      </c>
      <c r="H31" s="151">
        <v>0.14996666755580029</v>
      </c>
      <c r="I31" s="135"/>
      <c r="J31" s="135"/>
      <c r="K31" s="135"/>
      <c r="L31" s="135"/>
      <c r="M31" s="135"/>
      <c r="N31" s="135"/>
      <c r="O31" s="135"/>
      <c r="P31" s="135"/>
      <c r="Q31" s="135"/>
      <c r="R31" s="135"/>
      <c r="S31" s="135"/>
      <c r="T31" s="141"/>
    </row>
    <row r="32" spans="1:20" ht="15" thickBot="1" x14ac:dyDescent="0.4">
      <c r="A32" s="59">
        <v>2018</v>
      </c>
      <c r="B32" s="60" t="s">
        <v>34</v>
      </c>
      <c r="C32" s="60">
        <v>-0.96072813079388519</v>
      </c>
      <c r="D32" s="60">
        <v>6.3315425940138139</v>
      </c>
      <c r="E32" s="61">
        <v>5.8402630052214137</v>
      </c>
      <c r="G32" s="149">
        <v>2023</v>
      </c>
      <c r="H32" s="151">
        <v>1.0540070902717356E-2</v>
      </c>
      <c r="I32" s="135"/>
      <c r="J32" s="135"/>
      <c r="K32" s="135"/>
      <c r="L32" s="135"/>
      <c r="M32" s="135"/>
      <c r="N32" s="135"/>
      <c r="O32" s="135"/>
      <c r="P32" s="135"/>
      <c r="Q32" s="135"/>
      <c r="R32" s="135"/>
      <c r="S32" s="135"/>
      <c r="T32" s="141"/>
    </row>
    <row r="33" spans="1:20" ht="15" thickBot="1" x14ac:dyDescent="0.4">
      <c r="A33" s="59">
        <v>2019</v>
      </c>
      <c r="B33" s="60" t="s">
        <v>34</v>
      </c>
      <c r="C33" s="60">
        <v>10.990076422949715</v>
      </c>
      <c r="D33" s="60">
        <v>4.6419575386829921</v>
      </c>
      <c r="E33" s="61">
        <v>4.2405410345457746</v>
      </c>
      <c r="G33" s="157" t="s">
        <v>50</v>
      </c>
      <c r="H33" s="152">
        <v>1</v>
      </c>
      <c r="I33" s="135"/>
      <c r="J33" s="135"/>
      <c r="K33" s="135"/>
      <c r="L33" s="135"/>
      <c r="M33" s="135"/>
      <c r="N33" s="135"/>
      <c r="O33" s="135"/>
      <c r="P33" s="135"/>
      <c r="Q33" s="135"/>
      <c r="R33" s="135"/>
      <c r="S33" s="135"/>
      <c r="T33" s="141"/>
    </row>
    <row r="34" spans="1:20" x14ac:dyDescent="0.35">
      <c r="A34" s="59">
        <v>2020</v>
      </c>
      <c r="B34" s="60" t="s">
        <v>34</v>
      </c>
      <c r="C34" s="60">
        <v>-1.4842300556586248</v>
      </c>
      <c r="D34" s="60">
        <v>0.54514480408859378</v>
      </c>
      <c r="E34" s="61">
        <v>1.7445917655252798E-2</v>
      </c>
      <c r="G34"/>
      <c r="H34"/>
      <c r="I34" s="135"/>
      <c r="J34" s="135"/>
      <c r="K34" s="135"/>
      <c r="L34" s="135"/>
      <c r="M34" s="135"/>
      <c r="N34" s="135"/>
      <c r="O34" s="135"/>
      <c r="P34" s="135"/>
      <c r="Q34" s="135"/>
      <c r="R34" s="135"/>
      <c r="S34" s="135"/>
      <c r="T34" s="141"/>
    </row>
    <row r="35" spans="1:20" ht="15" thickBot="1" x14ac:dyDescent="0.4">
      <c r="A35" s="59">
        <v>2020</v>
      </c>
      <c r="B35" s="60" t="s">
        <v>34</v>
      </c>
      <c r="C35" s="60">
        <v>8.2089169360217547</v>
      </c>
      <c r="D35" s="60">
        <v>7.1549908269348386</v>
      </c>
      <c r="E35" s="61">
        <v>4.5858761987794168</v>
      </c>
      <c r="G35" s="143"/>
      <c r="H35" s="135"/>
      <c r="I35" s="135"/>
      <c r="J35" s="135"/>
      <c r="K35" s="135"/>
      <c r="L35" s="135"/>
      <c r="M35" s="135"/>
      <c r="N35" s="135"/>
      <c r="O35" s="135"/>
      <c r="P35" s="135"/>
      <c r="Q35" s="135"/>
      <c r="R35" s="135"/>
      <c r="S35" s="135"/>
      <c r="T35" s="141"/>
    </row>
    <row r="36" spans="1:20" ht="15" thickBot="1" x14ac:dyDescent="0.4">
      <c r="A36" s="59">
        <v>2021</v>
      </c>
      <c r="B36" s="60" t="s">
        <v>34</v>
      </c>
      <c r="C36" s="60">
        <v>9.2525958671738593</v>
      </c>
      <c r="D36" s="60">
        <v>8.7093389296957113</v>
      </c>
      <c r="E36" s="61">
        <v>5.3810039725532812</v>
      </c>
      <c r="G36" s="147" t="s">
        <v>0</v>
      </c>
      <c r="H36" s="148" t="s">
        <v>33</v>
      </c>
      <c r="I36" s="135"/>
      <c r="J36" s="135"/>
      <c r="K36" s="135"/>
      <c r="L36" s="135"/>
      <c r="M36" s="135"/>
      <c r="N36" s="135"/>
      <c r="O36" s="135"/>
      <c r="P36" s="135"/>
      <c r="Q36" s="135"/>
      <c r="R36" s="135"/>
      <c r="S36" s="135"/>
      <c r="T36" s="141"/>
    </row>
    <row r="37" spans="1:20" ht="15" thickBot="1" x14ac:dyDescent="0.4">
      <c r="A37" s="59">
        <v>2022</v>
      </c>
      <c r="B37" s="60" t="s">
        <v>34</v>
      </c>
      <c r="C37" s="60">
        <v>5.2122079160705859</v>
      </c>
      <c r="D37" s="60">
        <v>5.0352790250160515</v>
      </c>
      <c r="E37" s="61">
        <v>7.1331058020477736</v>
      </c>
      <c r="G37" s="143"/>
      <c r="H37" s="135"/>
      <c r="I37" s="135"/>
      <c r="J37" s="135"/>
      <c r="K37" s="135"/>
      <c r="L37" s="135"/>
      <c r="M37" s="135"/>
      <c r="N37" s="135"/>
      <c r="O37" s="135"/>
      <c r="P37" s="135"/>
      <c r="Q37" s="135"/>
      <c r="R37" s="135"/>
      <c r="S37" s="135"/>
      <c r="T37" s="141"/>
    </row>
    <row r="38" spans="1:20" ht="15" thickBot="1" x14ac:dyDescent="0.4">
      <c r="A38" s="135" t="s">
        <v>0</v>
      </c>
      <c r="B38" s="135" t="s">
        <v>33</v>
      </c>
      <c r="C38" s="63">
        <v>0.75559049615652185</v>
      </c>
      <c r="D38" s="63">
        <v>0.51490514905148432</v>
      </c>
      <c r="E38" s="64">
        <v>0.32041945819981527</v>
      </c>
      <c r="G38" s="153" t="s">
        <v>49</v>
      </c>
      <c r="H38" s="153" t="s">
        <v>93</v>
      </c>
      <c r="I38" s="135"/>
      <c r="J38" s="135"/>
      <c r="K38" s="135"/>
      <c r="L38" s="135"/>
      <c r="M38" s="135"/>
      <c r="N38" s="135"/>
      <c r="O38" s="135"/>
      <c r="P38" s="135"/>
      <c r="Q38" s="135"/>
      <c r="R38" s="135"/>
      <c r="S38" s="135"/>
      <c r="T38" s="141"/>
    </row>
    <row r="39" spans="1:20" x14ac:dyDescent="0.35">
      <c r="G39" s="154">
        <v>2013</v>
      </c>
      <c r="H39" s="150">
        <v>0.13842542168184926</v>
      </c>
      <c r="I39" s="135"/>
      <c r="J39" s="135"/>
      <c r="K39" s="135"/>
      <c r="L39" s="135"/>
      <c r="M39" s="135"/>
      <c r="N39" s="135"/>
      <c r="O39" s="135"/>
      <c r="P39" s="135"/>
      <c r="Q39" s="135"/>
      <c r="R39" s="135"/>
      <c r="S39" s="135"/>
      <c r="T39" s="141"/>
    </row>
    <row r="40" spans="1:20" x14ac:dyDescent="0.35">
      <c r="A40" s="135" t="s">
        <v>49</v>
      </c>
      <c r="B40" s="135" t="s">
        <v>96</v>
      </c>
      <c r="C40" s="135"/>
      <c r="D40" s="65"/>
      <c r="E40" s="65"/>
      <c r="G40" s="155">
        <v>2014</v>
      </c>
      <c r="H40" s="151">
        <v>7.1215877959926538E-2</v>
      </c>
      <c r="I40" s="135"/>
      <c r="J40" s="135"/>
      <c r="K40" s="135"/>
      <c r="L40" s="135"/>
      <c r="M40" s="135"/>
      <c r="N40" s="135"/>
      <c r="O40" s="135"/>
      <c r="P40" s="135"/>
      <c r="Q40" s="135"/>
      <c r="R40" s="135"/>
      <c r="S40" s="135"/>
      <c r="T40" s="141"/>
    </row>
    <row r="41" spans="1:20" x14ac:dyDescent="0.35">
      <c r="A41" s="136">
        <v>2013</v>
      </c>
      <c r="B41" s="137">
        <v>0.16012371975359038</v>
      </c>
      <c r="C41" s="135"/>
      <c r="D41" s="66"/>
      <c r="E41" s="67"/>
      <c r="G41" s="155">
        <v>2015</v>
      </c>
      <c r="H41" s="151">
        <v>6.6180860639742267E-2</v>
      </c>
      <c r="I41" s="135"/>
      <c r="J41" s="135"/>
      <c r="K41" s="135"/>
      <c r="L41" s="135"/>
      <c r="M41" s="135"/>
      <c r="N41" s="135"/>
      <c r="O41" s="135"/>
      <c r="P41" s="135"/>
      <c r="Q41" s="135"/>
      <c r="R41" s="135"/>
      <c r="S41" s="135"/>
      <c r="T41" s="141"/>
    </row>
    <row r="42" spans="1:20" x14ac:dyDescent="0.35">
      <c r="A42" s="136">
        <v>2014</v>
      </c>
      <c r="B42" s="137">
        <v>0.10776665212039858</v>
      </c>
      <c r="C42" s="135"/>
      <c r="D42" s="66"/>
      <c r="E42" s="67"/>
      <c r="G42" s="155">
        <v>2016</v>
      </c>
      <c r="H42" s="151">
        <v>8.5328951248796442E-2</v>
      </c>
      <c r="I42" s="135"/>
      <c r="J42" s="135"/>
      <c r="K42" s="135"/>
      <c r="L42" s="135"/>
      <c r="M42" s="135"/>
      <c r="N42" s="135"/>
      <c r="O42" s="135"/>
      <c r="P42" s="135"/>
      <c r="Q42" s="135"/>
      <c r="R42" s="135"/>
      <c r="S42" s="135"/>
      <c r="T42" s="141"/>
    </row>
    <row r="43" spans="1:20" x14ac:dyDescent="0.35">
      <c r="A43" s="136">
        <v>2015</v>
      </c>
      <c r="B43" s="137">
        <v>0.13545925667378447</v>
      </c>
      <c r="C43" s="135"/>
      <c r="D43" s="66"/>
      <c r="E43" s="67"/>
      <c r="G43" s="155">
        <v>2017</v>
      </c>
      <c r="H43" s="151">
        <v>4.8297857229418505E-2</v>
      </c>
      <c r="I43" s="135"/>
      <c r="J43" s="135"/>
      <c r="K43" s="135"/>
      <c r="L43" s="135"/>
      <c r="M43" s="135"/>
      <c r="N43" s="135"/>
      <c r="O43" s="135"/>
      <c r="P43" s="135"/>
      <c r="Q43" s="135"/>
      <c r="R43" s="135"/>
      <c r="S43" s="135"/>
      <c r="T43" s="141"/>
    </row>
    <row r="44" spans="1:20" x14ac:dyDescent="0.35">
      <c r="A44" s="136">
        <v>2016</v>
      </c>
      <c r="B44" s="137">
        <v>2.8741026578640558E-2</v>
      </c>
      <c r="C44" s="135"/>
      <c r="D44" s="66"/>
      <c r="E44" s="67"/>
      <c r="G44" s="155">
        <v>2018</v>
      </c>
      <c r="H44" s="151">
        <v>9.9530473452734899E-2</v>
      </c>
      <c r="I44" s="135"/>
      <c r="J44" s="135"/>
      <c r="K44" s="135"/>
      <c r="L44" s="135"/>
      <c r="M44" s="135"/>
      <c r="N44" s="135"/>
      <c r="O44" s="135"/>
      <c r="P44" s="135"/>
      <c r="Q44" s="135"/>
      <c r="R44" s="135"/>
      <c r="S44" s="135"/>
      <c r="T44" s="141"/>
    </row>
    <row r="45" spans="1:20" x14ac:dyDescent="0.35">
      <c r="A45" s="136">
        <v>2017</v>
      </c>
      <c r="B45" s="137">
        <v>5.457354033788242E-2</v>
      </c>
      <c r="C45" s="135"/>
      <c r="D45" s="66"/>
      <c r="E45" s="67"/>
      <c r="G45" s="155">
        <v>2019</v>
      </c>
      <c r="H45" s="151">
        <v>9.2659014467987855E-2</v>
      </c>
      <c r="I45" s="135"/>
      <c r="J45" s="135"/>
      <c r="K45" s="135"/>
      <c r="L45" s="135"/>
      <c r="M45" s="135"/>
      <c r="N45" s="135"/>
      <c r="O45" s="135"/>
      <c r="P45" s="135"/>
      <c r="Q45" s="135"/>
      <c r="R45" s="135"/>
      <c r="S45" s="135"/>
      <c r="T45" s="141"/>
    </row>
    <row r="46" spans="1:20" x14ac:dyDescent="0.35">
      <c r="A46" s="136">
        <v>2018</v>
      </c>
      <c r="B46" s="137">
        <v>-1.6742616460324459E-3</v>
      </c>
      <c r="C46" s="135"/>
      <c r="D46" s="66"/>
      <c r="E46" s="67"/>
      <c r="G46" s="155">
        <v>2020</v>
      </c>
      <c r="H46" s="151">
        <v>0.11541263826679006</v>
      </c>
      <c r="I46" s="135"/>
      <c r="J46" s="135"/>
      <c r="K46" s="135"/>
      <c r="L46" s="135"/>
      <c r="M46" s="135"/>
      <c r="N46" s="135"/>
      <c r="O46" s="135"/>
      <c r="P46" s="135"/>
      <c r="Q46" s="135"/>
      <c r="R46" s="135"/>
      <c r="S46" s="135"/>
      <c r="T46" s="141"/>
    </row>
    <row r="47" spans="1:20" x14ac:dyDescent="0.35">
      <c r="A47" s="136">
        <v>2019</v>
      </c>
      <c r="B47" s="137">
        <v>0.20966391757860411</v>
      </c>
      <c r="C47" s="135"/>
      <c r="D47" s="66"/>
      <c r="E47" s="67"/>
      <c r="G47" s="155">
        <v>2021</v>
      </c>
      <c r="H47" s="151">
        <v>0.15399763535645078</v>
      </c>
      <c r="I47" s="135"/>
      <c r="J47" s="135"/>
      <c r="K47" s="135"/>
      <c r="L47" s="135"/>
      <c r="M47" s="135"/>
      <c r="N47" s="135"/>
      <c r="O47" s="135"/>
      <c r="P47" s="135"/>
      <c r="Q47" s="135"/>
      <c r="R47" s="135"/>
      <c r="S47" s="135"/>
      <c r="T47" s="141"/>
    </row>
    <row r="48" spans="1:20" ht="15" thickBot="1" x14ac:dyDescent="0.4">
      <c r="A48" s="136">
        <v>2020</v>
      </c>
      <c r="B48" s="137">
        <v>0.11676774938832396</v>
      </c>
      <c r="C48" s="135"/>
      <c r="D48" s="66"/>
      <c r="E48" s="67"/>
      <c r="G48" s="156">
        <v>2022</v>
      </c>
      <c r="H48" s="151">
        <v>0.12254499605192638</v>
      </c>
      <c r="I48" s="135"/>
      <c r="J48" s="135"/>
      <c r="K48" s="135"/>
      <c r="L48" s="135"/>
      <c r="M48" s="135"/>
      <c r="N48" s="135"/>
      <c r="O48" s="135"/>
      <c r="P48" s="135"/>
      <c r="Q48" s="135"/>
      <c r="R48" s="135"/>
      <c r="S48" s="135"/>
      <c r="T48" s="141"/>
    </row>
    <row r="49" spans="1:20" ht="15" thickBot="1" x14ac:dyDescent="0.4">
      <c r="A49" s="136">
        <v>2021</v>
      </c>
      <c r="B49" s="137">
        <v>8.9745379053649751E-2</v>
      </c>
      <c r="C49" s="135"/>
      <c r="D49" s="66"/>
      <c r="E49" s="67"/>
      <c r="G49" s="149">
        <v>2023</v>
      </c>
      <c r="H49" s="151">
        <v>6.4062736443769447E-3</v>
      </c>
      <c r="I49" s="135"/>
      <c r="J49" s="135"/>
      <c r="K49" s="135"/>
      <c r="L49" s="135"/>
      <c r="M49" s="135"/>
      <c r="N49" s="135"/>
      <c r="O49" s="135"/>
      <c r="P49" s="135"/>
      <c r="Q49" s="135"/>
      <c r="R49" s="135"/>
      <c r="S49" s="135"/>
      <c r="T49" s="141"/>
    </row>
    <row r="50" spans="1:20" ht="15" thickBot="1" x14ac:dyDescent="0.4">
      <c r="A50" s="136">
        <v>2022</v>
      </c>
      <c r="B50" s="137">
        <v>8.5906477249146199E-2</v>
      </c>
      <c r="C50" s="135"/>
      <c r="D50" s="66"/>
      <c r="E50" s="67"/>
      <c r="G50" s="157" t="s">
        <v>50</v>
      </c>
      <c r="H50" s="152">
        <v>1</v>
      </c>
      <c r="I50" s="135"/>
      <c r="J50" s="135"/>
      <c r="K50" s="135"/>
      <c r="L50" s="135"/>
      <c r="M50" s="135"/>
      <c r="N50" s="135"/>
      <c r="O50" s="135"/>
      <c r="P50" s="135"/>
      <c r="Q50" s="135"/>
      <c r="R50" s="135"/>
      <c r="S50" s="135"/>
      <c r="T50" s="141"/>
    </row>
    <row r="51" spans="1:20" x14ac:dyDescent="0.35">
      <c r="A51" s="136">
        <v>2023</v>
      </c>
      <c r="B51" s="137">
        <v>1.2926542912011932E-2</v>
      </c>
      <c r="C51" s="135"/>
      <c r="D51" s="66"/>
      <c r="E51" s="67"/>
      <c r="G51"/>
      <c r="H51"/>
      <c r="I51" s="135"/>
      <c r="J51" s="135"/>
      <c r="K51" s="135"/>
      <c r="L51" s="135"/>
      <c r="M51" s="135"/>
      <c r="N51" s="135"/>
      <c r="O51" s="135"/>
      <c r="P51" s="135"/>
      <c r="Q51" s="135"/>
      <c r="R51" s="135"/>
      <c r="S51" s="135"/>
      <c r="T51" s="141"/>
    </row>
    <row r="52" spans="1:20" x14ac:dyDescent="0.35">
      <c r="A52" s="136" t="s">
        <v>50</v>
      </c>
      <c r="B52" s="137">
        <v>1</v>
      </c>
      <c r="C52" s="135"/>
      <c r="D52" s="66"/>
      <c r="E52" s="67"/>
      <c r="G52" s="143"/>
      <c r="H52" s="135"/>
      <c r="I52" s="135"/>
      <c r="J52" s="135"/>
      <c r="K52" s="135"/>
      <c r="L52" s="135"/>
      <c r="M52" s="135"/>
      <c r="N52" s="135"/>
      <c r="O52" s="135"/>
      <c r="P52" s="135"/>
      <c r="Q52" s="135"/>
      <c r="R52" s="135"/>
      <c r="S52" s="135"/>
      <c r="T52" s="141"/>
    </row>
    <row r="53" spans="1:20" x14ac:dyDescent="0.35">
      <c r="A53"/>
      <c r="B53"/>
      <c r="C53" s="135"/>
      <c r="D53" s="66"/>
      <c r="E53" s="67"/>
      <c r="G53" s="143"/>
      <c r="H53" s="135"/>
      <c r="I53" s="135"/>
      <c r="J53" s="135"/>
      <c r="K53" s="135"/>
      <c r="L53" s="135"/>
      <c r="M53" s="135"/>
      <c r="N53" s="135"/>
      <c r="O53" s="135"/>
      <c r="P53" s="135"/>
      <c r="Q53" s="135"/>
      <c r="R53" s="135"/>
      <c r="S53" s="135"/>
      <c r="T53" s="141"/>
    </row>
    <row r="54" spans="1:20" ht="15" thickBot="1" x14ac:dyDescent="0.4">
      <c r="D54" s="68"/>
      <c r="E54" s="69"/>
      <c r="G54" s="144"/>
      <c r="H54" s="145"/>
      <c r="I54" s="145"/>
      <c r="J54" s="145"/>
      <c r="K54" s="145"/>
      <c r="L54" s="145"/>
      <c r="M54" s="145"/>
      <c r="N54" s="145"/>
      <c r="O54" s="145"/>
      <c r="P54" s="145"/>
      <c r="Q54" s="145"/>
      <c r="R54" s="145"/>
      <c r="S54" s="145"/>
      <c r="T54" s="146"/>
    </row>
    <row r="56" spans="1:20" x14ac:dyDescent="0.35">
      <c r="A56" s="65"/>
      <c r="B56" s="65"/>
    </row>
    <row r="57" spans="1:20" x14ac:dyDescent="0.35">
      <c r="A57" s="66"/>
      <c r="B57" s="67"/>
    </row>
    <row r="58" spans="1:20" x14ac:dyDescent="0.35">
      <c r="A58" s="66"/>
      <c r="B58" s="67"/>
    </row>
    <row r="59" spans="1:20" x14ac:dyDescent="0.35">
      <c r="A59" s="66"/>
      <c r="B59" s="67"/>
    </row>
    <row r="60" spans="1:20" x14ac:dyDescent="0.35">
      <c r="A60" s="66"/>
      <c r="B60" s="67"/>
    </row>
    <row r="61" spans="1:20" x14ac:dyDescent="0.35">
      <c r="A61" s="66"/>
      <c r="B61" s="67"/>
    </row>
    <row r="62" spans="1:20" x14ac:dyDescent="0.35">
      <c r="A62" s="66"/>
      <c r="B62" s="67"/>
    </row>
    <row r="63" spans="1:20" x14ac:dyDescent="0.35">
      <c r="A63" s="66"/>
      <c r="B63" s="67"/>
    </row>
    <row r="64" spans="1:20" x14ac:dyDescent="0.35">
      <c r="A64" s="66"/>
      <c r="B64" s="67"/>
    </row>
    <row r="65" spans="1:2" x14ac:dyDescent="0.35">
      <c r="A65" s="66"/>
      <c r="B65" s="67"/>
    </row>
    <row r="66" spans="1:2" x14ac:dyDescent="0.35">
      <c r="A66" s="66"/>
      <c r="B66" s="67"/>
    </row>
    <row r="67" spans="1:2" x14ac:dyDescent="0.35">
      <c r="A67" s="66"/>
      <c r="B67" s="67"/>
    </row>
    <row r="68" spans="1:2" x14ac:dyDescent="0.35">
      <c r="A68" s="66"/>
      <c r="B68" s="67"/>
    </row>
    <row r="69" spans="1:2" x14ac:dyDescent="0.35">
      <c r="A69" s="66"/>
      <c r="B69" s="67"/>
    </row>
    <row r="70" spans="1:2" x14ac:dyDescent="0.35">
      <c r="A70" s="68"/>
      <c r="B70" s="6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4C66-9E2F-4DA9-937F-4032B4E615DF}">
  <dimension ref="A1:AK95"/>
  <sheetViews>
    <sheetView tabSelected="1" topLeftCell="A78" zoomScale="106" zoomScaleNormal="106" workbookViewId="0">
      <selection activeCell="AG8" sqref="AG8"/>
    </sheetView>
  </sheetViews>
  <sheetFormatPr defaultColWidth="9.1796875" defaultRowHeight="14.5" x14ac:dyDescent="0.35"/>
  <cols>
    <col min="1" max="33" width="9.1796875" style="16"/>
    <col min="34" max="34" width="27.453125" style="16" customWidth="1"/>
    <col min="35" max="35" width="11.7265625" style="16" customWidth="1"/>
    <col min="36" max="36" width="9.1796875" style="16"/>
    <col min="37" max="37" width="16.453125" style="16" customWidth="1"/>
    <col min="38" max="16384" width="9.1796875" style="16"/>
  </cols>
  <sheetData>
    <row r="1" spans="1:37" s="26" customFormat="1" ht="15" customHeight="1" x14ac:dyDescent="0.35">
      <c r="A1" s="50" t="s">
        <v>0</v>
      </c>
      <c r="B1" s="51" t="s">
        <v>1</v>
      </c>
      <c r="C1" s="51" t="s">
        <v>2</v>
      </c>
      <c r="D1" s="51" t="s">
        <v>7</v>
      </c>
      <c r="E1" s="51" t="s">
        <v>97</v>
      </c>
      <c r="F1" s="51" t="s">
        <v>3</v>
      </c>
      <c r="G1" s="51" t="s">
        <v>4</v>
      </c>
      <c r="H1" s="51" t="s">
        <v>5</v>
      </c>
      <c r="I1" s="51" t="s">
        <v>6</v>
      </c>
      <c r="J1" s="51" t="s">
        <v>7</v>
      </c>
      <c r="K1" s="51" t="s">
        <v>8</v>
      </c>
      <c r="L1" s="51" t="s">
        <v>9</v>
      </c>
      <c r="M1" s="51" t="s">
        <v>10</v>
      </c>
      <c r="N1" s="51" t="s">
        <v>11</v>
      </c>
      <c r="O1" s="51" t="s">
        <v>12</v>
      </c>
      <c r="P1" s="51" t="s">
        <v>13</v>
      </c>
      <c r="Q1" s="51" t="s">
        <v>14</v>
      </c>
      <c r="R1" s="51" t="s">
        <v>15</v>
      </c>
      <c r="S1" s="51" t="s">
        <v>16</v>
      </c>
      <c r="T1" s="51" t="s">
        <v>17</v>
      </c>
      <c r="U1" s="51" t="s">
        <v>18</v>
      </c>
      <c r="V1" s="70" t="s">
        <v>19</v>
      </c>
      <c r="W1" s="70" t="s">
        <v>20</v>
      </c>
      <c r="X1" s="70" t="s">
        <v>21</v>
      </c>
      <c r="Y1" s="70" t="s">
        <v>22</v>
      </c>
      <c r="Z1" s="70" t="s">
        <v>23</v>
      </c>
      <c r="AA1" s="70" t="s">
        <v>24</v>
      </c>
      <c r="AB1" s="70" t="s">
        <v>25</v>
      </c>
      <c r="AC1" s="70" t="s">
        <v>26</v>
      </c>
      <c r="AD1" s="70" t="s">
        <v>27</v>
      </c>
      <c r="AE1" s="70" t="s">
        <v>28</v>
      </c>
      <c r="AF1" s="70" t="s">
        <v>29</v>
      </c>
      <c r="AH1" s="122" t="s">
        <v>98</v>
      </c>
      <c r="AI1" s="123" t="s">
        <v>65</v>
      </c>
      <c r="AJ1" s="124" t="s">
        <v>104</v>
      </c>
      <c r="AK1" s="125" t="s">
        <v>103</v>
      </c>
    </row>
    <row r="2" spans="1:37" ht="15" customHeight="1" x14ac:dyDescent="0.35">
      <c r="A2" s="45" t="s">
        <v>30</v>
      </c>
      <c r="B2" s="16">
        <v>2020</v>
      </c>
      <c r="C2" s="16" t="s">
        <v>46</v>
      </c>
      <c r="D2" s="16">
        <v>150</v>
      </c>
      <c r="F2" s="16">
        <v>144.6</v>
      </c>
      <c r="G2" s="16">
        <v>188.5</v>
      </c>
      <c r="H2" s="16">
        <v>173.4</v>
      </c>
      <c r="I2" s="16">
        <v>154</v>
      </c>
      <c r="J2" s="16">
        <v>150</v>
      </c>
      <c r="K2" s="16">
        <v>145.9</v>
      </c>
      <c r="L2" s="16">
        <v>225.2</v>
      </c>
      <c r="M2" s="16">
        <v>159.5</v>
      </c>
      <c r="N2" s="16">
        <v>114.4</v>
      </c>
      <c r="O2" s="16">
        <v>163.5</v>
      </c>
      <c r="P2" s="16">
        <v>153.4</v>
      </c>
      <c r="Q2" s="16">
        <v>163.6</v>
      </c>
      <c r="R2" s="16">
        <v>164.5</v>
      </c>
      <c r="S2" s="16">
        <v>183.6</v>
      </c>
      <c r="T2" s="16">
        <v>157</v>
      </c>
      <c r="U2" s="16">
        <v>151.6</v>
      </c>
      <c r="V2" s="16">
        <v>156.30000000000001</v>
      </c>
      <c r="W2" s="16" t="s">
        <v>32</v>
      </c>
      <c r="X2" s="16">
        <v>148.69999999999999</v>
      </c>
      <c r="Y2" s="16">
        <v>153.4</v>
      </c>
      <c r="Z2" s="16">
        <v>161.6</v>
      </c>
      <c r="AA2" s="16">
        <v>146.4</v>
      </c>
      <c r="AB2" s="16">
        <v>153.9</v>
      </c>
      <c r="AC2" s="16">
        <v>162.9</v>
      </c>
      <c r="AD2" s="16">
        <v>156.6</v>
      </c>
      <c r="AE2" s="16">
        <v>155.19999999999999</v>
      </c>
      <c r="AF2" s="46">
        <v>160.69999999999999</v>
      </c>
      <c r="AH2" s="122"/>
      <c r="AI2" s="123"/>
      <c r="AJ2" s="124"/>
      <c r="AK2" s="125"/>
    </row>
    <row r="3" spans="1:37" ht="15" customHeight="1" x14ac:dyDescent="0.35">
      <c r="A3" s="45" t="s">
        <v>30</v>
      </c>
      <c r="B3" s="16">
        <v>2021</v>
      </c>
      <c r="C3" s="16" t="s">
        <v>31</v>
      </c>
      <c r="D3" s="16">
        <v>154.80000000000001</v>
      </c>
      <c r="E3" s="16">
        <f>((D3-D2)/D2)*100</f>
        <v>3.2000000000000077</v>
      </c>
      <c r="F3" s="16">
        <v>143.4</v>
      </c>
      <c r="G3" s="16">
        <v>187.5</v>
      </c>
      <c r="H3" s="16">
        <v>173.4</v>
      </c>
      <c r="I3" s="16">
        <v>154</v>
      </c>
      <c r="J3" s="16">
        <v>154.80000000000001</v>
      </c>
      <c r="K3" s="16">
        <v>147</v>
      </c>
      <c r="L3" s="16">
        <v>187.8</v>
      </c>
      <c r="M3" s="16">
        <v>159.5</v>
      </c>
      <c r="N3" s="16">
        <v>113.8</v>
      </c>
      <c r="O3" s="16">
        <v>164.5</v>
      </c>
      <c r="P3" s="16">
        <v>156.1</v>
      </c>
      <c r="Q3" s="16">
        <v>164.3</v>
      </c>
      <c r="R3" s="16">
        <v>159.6</v>
      </c>
      <c r="S3" s="16">
        <v>184.6</v>
      </c>
      <c r="T3" s="16">
        <v>157.5</v>
      </c>
      <c r="U3" s="16">
        <v>152.4</v>
      </c>
      <c r="V3" s="16">
        <v>156.80000000000001</v>
      </c>
      <c r="W3" s="16" t="s">
        <v>32</v>
      </c>
      <c r="X3" s="16">
        <v>150.9</v>
      </c>
      <c r="Y3" s="16">
        <v>153.9</v>
      </c>
      <c r="Z3" s="16">
        <v>162.5</v>
      </c>
      <c r="AA3" s="16">
        <v>147.5</v>
      </c>
      <c r="AB3" s="16">
        <v>155.1</v>
      </c>
      <c r="AC3" s="16">
        <v>163.5</v>
      </c>
      <c r="AD3" s="16">
        <v>156.19999999999999</v>
      </c>
      <c r="AE3" s="16">
        <v>155.9</v>
      </c>
      <c r="AF3" s="46">
        <v>158.5</v>
      </c>
      <c r="AH3" s="40" t="s">
        <v>3</v>
      </c>
      <c r="AI3" s="41" t="s">
        <v>67</v>
      </c>
      <c r="AJ3" s="47" t="s">
        <v>99</v>
      </c>
      <c r="AK3" s="41">
        <f>CORREL(E3:E31,F3:F31)</f>
        <v>-0.64086392337613052</v>
      </c>
    </row>
    <row r="4" spans="1:37" ht="15" customHeight="1" x14ac:dyDescent="0.35">
      <c r="A4" s="45" t="s">
        <v>30</v>
      </c>
      <c r="B4" s="16">
        <v>2021</v>
      </c>
      <c r="C4" s="16" t="s">
        <v>35</v>
      </c>
      <c r="D4" s="16">
        <v>163</v>
      </c>
      <c r="E4" s="16">
        <f t="shared" ref="E4:E31" si="0">((D4-D3)/D3)*100</f>
        <v>5.2971576227390109</v>
      </c>
      <c r="F4" s="16">
        <v>142.80000000000001</v>
      </c>
      <c r="G4" s="16">
        <v>184</v>
      </c>
      <c r="H4" s="16">
        <v>168</v>
      </c>
      <c r="I4" s="16">
        <v>154.4</v>
      </c>
      <c r="J4" s="16">
        <v>163</v>
      </c>
      <c r="K4" s="16">
        <v>147.80000000000001</v>
      </c>
      <c r="L4" s="16">
        <v>149.69999999999999</v>
      </c>
      <c r="M4" s="16">
        <v>158.30000000000001</v>
      </c>
      <c r="N4" s="16">
        <v>111.8</v>
      </c>
      <c r="O4" s="16">
        <v>165</v>
      </c>
      <c r="P4" s="16">
        <v>160</v>
      </c>
      <c r="Q4" s="16">
        <v>165.8</v>
      </c>
      <c r="R4" s="16">
        <v>154.69999999999999</v>
      </c>
      <c r="S4" s="16">
        <v>186.5</v>
      </c>
      <c r="T4" s="16">
        <v>159.1</v>
      </c>
      <c r="U4" s="16">
        <v>153.9</v>
      </c>
      <c r="V4" s="16">
        <v>158.4</v>
      </c>
      <c r="W4" s="16" t="s">
        <v>32</v>
      </c>
      <c r="X4" s="16">
        <v>154.4</v>
      </c>
      <c r="Y4" s="16">
        <v>154.80000000000001</v>
      </c>
      <c r="Z4" s="16">
        <v>164.3</v>
      </c>
      <c r="AA4" s="16">
        <v>150.19999999999999</v>
      </c>
      <c r="AB4" s="16">
        <v>157</v>
      </c>
      <c r="AC4" s="16">
        <v>163.6</v>
      </c>
      <c r="AD4" s="16">
        <v>155.19999999999999</v>
      </c>
      <c r="AE4" s="16">
        <v>157.19999999999999</v>
      </c>
      <c r="AF4" s="46">
        <v>156.69999999999999</v>
      </c>
      <c r="AH4" s="40" t="s">
        <v>4</v>
      </c>
      <c r="AI4" s="41" t="s">
        <v>67</v>
      </c>
      <c r="AJ4" s="47" t="s">
        <v>99</v>
      </c>
      <c r="AK4" s="41">
        <f>CORREL($E$3:$E$31,$H$3:$H$31)</f>
        <v>-0.27314952251292501</v>
      </c>
    </row>
    <row r="5" spans="1:37" ht="15" customHeight="1" x14ac:dyDescent="0.35">
      <c r="A5" s="45" t="s">
        <v>30</v>
      </c>
      <c r="B5" s="16">
        <v>2021</v>
      </c>
      <c r="C5" s="16" t="s">
        <v>36</v>
      </c>
      <c r="D5" s="16">
        <v>168.2</v>
      </c>
      <c r="E5" s="16">
        <f t="shared" si="0"/>
        <v>3.1901840490797473</v>
      </c>
      <c r="F5" s="16">
        <v>142.5</v>
      </c>
      <c r="G5" s="16">
        <v>189.4</v>
      </c>
      <c r="H5" s="16">
        <v>163.19999999999999</v>
      </c>
      <c r="I5" s="16">
        <v>154.5</v>
      </c>
      <c r="J5" s="16">
        <v>168.2</v>
      </c>
      <c r="K5" s="16">
        <v>150.5</v>
      </c>
      <c r="L5" s="16">
        <v>141</v>
      </c>
      <c r="M5" s="16">
        <v>159.19999999999999</v>
      </c>
      <c r="N5" s="16">
        <v>111.7</v>
      </c>
      <c r="O5" s="16">
        <v>164</v>
      </c>
      <c r="P5" s="16">
        <v>160.6</v>
      </c>
      <c r="Q5" s="16">
        <v>166.4</v>
      </c>
      <c r="R5" s="16">
        <v>154.5</v>
      </c>
      <c r="S5" s="16">
        <v>186.1</v>
      </c>
      <c r="T5" s="16">
        <v>159.6</v>
      </c>
      <c r="U5" s="16">
        <v>154.4</v>
      </c>
      <c r="V5" s="16">
        <v>158.9</v>
      </c>
      <c r="W5" s="16" t="s">
        <v>32</v>
      </c>
      <c r="X5" s="16">
        <v>156</v>
      </c>
      <c r="Y5" s="16">
        <v>154.80000000000001</v>
      </c>
      <c r="Z5" s="16">
        <v>164.6</v>
      </c>
      <c r="AA5" s="16">
        <v>151.30000000000001</v>
      </c>
      <c r="AB5" s="16">
        <v>157.80000000000001</v>
      </c>
      <c r="AC5" s="16">
        <v>163.80000000000001</v>
      </c>
      <c r="AD5" s="16">
        <v>153.1</v>
      </c>
      <c r="AE5" s="16">
        <v>157.30000000000001</v>
      </c>
      <c r="AF5" s="46">
        <v>156.69999999999999</v>
      </c>
      <c r="AH5" s="40" t="s">
        <v>5</v>
      </c>
      <c r="AI5" s="41" t="s">
        <v>67</v>
      </c>
      <c r="AJ5" s="47" t="s">
        <v>99</v>
      </c>
      <c r="AK5" s="41">
        <f>CORREL($E$3:$E$31,$I$3:$I$31)</f>
        <v>-0.6867205958480681</v>
      </c>
    </row>
    <row r="6" spans="1:37" ht="15" customHeight="1" x14ac:dyDescent="0.35">
      <c r="A6" s="45" t="s">
        <v>30</v>
      </c>
      <c r="B6" s="16">
        <v>2021</v>
      </c>
      <c r="C6" s="16" t="s">
        <v>37</v>
      </c>
      <c r="D6" s="16">
        <v>175.2</v>
      </c>
      <c r="E6" s="16">
        <f t="shared" si="0"/>
        <v>4.1617122473246138</v>
      </c>
      <c r="F6" s="16">
        <v>142.69999999999999</v>
      </c>
      <c r="G6" s="16">
        <v>195.5</v>
      </c>
      <c r="H6" s="16">
        <v>163.4</v>
      </c>
      <c r="I6" s="16">
        <v>155</v>
      </c>
      <c r="J6" s="16">
        <v>175.2</v>
      </c>
      <c r="K6" s="16">
        <v>160.6</v>
      </c>
      <c r="L6" s="16">
        <v>135.1</v>
      </c>
      <c r="M6" s="16">
        <v>161.1</v>
      </c>
      <c r="N6" s="16">
        <v>112.2</v>
      </c>
      <c r="O6" s="16">
        <v>164.4</v>
      </c>
      <c r="P6" s="16">
        <v>161.9</v>
      </c>
      <c r="Q6" s="16">
        <v>166.8</v>
      </c>
      <c r="R6" s="16">
        <v>155.6</v>
      </c>
      <c r="S6" s="16">
        <v>186.8</v>
      </c>
      <c r="T6" s="16">
        <v>160.69999999999999</v>
      </c>
      <c r="U6" s="16">
        <v>155.1</v>
      </c>
      <c r="V6" s="16">
        <v>159.9</v>
      </c>
      <c r="W6" s="16" t="s">
        <v>32</v>
      </c>
      <c r="X6" s="16">
        <v>156</v>
      </c>
      <c r="Y6" s="16">
        <v>155.5</v>
      </c>
      <c r="Z6" s="16">
        <v>165.3</v>
      </c>
      <c r="AA6" s="16">
        <v>151.69999999999999</v>
      </c>
      <c r="AB6" s="16">
        <v>158.6</v>
      </c>
      <c r="AC6" s="16">
        <v>164.1</v>
      </c>
      <c r="AD6" s="16">
        <v>154.6</v>
      </c>
      <c r="AE6" s="16">
        <v>158</v>
      </c>
      <c r="AF6" s="46">
        <v>157.6</v>
      </c>
      <c r="AH6" s="40" t="s">
        <v>6</v>
      </c>
      <c r="AI6" s="41" t="s">
        <v>67</v>
      </c>
      <c r="AJ6" s="47" t="s">
        <v>99</v>
      </c>
      <c r="AK6" s="41">
        <f>CORREL($E$3:$E$31,$J$3:$J$31)</f>
        <v>-0.22472072852327901</v>
      </c>
    </row>
    <row r="7" spans="1:37" ht="15" customHeight="1" x14ac:dyDescent="0.35">
      <c r="A7" s="45" t="s">
        <v>30</v>
      </c>
      <c r="B7" s="16">
        <v>2021</v>
      </c>
      <c r="C7" s="16" t="s">
        <v>38</v>
      </c>
      <c r="D7" s="16">
        <v>184.4</v>
      </c>
      <c r="E7" s="16">
        <f t="shared" si="0"/>
        <v>5.2511415525114256</v>
      </c>
      <c r="F7" s="16">
        <v>145.1</v>
      </c>
      <c r="G7" s="16">
        <v>198.5</v>
      </c>
      <c r="H7" s="16">
        <v>168.6</v>
      </c>
      <c r="I7" s="16">
        <v>155.80000000000001</v>
      </c>
      <c r="J7" s="16">
        <v>184.4</v>
      </c>
      <c r="K7" s="16">
        <v>162.30000000000001</v>
      </c>
      <c r="L7" s="16">
        <v>138.4</v>
      </c>
      <c r="M7" s="16">
        <v>165.1</v>
      </c>
      <c r="N7" s="16">
        <v>114.3</v>
      </c>
      <c r="O7" s="16">
        <v>169.7</v>
      </c>
      <c r="P7" s="16">
        <v>164.6</v>
      </c>
      <c r="Q7" s="16">
        <v>169.8</v>
      </c>
      <c r="R7" s="16">
        <v>158.69999999999999</v>
      </c>
      <c r="S7" s="16">
        <v>189.6</v>
      </c>
      <c r="T7" s="16">
        <v>165.3</v>
      </c>
      <c r="U7" s="16">
        <v>160.6</v>
      </c>
      <c r="V7" s="16">
        <v>164.5</v>
      </c>
      <c r="W7" s="16" t="s">
        <v>32</v>
      </c>
      <c r="X7" s="16">
        <v>161.69999999999999</v>
      </c>
      <c r="Y7" s="16">
        <v>158.80000000000001</v>
      </c>
      <c r="Z7" s="16">
        <v>169.1</v>
      </c>
      <c r="AA7" s="16">
        <v>153.19999999999999</v>
      </c>
      <c r="AB7" s="16">
        <v>160</v>
      </c>
      <c r="AC7" s="16">
        <v>167.6</v>
      </c>
      <c r="AD7" s="16">
        <v>159.30000000000001</v>
      </c>
      <c r="AE7" s="16">
        <v>161.1</v>
      </c>
      <c r="AF7" s="46">
        <v>161.1</v>
      </c>
      <c r="AH7" s="40" t="s">
        <v>7</v>
      </c>
      <c r="AI7" s="41" t="s">
        <v>67</v>
      </c>
      <c r="AJ7" s="47" t="s">
        <v>99</v>
      </c>
      <c r="AK7" s="41">
        <f>CORREL($E$3:$E$31,$J$3:$J$31)</f>
        <v>-0.22472072852327901</v>
      </c>
    </row>
    <row r="8" spans="1:37" ht="15" customHeight="1" x14ac:dyDescent="0.35">
      <c r="A8" s="45" t="s">
        <v>30</v>
      </c>
      <c r="B8" s="16">
        <v>2021</v>
      </c>
      <c r="C8" s="16" t="s">
        <v>39</v>
      </c>
      <c r="D8" s="16">
        <v>190.4</v>
      </c>
      <c r="E8" s="16">
        <f t="shared" si="0"/>
        <v>3.2537960954446854</v>
      </c>
      <c r="F8" s="16">
        <v>145.6</v>
      </c>
      <c r="G8" s="16">
        <v>200.1</v>
      </c>
      <c r="H8" s="16">
        <v>179.3</v>
      </c>
      <c r="I8" s="16">
        <v>156.1</v>
      </c>
      <c r="J8" s="16">
        <v>190.4</v>
      </c>
      <c r="K8" s="16">
        <v>158.6</v>
      </c>
      <c r="L8" s="16">
        <v>144.69999999999999</v>
      </c>
      <c r="M8" s="16">
        <v>165.5</v>
      </c>
      <c r="N8" s="16">
        <v>114.6</v>
      </c>
      <c r="O8" s="16">
        <v>170</v>
      </c>
      <c r="P8" s="16">
        <v>165.5</v>
      </c>
      <c r="Q8" s="16">
        <v>171.7</v>
      </c>
      <c r="R8" s="16">
        <v>160.5</v>
      </c>
      <c r="S8" s="16">
        <v>189.1</v>
      </c>
      <c r="T8" s="16">
        <v>165.3</v>
      </c>
      <c r="U8" s="16">
        <v>159.9</v>
      </c>
      <c r="V8" s="16">
        <v>164.6</v>
      </c>
      <c r="W8" s="16" t="s">
        <v>32</v>
      </c>
      <c r="X8" s="16">
        <v>162.1</v>
      </c>
      <c r="Y8" s="16">
        <v>159.19999999999999</v>
      </c>
      <c r="Z8" s="16">
        <v>169.7</v>
      </c>
      <c r="AA8" s="16">
        <v>154.19999999999999</v>
      </c>
      <c r="AB8" s="16">
        <v>160.4</v>
      </c>
      <c r="AC8" s="16">
        <v>166.8</v>
      </c>
      <c r="AD8" s="16">
        <v>159.4</v>
      </c>
      <c r="AE8" s="16">
        <v>161.5</v>
      </c>
      <c r="AF8" s="46">
        <v>162.1</v>
      </c>
      <c r="AH8" s="40" t="s">
        <v>8</v>
      </c>
      <c r="AI8" s="41" t="s">
        <v>67</v>
      </c>
      <c r="AJ8" s="47" t="s">
        <v>99</v>
      </c>
      <c r="AK8" s="41">
        <f t="shared" ref="AK8" si="1">CORREL($E$3:$E$31,$K$3:$K$31)</f>
        <v>-0.48000928093775747</v>
      </c>
    </row>
    <row r="9" spans="1:37" ht="15" customHeight="1" x14ac:dyDescent="0.35">
      <c r="A9" s="45" t="s">
        <v>30</v>
      </c>
      <c r="B9" s="16">
        <v>2021</v>
      </c>
      <c r="C9" s="16" t="s">
        <v>40</v>
      </c>
      <c r="D9" s="16">
        <v>188.7</v>
      </c>
      <c r="E9" s="16">
        <f t="shared" si="0"/>
        <v>-0.89285714285715179</v>
      </c>
      <c r="F9" s="16">
        <v>145.1</v>
      </c>
      <c r="G9" s="16">
        <v>204.5</v>
      </c>
      <c r="H9" s="16">
        <v>180.4</v>
      </c>
      <c r="I9" s="16">
        <v>157.1</v>
      </c>
      <c r="J9" s="16">
        <v>188.7</v>
      </c>
      <c r="K9" s="16">
        <v>157.69999999999999</v>
      </c>
      <c r="L9" s="16">
        <v>152.80000000000001</v>
      </c>
      <c r="M9" s="16">
        <v>163.6</v>
      </c>
      <c r="N9" s="16">
        <v>113.9</v>
      </c>
      <c r="O9" s="16">
        <v>169.7</v>
      </c>
      <c r="P9" s="16">
        <v>166.2</v>
      </c>
      <c r="Q9" s="16">
        <v>171</v>
      </c>
      <c r="R9" s="16">
        <v>161.69999999999999</v>
      </c>
      <c r="S9" s="16">
        <v>189.7</v>
      </c>
      <c r="T9" s="16">
        <v>166</v>
      </c>
      <c r="U9" s="16">
        <v>161.1</v>
      </c>
      <c r="V9" s="16">
        <v>165.3</v>
      </c>
      <c r="W9" s="16" t="s">
        <v>32</v>
      </c>
      <c r="X9" s="16">
        <v>162.5</v>
      </c>
      <c r="Y9" s="16">
        <v>160.30000000000001</v>
      </c>
      <c r="Z9" s="16">
        <v>170.4</v>
      </c>
      <c r="AA9" s="16">
        <v>157.1</v>
      </c>
      <c r="AB9" s="16">
        <v>160.69999999999999</v>
      </c>
      <c r="AC9" s="16">
        <v>167.2</v>
      </c>
      <c r="AD9" s="16">
        <v>160.4</v>
      </c>
      <c r="AE9" s="16">
        <v>162.80000000000001</v>
      </c>
      <c r="AF9" s="46">
        <v>163.19999999999999</v>
      </c>
      <c r="AH9" s="40" t="s">
        <v>9</v>
      </c>
      <c r="AI9" s="41" t="s">
        <v>67</v>
      </c>
      <c r="AJ9" s="47" t="s">
        <v>99</v>
      </c>
      <c r="AK9" s="41">
        <f>CORREL($E$3:$E$31,$L$3:$L$31)</f>
        <v>-0.21336077957325222</v>
      </c>
    </row>
    <row r="10" spans="1:37" ht="15" customHeight="1" x14ac:dyDescent="0.35">
      <c r="A10" s="45" t="s">
        <v>30</v>
      </c>
      <c r="B10" s="16">
        <v>2021</v>
      </c>
      <c r="C10" s="16" t="s">
        <v>41</v>
      </c>
      <c r="D10" s="16">
        <v>190.9</v>
      </c>
      <c r="E10" s="16">
        <f t="shared" si="0"/>
        <v>1.1658717541070573</v>
      </c>
      <c r="F10" s="16">
        <v>144.9</v>
      </c>
      <c r="G10" s="16">
        <v>202.3</v>
      </c>
      <c r="H10" s="16">
        <v>176.5</v>
      </c>
      <c r="I10" s="16">
        <v>157.5</v>
      </c>
      <c r="J10" s="16">
        <v>190.9</v>
      </c>
      <c r="K10" s="16">
        <v>155.69999999999999</v>
      </c>
      <c r="L10" s="16">
        <v>153.9</v>
      </c>
      <c r="M10" s="16">
        <v>162.80000000000001</v>
      </c>
      <c r="N10" s="16">
        <v>115.2</v>
      </c>
      <c r="O10" s="16">
        <v>169.8</v>
      </c>
      <c r="P10" s="16">
        <v>167.6</v>
      </c>
      <c r="Q10" s="16">
        <v>171.9</v>
      </c>
      <c r="R10" s="16">
        <v>161.80000000000001</v>
      </c>
      <c r="S10" s="16">
        <v>190.2</v>
      </c>
      <c r="T10" s="16">
        <v>167</v>
      </c>
      <c r="U10" s="16">
        <v>162.6</v>
      </c>
      <c r="V10" s="16">
        <v>166.3</v>
      </c>
      <c r="W10" s="16" t="s">
        <v>32</v>
      </c>
      <c r="X10" s="16">
        <v>163.1</v>
      </c>
      <c r="Y10" s="16">
        <v>160.9</v>
      </c>
      <c r="Z10" s="16">
        <v>171.1</v>
      </c>
      <c r="AA10" s="16">
        <v>157.69999999999999</v>
      </c>
      <c r="AB10" s="16">
        <v>161.1</v>
      </c>
      <c r="AC10" s="16">
        <v>167.5</v>
      </c>
      <c r="AD10" s="16">
        <v>160.30000000000001</v>
      </c>
      <c r="AE10" s="16">
        <v>163.30000000000001</v>
      </c>
      <c r="AF10" s="46">
        <v>163.6</v>
      </c>
      <c r="AH10" s="40" t="s">
        <v>10</v>
      </c>
      <c r="AI10" s="41" t="s">
        <v>67</v>
      </c>
      <c r="AJ10" s="47" t="s">
        <v>99</v>
      </c>
      <c r="AK10" s="41">
        <f>CORREL($E$3:$E$31,$M$3:$M$31)</f>
        <v>-0.6305725867198223</v>
      </c>
    </row>
    <row r="11" spans="1:37" ht="15" customHeight="1" x14ac:dyDescent="0.35">
      <c r="A11" s="45" t="s">
        <v>30</v>
      </c>
      <c r="B11" s="16">
        <v>2021</v>
      </c>
      <c r="C11" s="16" t="s">
        <v>42</v>
      </c>
      <c r="D11" s="16">
        <v>195.5</v>
      </c>
      <c r="E11" s="16">
        <f t="shared" si="0"/>
        <v>2.4096385542168646</v>
      </c>
      <c r="F11" s="16">
        <v>145.4</v>
      </c>
      <c r="G11" s="16">
        <v>202.1</v>
      </c>
      <c r="H11" s="16">
        <v>172</v>
      </c>
      <c r="I11" s="16">
        <v>158</v>
      </c>
      <c r="J11" s="16">
        <v>195.5</v>
      </c>
      <c r="K11" s="16">
        <v>152.69999999999999</v>
      </c>
      <c r="L11" s="16">
        <v>151.4</v>
      </c>
      <c r="M11" s="16">
        <v>163.9</v>
      </c>
      <c r="N11" s="16">
        <v>119.3</v>
      </c>
      <c r="O11" s="16">
        <v>170.1</v>
      </c>
      <c r="P11" s="16">
        <v>168.3</v>
      </c>
      <c r="Q11" s="16">
        <v>172.8</v>
      </c>
      <c r="R11" s="16">
        <v>162.1</v>
      </c>
      <c r="S11" s="16">
        <v>190.5</v>
      </c>
      <c r="T11" s="16">
        <v>167.7</v>
      </c>
      <c r="U11" s="16">
        <v>163.6</v>
      </c>
      <c r="V11" s="16">
        <v>167.1</v>
      </c>
      <c r="W11" s="16" t="s">
        <v>32</v>
      </c>
      <c r="X11" s="16">
        <v>163.69999999999999</v>
      </c>
      <c r="Y11" s="16">
        <v>161.30000000000001</v>
      </c>
      <c r="Z11" s="16">
        <v>171.9</v>
      </c>
      <c r="AA11" s="16">
        <v>157.80000000000001</v>
      </c>
      <c r="AB11" s="16">
        <v>162.69999999999999</v>
      </c>
      <c r="AC11" s="16">
        <v>168.5</v>
      </c>
      <c r="AD11" s="16">
        <v>160.19999999999999</v>
      </c>
      <c r="AE11" s="16">
        <v>163.80000000000001</v>
      </c>
      <c r="AF11" s="46">
        <v>164</v>
      </c>
      <c r="AH11" s="40" t="s">
        <v>11</v>
      </c>
      <c r="AI11" s="41" t="s">
        <v>67</v>
      </c>
      <c r="AJ11" s="47" t="s">
        <v>99</v>
      </c>
      <c r="AK11" s="41">
        <f>CORREL($E$3:$E$31,$N$3:$N$31)</f>
        <v>-0.63947216926612349</v>
      </c>
    </row>
    <row r="12" spans="1:37" ht="15" customHeight="1" x14ac:dyDescent="0.35">
      <c r="A12" s="45" t="s">
        <v>30</v>
      </c>
      <c r="B12" s="16">
        <v>2021</v>
      </c>
      <c r="C12" s="16" t="s">
        <v>43</v>
      </c>
      <c r="D12" s="16">
        <v>198.8</v>
      </c>
      <c r="E12" s="16">
        <f t="shared" si="0"/>
        <v>1.6879795396419495</v>
      </c>
      <c r="F12" s="16">
        <v>146.1</v>
      </c>
      <c r="G12" s="16">
        <v>202.5</v>
      </c>
      <c r="H12" s="16">
        <v>170.1</v>
      </c>
      <c r="I12" s="16">
        <v>158.4</v>
      </c>
      <c r="J12" s="16">
        <v>198.8</v>
      </c>
      <c r="K12" s="16">
        <v>152.6</v>
      </c>
      <c r="L12" s="16">
        <v>170.4</v>
      </c>
      <c r="M12" s="16">
        <v>165.2</v>
      </c>
      <c r="N12" s="16">
        <v>121.6</v>
      </c>
      <c r="O12" s="16">
        <v>170.6</v>
      </c>
      <c r="P12" s="16">
        <v>168.8</v>
      </c>
      <c r="Q12" s="16">
        <v>173.6</v>
      </c>
      <c r="R12" s="16">
        <v>165.5</v>
      </c>
      <c r="S12" s="16">
        <v>191.2</v>
      </c>
      <c r="T12" s="16">
        <v>168.9</v>
      </c>
      <c r="U12" s="16">
        <v>164.8</v>
      </c>
      <c r="V12" s="16">
        <v>168.3</v>
      </c>
      <c r="W12" s="16" t="s">
        <v>32</v>
      </c>
      <c r="X12" s="16">
        <v>165.5</v>
      </c>
      <c r="Y12" s="16">
        <v>162</v>
      </c>
      <c r="Z12" s="16">
        <v>172.5</v>
      </c>
      <c r="AA12" s="16">
        <v>159.5</v>
      </c>
      <c r="AB12" s="16">
        <v>163.19999999999999</v>
      </c>
      <c r="AC12" s="16">
        <v>169</v>
      </c>
      <c r="AD12" s="16">
        <v>161.1</v>
      </c>
      <c r="AE12" s="16">
        <v>164.7</v>
      </c>
      <c r="AF12" s="46">
        <v>166.3</v>
      </c>
      <c r="AH12" s="40" t="s">
        <v>12</v>
      </c>
      <c r="AI12" s="41" t="s">
        <v>67</v>
      </c>
      <c r="AJ12" s="47" t="s">
        <v>99</v>
      </c>
      <c r="AK12" s="41">
        <f>CORREL($E$3:$E$31,$O$3:$O$31)</f>
        <v>-0.65946455556793104</v>
      </c>
    </row>
    <row r="13" spans="1:37" ht="15" customHeight="1" x14ac:dyDescent="0.35">
      <c r="A13" s="45" t="s">
        <v>30</v>
      </c>
      <c r="B13" s="16">
        <v>2021</v>
      </c>
      <c r="C13" s="16" t="s">
        <v>45</v>
      </c>
      <c r="D13" s="16">
        <v>198.4</v>
      </c>
      <c r="E13" s="16">
        <f t="shared" si="0"/>
        <v>-0.20120724346076743</v>
      </c>
      <c r="F13" s="16">
        <v>146.9</v>
      </c>
      <c r="G13" s="16">
        <v>199.8</v>
      </c>
      <c r="H13" s="16">
        <v>171.5</v>
      </c>
      <c r="I13" s="16">
        <v>159.1</v>
      </c>
      <c r="J13" s="16">
        <v>198.4</v>
      </c>
      <c r="K13" s="16">
        <v>153.19999999999999</v>
      </c>
      <c r="L13" s="16">
        <v>183.9</v>
      </c>
      <c r="M13" s="16">
        <v>165.4</v>
      </c>
      <c r="N13" s="16">
        <v>122.1</v>
      </c>
      <c r="O13" s="16">
        <v>170.8</v>
      </c>
      <c r="P13" s="16">
        <v>169.1</v>
      </c>
      <c r="Q13" s="16">
        <v>174.3</v>
      </c>
      <c r="R13" s="16">
        <v>167.5</v>
      </c>
      <c r="S13" s="16">
        <v>191.4</v>
      </c>
      <c r="T13" s="16">
        <v>170.4</v>
      </c>
      <c r="U13" s="16">
        <v>166</v>
      </c>
      <c r="V13" s="16">
        <v>169.8</v>
      </c>
      <c r="W13" s="16" t="s">
        <v>32</v>
      </c>
      <c r="X13" s="16">
        <v>165.3</v>
      </c>
      <c r="Y13" s="16">
        <v>162.9</v>
      </c>
      <c r="Z13" s="16">
        <v>173.4</v>
      </c>
      <c r="AA13" s="16">
        <v>158.9</v>
      </c>
      <c r="AB13" s="16">
        <v>163.80000000000001</v>
      </c>
      <c r="AC13" s="16">
        <v>169.3</v>
      </c>
      <c r="AD13" s="16">
        <v>162.4</v>
      </c>
      <c r="AE13" s="16">
        <v>165.2</v>
      </c>
      <c r="AF13" s="46">
        <v>167.6</v>
      </c>
      <c r="AH13" s="40" t="s">
        <v>13</v>
      </c>
      <c r="AI13" s="41" t="s">
        <v>67</v>
      </c>
      <c r="AJ13" s="47" t="s">
        <v>99</v>
      </c>
      <c r="AK13" s="41">
        <f>CORREL($E$3:$E$31,$P$3:$P$31)</f>
        <v>-0.71469559033113694</v>
      </c>
    </row>
    <row r="14" spans="1:37" ht="15" customHeight="1" x14ac:dyDescent="0.35">
      <c r="A14" s="45" t="s">
        <v>30</v>
      </c>
      <c r="B14" s="16">
        <v>2021</v>
      </c>
      <c r="C14" s="16" t="s">
        <v>46</v>
      </c>
      <c r="D14" s="16">
        <v>195.8</v>
      </c>
      <c r="E14" s="16">
        <f t="shared" si="0"/>
        <v>-1.3104838709677391</v>
      </c>
      <c r="F14" s="16">
        <v>147.4</v>
      </c>
      <c r="G14" s="16">
        <v>197</v>
      </c>
      <c r="H14" s="16">
        <v>176.5</v>
      </c>
      <c r="I14" s="16">
        <v>159.80000000000001</v>
      </c>
      <c r="J14" s="16">
        <v>195.8</v>
      </c>
      <c r="K14" s="16">
        <v>152</v>
      </c>
      <c r="L14" s="16">
        <v>172.3</v>
      </c>
      <c r="M14" s="16">
        <v>164.5</v>
      </c>
      <c r="N14" s="16">
        <v>120.6</v>
      </c>
      <c r="O14" s="16">
        <v>171.7</v>
      </c>
      <c r="P14" s="16">
        <v>169.7</v>
      </c>
      <c r="Q14" s="16">
        <v>175.1</v>
      </c>
      <c r="R14" s="16">
        <v>165.8</v>
      </c>
      <c r="S14" s="16">
        <v>190.8</v>
      </c>
      <c r="T14" s="16">
        <v>171.8</v>
      </c>
      <c r="U14" s="16">
        <v>167.3</v>
      </c>
      <c r="V14" s="16">
        <v>171.2</v>
      </c>
      <c r="W14" s="16" t="s">
        <v>32</v>
      </c>
      <c r="X14" s="16">
        <v>165.6</v>
      </c>
      <c r="Y14" s="16">
        <v>163.9</v>
      </c>
      <c r="Z14" s="16">
        <v>174</v>
      </c>
      <c r="AA14" s="16">
        <v>160.1</v>
      </c>
      <c r="AB14" s="16">
        <v>164.5</v>
      </c>
      <c r="AC14" s="16">
        <v>169.7</v>
      </c>
      <c r="AD14" s="16">
        <v>162.80000000000001</v>
      </c>
      <c r="AE14" s="16">
        <v>166</v>
      </c>
      <c r="AF14" s="46">
        <v>167</v>
      </c>
      <c r="AH14" s="40" t="s">
        <v>14</v>
      </c>
      <c r="AI14" s="41" t="s">
        <v>67</v>
      </c>
      <c r="AJ14" s="47" t="s">
        <v>99</v>
      </c>
      <c r="AK14" s="41">
        <f>CORREL($E$3:$E$31,$Q$3:$Q$31)</f>
        <v>-0.71677034851674115</v>
      </c>
    </row>
    <row r="15" spans="1:37" ht="15" customHeight="1" x14ac:dyDescent="0.35">
      <c r="A15" s="45" t="s">
        <v>30</v>
      </c>
      <c r="B15" s="16">
        <v>2022</v>
      </c>
      <c r="C15" s="16" t="s">
        <v>31</v>
      </c>
      <c r="D15" s="16">
        <v>192.6</v>
      </c>
      <c r="E15" s="16">
        <f t="shared" si="0"/>
        <v>-1.6343207354443396</v>
      </c>
      <c r="F15" s="16">
        <v>148.30000000000001</v>
      </c>
      <c r="G15" s="16">
        <v>196.9</v>
      </c>
      <c r="H15" s="16">
        <v>178</v>
      </c>
      <c r="I15" s="16">
        <v>160.5</v>
      </c>
      <c r="J15" s="16">
        <v>192.6</v>
      </c>
      <c r="K15" s="16">
        <v>151.19999999999999</v>
      </c>
      <c r="L15" s="16">
        <v>159.19999999999999</v>
      </c>
      <c r="M15" s="16">
        <v>164</v>
      </c>
      <c r="N15" s="16">
        <v>119.3</v>
      </c>
      <c r="O15" s="16">
        <v>173.3</v>
      </c>
      <c r="P15" s="16">
        <v>169.8</v>
      </c>
      <c r="Q15" s="16">
        <v>175.8</v>
      </c>
      <c r="R15" s="16">
        <v>164.1</v>
      </c>
      <c r="S15" s="16">
        <v>190.7</v>
      </c>
      <c r="T15" s="16">
        <v>173.2</v>
      </c>
      <c r="U15" s="16">
        <v>169.3</v>
      </c>
      <c r="V15" s="16">
        <v>172.7</v>
      </c>
      <c r="W15" s="16" t="s">
        <v>32</v>
      </c>
      <c r="X15" s="16">
        <v>165.8</v>
      </c>
      <c r="Y15" s="16">
        <v>164.9</v>
      </c>
      <c r="Z15" s="16">
        <v>174.7</v>
      </c>
      <c r="AA15" s="16">
        <v>160.80000000000001</v>
      </c>
      <c r="AB15" s="16">
        <v>164.9</v>
      </c>
      <c r="AC15" s="16">
        <v>169.9</v>
      </c>
      <c r="AD15" s="16">
        <v>163.19999999999999</v>
      </c>
      <c r="AE15" s="16">
        <v>166.6</v>
      </c>
      <c r="AF15" s="46">
        <v>166.4</v>
      </c>
      <c r="AH15" s="40" t="s">
        <v>15</v>
      </c>
      <c r="AI15" s="41" t="s">
        <v>67</v>
      </c>
      <c r="AJ15" s="47" t="s">
        <v>99</v>
      </c>
      <c r="AK15" s="41">
        <f>CORREL($E$3:$E$31,$R$3:$R$31)</f>
        <v>-0.72379925664123179</v>
      </c>
    </row>
    <row r="16" spans="1:37" ht="15" customHeight="1" x14ac:dyDescent="0.35">
      <c r="A16" s="45" t="s">
        <v>30</v>
      </c>
      <c r="B16" s="16">
        <v>2022</v>
      </c>
      <c r="C16" s="16" t="s">
        <v>35</v>
      </c>
      <c r="D16" s="16">
        <v>192.6</v>
      </c>
      <c r="E16" s="16">
        <f t="shared" si="0"/>
        <v>0</v>
      </c>
      <c r="F16" s="16">
        <v>148.80000000000001</v>
      </c>
      <c r="G16" s="16">
        <v>198.1</v>
      </c>
      <c r="H16" s="16">
        <v>175.5</v>
      </c>
      <c r="I16" s="16">
        <v>160.69999999999999</v>
      </c>
      <c r="J16" s="16">
        <v>192.6</v>
      </c>
      <c r="K16" s="16">
        <v>151.4</v>
      </c>
      <c r="L16" s="16">
        <v>155.19999999999999</v>
      </c>
      <c r="M16" s="16">
        <v>163.9</v>
      </c>
      <c r="N16" s="16">
        <v>118.1</v>
      </c>
      <c r="O16" s="16">
        <v>175.4</v>
      </c>
      <c r="P16" s="16">
        <v>170.5</v>
      </c>
      <c r="Q16" s="16">
        <v>176.3</v>
      </c>
      <c r="R16" s="16">
        <v>163.9</v>
      </c>
      <c r="S16" s="16">
        <v>191.5</v>
      </c>
      <c r="T16" s="16">
        <v>174.1</v>
      </c>
      <c r="U16" s="16">
        <v>171</v>
      </c>
      <c r="V16" s="16">
        <v>173.7</v>
      </c>
      <c r="W16" s="16" t="s">
        <v>32</v>
      </c>
      <c r="X16" s="16">
        <v>167.4</v>
      </c>
      <c r="Y16" s="16">
        <v>165.7</v>
      </c>
      <c r="Z16" s="16">
        <v>175.3</v>
      </c>
      <c r="AA16" s="16">
        <v>161.19999999999999</v>
      </c>
      <c r="AB16" s="16">
        <v>165.5</v>
      </c>
      <c r="AC16" s="16">
        <v>170.3</v>
      </c>
      <c r="AD16" s="16">
        <v>164.5</v>
      </c>
      <c r="AE16" s="16">
        <v>167.3</v>
      </c>
      <c r="AF16" s="46">
        <v>166.7</v>
      </c>
      <c r="AH16" s="40" t="s">
        <v>16</v>
      </c>
      <c r="AI16" s="41" t="s">
        <v>67</v>
      </c>
      <c r="AJ16" s="47" t="s">
        <v>74</v>
      </c>
      <c r="AK16" s="41">
        <f>CORREL($E$3:$E$31,$S$3:$S$31)</f>
        <v>-0.68706650495763888</v>
      </c>
    </row>
    <row r="17" spans="1:37" ht="15" customHeight="1" x14ac:dyDescent="0.35">
      <c r="A17" s="45" t="s">
        <v>30</v>
      </c>
      <c r="B17" s="16">
        <v>2022</v>
      </c>
      <c r="C17" s="16" t="s">
        <v>36</v>
      </c>
      <c r="D17" s="16">
        <v>203.1</v>
      </c>
      <c r="E17" s="16">
        <f t="shared" si="0"/>
        <v>5.4517133956386292</v>
      </c>
      <c r="F17" s="16">
        <v>150.19999999999999</v>
      </c>
      <c r="G17" s="16">
        <v>208</v>
      </c>
      <c r="H17" s="16">
        <v>167.9</v>
      </c>
      <c r="I17" s="16">
        <v>162</v>
      </c>
      <c r="J17" s="16">
        <v>203.1</v>
      </c>
      <c r="K17" s="16">
        <v>155.9</v>
      </c>
      <c r="L17" s="16">
        <v>155.80000000000001</v>
      </c>
      <c r="M17" s="16">
        <v>164.2</v>
      </c>
      <c r="N17" s="16">
        <v>118.1</v>
      </c>
      <c r="O17" s="16">
        <v>178.7</v>
      </c>
      <c r="P17" s="16">
        <v>171.2</v>
      </c>
      <c r="Q17" s="16">
        <v>177.4</v>
      </c>
      <c r="R17" s="16">
        <v>166.6</v>
      </c>
      <c r="S17" s="16">
        <v>192.3</v>
      </c>
      <c r="T17" s="16">
        <v>175.4</v>
      </c>
      <c r="U17" s="16">
        <v>173.2</v>
      </c>
      <c r="V17" s="16">
        <v>175.1</v>
      </c>
      <c r="W17" s="16" t="s">
        <v>32</v>
      </c>
      <c r="X17" s="16">
        <v>168.9</v>
      </c>
      <c r="Y17" s="16">
        <v>166.5</v>
      </c>
      <c r="Z17" s="16">
        <v>176</v>
      </c>
      <c r="AA17" s="16">
        <v>162</v>
      </c>
      <c r="AB17" s="16">
        <v>166.6</v>
      </c>
      <c r="AC17" s="16">
        <v>170.6</v>
      </c>
      <c r="AD17" s="16">
        <v>167.4</v>
      </c>
      <c r="AE17" s="16">
        <v>168.3</v>
      </c>
      <c r="AF17" s="46">
        <v>168.7</v>
      </c>
      <c r="AH17" s="40" t="s">
        <v>17</v>
      </c>
      <c r="AI17" s="41" t="s">
        <v>67</v>
      </c>
      <c r="AJ17" s="47" t="s">
        <v>74</v>
      </c>
      <c r="AK17" s="41">
        <f>CORREL($E$3:$E$31,$T$3:$T$31)</f>
        <v>-0.71027591532951029</v>
      </c>
    </row>
    <row r="18" spans="1:37" ht="15" customHeight="1" x14ac:dyDescent="0.35">
      <c r="A18" s="45" t="s">
        <v>30</v>
      </c>
      <c r="B18" s="16">
        <v>2022</v>
      </c>
      <c r="C18" s="16" t="s">
        <v>37</v>
      </c>
      <c r="D18" s="16">
        <v>207.4</v>
      </c>
      <c r="E18" s="16">
        <f t="shared" si="0"/>
        <v>2.1171836533727282</v>
      </c>
      <c r="F18" s="16">
        <v>151.80000000000001</v>
      </c>
      <c r="G18" s="16">
        <v>209.7</v>
      </c>
      <c r="H18" s="16">
        <v>164.5</v>
      </c>
      <c r="I18" s="16">
        <v>163.80000000000001</v>
      </c>
      <c r="J18" s="16">
        <v>207.4</v>
      </c>
      <c r="K18" s="16">
        <v>169.7</v>
      </c>
      <c r="L18" s="16">
        <v>153.6</v>
      </c>
      <c r="M18" s="16">
        <v>165.1</v>
      </c>
      <c r="N18" s="16">
        <v>118.2</v>
      </c>
      <c r="O18" s="16">
        <v>182.9</v>
      </c>
      <c r="P18" s="16">
        <v>172.4</v>
      </c>
      <c r="Q18" s="16">
        <v>178.9</v>
      </c>
      <c r="R18" s="16">
        <v>168.6</v>
      </c>
      <c r="S18" s="16">
        <v>192.8</v>
      </c>
      <c r="T18" s="16">
        <v>177.5</v>
      </c>
      <c r="U18" s="16">
        <v>175.1</v>
      </c>
      <c r="V18" s="16">
        <v>177.1</v>
      </c>
      <c r="W18" s="16" t="s">
        <v>32</v>
      </c>
      <c r="X18" s="16">
        <v>173.3</v>
      </c>
      <c r="Y18" s="16">
        <v>167.7</v>
      </c>
      <c r="Z18" s="16">
        <v>177</v>
      </c>
      <c r="AA18" s="16">
        <v>166.2</v>
      </c>
      <c r="AB18" s="16">
        <v>167.2</v>
      </c>
      <c r="AC18" s="16">
        <v>170.9</v>
      </c>
      <c r="AD18" s="16">
        <v>169</v>
      </c>
      <c r="AE18" s="16">
        <v>170.2</v>
      </c>
      <c r="AF18" s="46">
        <v>170.8</v>
      </c>
      <c r="AH18" s="40" t="s">
        <v>18</v>
      </c>
      <c r="AI18" s="41" t="s">
        <v>67</v>
      </c>
      <c r="AJ18" s="47" t="s">
        <v>74</v>
      </c>
      <c r="AK18" s="41">
        <f>CORREL($E$3:$E$31,$U$3:$U$31)</f>
        <v>-0.69971496557241686</v>
      </c>
    </row>
    <row r="19" spans="1:37" ht="15" customHeight="1" x14ac:dyDescent="0.35">
      <c r="A19" s="45" t="s">
        <v>30</v>
      </c>
      <c r="B19" s="16">
        <v>2022</v>
      </c>
      <c r="C19" s="16" t="s">
        <v>38</v>
      </c>
      <c r="D19" s="16">
        <v>209.9</v>
      </c>
      <c r="E19" s="16">
        <f t="shared" si="0"/>
        <v>1.2054001928640308</v>
      </c>
      <c r="F19" s="16">
        <v>152.9</v>
      </c>
      <c r="G19" s="16">
        <v>214.7</v>
      </c>
      <c r="H19" s="16">
        <v>161.4</v>
      </c>
      <c r="I19" s="16">
        <v>164.6</v>
      </c>
      <c r="J19" s="16">
        <v>209.9</v>
      </c>
      <c r="K19" s="16">
        <v>168</v>
      </c>
      <c r="L19" s="16">
        <v>160.4</v>
      </c>
      <c r="M19" s="16">
        <v>165</v>
      </c>
      <c r="N19" s="16">
        <v>118.9</v>
      </c>
      <c r="O19" s="16">
        <v>186.6</v>
      </c>
      <c r="P19" s="16">
        <v>173.2</v>
      </c>
      <c r="Q19" s="16">
        <v>180.4</v>
      </c>
      <c r="R19" s="16">
        <v>170.8</v>
      </c>
      <c r="S19" s="16">
        <v>192.9</v>
      </c>
      <c r="T19" s="16">
        <v>179.3</v>
      </c>
      <c r="U19" s="16">
        <v>177.2</v>
      </c>
      <c r="V19" s="16">
        <v>179</v>
      </c>
      <c r="W19" s="16" t="s">
        <v>32</v>
      </c>
      <c r="X19" s="16">
        <v>175.3</v>
      </c>
      <c r="Y19" s="16">
        <v>168.9</v>
      </c>
      <c r="Z19" s="16">
        <v>177.7</v>
      </c>
      <c r="AA19" s="16">
        <v>167.1</v>
      </c>
      <c r="AB19" s="16">
        <v>167.6</v>
      </c>
      <c r="AC19" s="16">
        <v>171.8</v>
      </c>
      <c r="AD19" s="16">
        <v>168.5</v>
      </c>
      <c r="AE19" s="16">
        <v>170.9</v>
      </c>
      <c r="AF19" s="46">
        <v>172.5</v>
      </c>
      <c r="AH19" s="40" t="s">
        <v>19</v>
      </c>
      <c r="AI19" s="41" t="s">
        <v>67</v>
      </c>
      <c r="AJ19" s="47" t="s">
        <v>74</v>
      </c>
      <c r="AK19" s="41">
        <f t="shared" ref="AK19:AK22" si="2">CORREL($E$3:$E$31,$T$3:$T$31)</f>
        <v>-0.71027591532951029</v>
      </c>
    </row>
    <row r="20" spans="1:37" ht="15" customHeight="1" x14ac:dyDescent="0.35">
      <c r="A20" s="45" t="s">
        <v>30</v>
      </c>
      <c r="B20" s="16">
        <v>2022</v>
      </c>
      <c r="C20" s="16" t="s">
        <v>39</v>
      </c>
      <c r="D20" s="16">
        <v>208.1</v>
      </c>
      <c r="E20" s="16">
        <f t="shared" si="0"/>
        <v>-0.85755121486422636</v>
      </c>
      <c r="F20" s="16">
        <v>153.80000000000001</v>
      </c>
      <c r="G20" s="16">
        <v>217.2</v>
      </c>
      <c r="H20" s="16">
        <v>169.6</v>
      </c>
      <c r="I20" s="16">
        <v>165.4</v>
      </c>
      <c r="J20" s="16">
        <v>208.1</v>
      </c>
      <c r="K20" s="16">
        <v>165.8</v>
      </c>
      <c r="L20" s="16">
        <v>167.3</v>
      </c>
      <c r="M20" s="16">
        <v>164.6</v>
      </c>
      <c r="N20" s="16">
        <v>119.1</v>
      </c>
      <c r="O20" s="16">
        <v>188.9</v>
      </c>
      <c r="P20" s="16">
        <v>174.2</v>
      </c>
      <c r="Q20" s="16">
        <v>181.9</v>
      </c>
      <c r="R20" s="16">
        <v>172.4</v>
      </c>
      <c r="S20" s="16">
        <v>192.9</v>
      </c>
      <c r="T20" s="16">
        <v>180.7</v>
      </c>
      <c r="U20" s="16">
        <v>178.7</v>
      </c>
      <c r="V20" s="16">
        <v>180.4</v>
      </c>
      <c r="W20" s="16" t="s">
        <v>32</v>
      </c>
      <c r="X20" s="16">
        <v>176.7</v>
      </c>
      <c r="Y20" s="16">
        <v>170.3</v>
      </c>
      <c r="Z20" s="16">
        <v>178.2</v>
      </c>
      <c r="AA20" s="16">
        <v>165.5</v>
      </c>
      <c r="AB20" s="16">
        <v>168</v>
      </c>
      <c r="AC20" s="16">
        <v>172.6</v>
      </c>
      <c r="AD20" s="16">
        <v>169.5</v>
      </c>
      <c r="AE20" s="16">
        <v>171</v>
      </c>
      <c r="AF20" s="46">
        <v>173.6</v>
      </c>
      <c r="AH20" s="40" t="s">
        <v>21</v>
      </c>
      <c r="AI20" s="41" t="s">
        <v>67</v>
      </c>
      <c r="AJ20" s="47" t="s">
        <v>100</v>
      </c>
      <c r="AK20" s="41">
        <f>CORREL($E$3:$E$31,$X$3:$X$31)</f>
        <v>-0.69366426512470469</v>
      </c>
    </row>
    <row r="21" spans="1:37" ht="15" customHeight="1" x14ac:dyDescent="0.35">
      <c r="A21" s="45" t="s">
        <v>30</v>
      </c>
      <c r="B21" s="16">
        <v>2022</v>
      </c>
      <c r="C21" s="16" t="s">
        <v>40</v>
      </c>
      <c r="D21" s="16">
        <v>202.2</v>
      </c>
      <c r="E21" s="16">
        <f t="shared" si="0"/>
        <v>-2.8351753964440203</v>
      </c>
      <c r="F21" s="16">
        <v>155.19999999999999</v>
      </c>
      <c r="G21" s="16">
        <v>210.8</v>
      </c>
      <c r="H21" s="16">
        <v>174.3</v>
      </c>
      <c r="I21" s="16">
        <v>166.3</v>
      </c>
      <c r="J21" s="16">
        <v>202.2</v>
      </c>
      <c r="K21" s="16">
        <v>169.6</v>
      </c>
      <c r="L21" s="16">
        <v>168.6</v>
      </c>
      <c r="M21" s="16">
        <v>164.4</v>
      </c>
      <c r="N21" s="16">
        <v>119.2</v>
      </c>
      <c r="O21" s="16">
        <v>191.8</v>
      </c>
      <c r="P21" s="16">
        <v>174.5</v>
      </c>
      <c r="Q21" s="16">
        <v>183.1</v>
      </c>
      <c r="R21" s="16">
        <v>172.5</v>
      </c>
      <c r="S21" s="16">
        <v>193.2</v>
      </c>
      <c r="T21" s="16">
        <v>182</v>
      </c>
      <c r="U21" s="16">
        <v>180.3</v>
      </c>
      <c r="V21" s="16">
        <v>181.7</v>
      </c>
      <c r="W21" s="16" t="s">
        <v>32</v>
      </c>
      <c r="X21" s="16">
        <v>179.6</v>
      </c>
      <c r="Y21" s="16">
        <v>171.3</v>
      </c>
      <c r="Z21" s="16">
        <v>178.8</v>
      </c>
      <c r="AA21" s="16">
        <v>166.3</v>
      </c>
      <c r="AB21" s="16">
        <v>168.6</v>
      </c>
      <c r="AC21" s="16">
        <v>174.7</v>
      </c>
      <c r="AD21" s="16">
        <v>169.7</v>
      </c>
      <c r="AE21" s="16">
        <v>171.8</v>
      </c>
      <c r="AF21" s="46">
        <v>174.3</v>
      </c>
      <c r="AH21" s="40" t="s">
        <v>22</v>
      </c>
      <c r="AI21" s="41" t="s">
        <v>67</v>
      </c>
      <c r="AJ21" s="47" t="s">
        <v>76</v>
      </c>
      <c r="AK21" s="41">
        <f>CORREL($E$3:$E$31,$Y$3:$Y$31)</f>
        <v>-0.71833876185440493</v>
      </c>
    </row>
    <row r="22" spans="1:37" ht="15" customHeight="1" x14ac:dyDescent="0.35">
      <c r="A22" s="45" t="s">
        <v>30</v>
      </c>
      <c r="B22" s="16">
        <v>2022</v>
      </c>
      <c r="C22" s="16" t="s">
        <v>41</v>
      </c>
      <c r="D22" s="16">
        <v>198.1</v>
      </c>
      <c r="E22" s="16">
        <f t="shared" si="0"/>
        <v>-2.0276953511374849</v>
      </c>
      <c r="F22" s="16">
        <v>159.5</v>
      </c>
      <c r="G22" s="16">
        <v>204.1</v>
      </c>
      <c r="H22" s="16">
        <v>168.3</v>
      </c>
      <c r="I22" s="16">
        <v>167.9</v>
      </c>
      <c r="J22" s="16">
        <v>198.1</v>
      </c>
      <c r="K22" s="16">
        <v>169.2</v>
      </c>
      <c r="L22" s="16">
        <v>173.1</v>
      </c>
      <c r="M22" s="16">
        <v>167.1</v>
      </c>
      <c r="N22" s="16">
        <v>120.2</v>
      </c>
      <c r="O22" s="16">
        <v>195.6</v>
      </c>
      <c r="P22" s="16">
        <v>174.8</v>
      </c>
      <c r="Q22" s="16">
        <v>184</v>
      </c>
      <c r="R22" s="16">
        <v>173.9</v>
      </c>
      <c r="S22" s="16">
        <v>193.7</v>
      </c>
      <c r="T22" s="16">
        <v>183.2</v>
      </c>
      <c r="U22" s="16">
        <v>181.7</v>
      </c>
      <c r="V22" s="16">
        <v>183</v>
      </c>
      <c r="W22" s="16" t="s">
        <v>32</v>
      </c>
      <c r="X22" s="16">
        <v>179.1</v>
      </c>
      <c r="Y22" s="16">
        <v>172.3</v>
      </c>
      <c r="Z22" s="16">
        <v>179.4</v>
      </c>
      <c r="AA22" s="16">
        <v>166.6</v>
      </c>
      <c r="AB22" s="16">
        <v>169.3</v>
      </c>
      <c r="AC22" s="16">
        <v>175.7</v>
      </c>
      <c r="AD22" s="16">
        <v>171.1</v>
      </c>
      <c r="AE22" s="16">
        <v>172.6</v>
      </c>
      <c r="AF22" s="46">
        <v>175.3</v>
      </c>
      <c r="AH22" s="40" t="s">
        <v>23</v>
      </c>
      <c r="AI22" s="41" t="s">
        <v>67</v>
      </c>
      <c r="AJ22" s="47" t="s">
        <v>75</v>
      </c>
      <c r="AK22" s="41">
        <f t="shared" si="2"/>
        <v>-0.71027591532951029</v>
      </c>
    </row>
    <row r="23" spans="1:37" ht="15" customHeight="1" x14ac:dyDescent="0.35">
      <c r="A23" s="45" t="s">
        <v>30</v>
      </c>
      <c r="B23" s="16">
        <v>2022</v>
      </c>
      <c r="C23" s="16" t="s">
        <v>42</v>
      </c>
      <c r="D23" s="16">
        <v>194.1</v>
      </c>
      <c r="E23" s="16">
        <f t="shared" si="0"/>
        <v>-2.0191822311963654</v>
      </c>
      <c r="F23" s="16">
        <v>162.9</v>
      </c>
      <c r="G23" s="16">
        <v>206.7</v>
      </c>
      <c r="H23" s="16">
        <v>169</v>
      </c>
      <c r="I23" s="16">
        <v>169.5</v>
      </c>
      <c r="J23" s="16">
        <v>194.1</v>
      </c>
      <c r="K23" s="16">
        <v>164.1</v>
      </c>
      <c r="L23" s="16">
        <v>176.9</v>
      </c>
      <c r="M23" s="16">
        <v>169</v>
      </c>
      <c r="N23" s="16">
        <v>120.8</v>
      </c>
      <c r="O23" s="16">
        <v>199.1</v>
      </c>
      <c r="P23" s="16">
        <v>175.4</v>
      </c>
      <c r="Q23" s="16">
        <v>184.8</v>
      </c>
      <c r="R23" s="16">
        <v>175.5</v>
      </c>
      <c r="S23" s="16">
        <v>194.5</v>
      </c>
      <c r="T23" s="16">
        <v>184.7</v>
      </c>
      <c r="U23" s="16">
        <v>183.3</v>
      </c>
      <c r="V23" s="16">
        <v>184.5</v>
      </c>
      <c r="W23" s="16" t="s">
        <v>32</v>
      </c>
      <c r="X23" s="16">
        <v>179.7</v>
      </c>
      <c r="Y23" s="16">
        <v>173.6</v>
      </c>
      <c r="Z23" s="16">
        <v>180.2</v>
      </c>
      <c r="AA23" s="16">
        <v>166.9</v>
      </c>
      <c r="AB23" s="16">
        <v>170</v>
      </c>
      <c r="AC23" s="16">
        <v>176.2</v>
      </c>
      <c r="AD23" s="16">
        <v>170.8</v>
      </c>
      <c r="AE23" s="16">
        <v>173.1</v>
      </c>
      <c r="AF23" s="46">
        <v>176.4</v>
      </c>
      <c r="AH23" s="40" t="s">
        <v>24</v>
      </c>
      <c r="AI23" s="41" t="s">
        <v>67</v>
      </c>
      <c r="AJ23" s="47" t="s">
        <v>102</v>
      </c>
      <c r="AK23" s="41">
        <f>CORREL($E$3:$E$31,$AA$3:$AA$31)</f>
        <v>-0.71528283572171547</v>
      </c>
    </row>
    <row r="24" spans="1:37" ht="15" customHeight="1" x14ac:dyDescent="0.35">
      <c r="A24" s="45" t="s">
        <v>30</v>
      </c>
      <c r="B24" s="16">
        <v>2022</v>
      </c>
      <c r="C24" s="16" t="s">
        <v>43</v>
      </c>
      <c r="D24" s="16">
        <v>191.6</v>
      </c>
      <c r="E24" s="16">
        <f t="shared" si="0"/>
        <v>-1.2879958784131891</v>
      </c>
      <c r="F24" s="16">
        <v>164.7</v>
      </c>
      <c r="G24" s="16">
        <v>208.8</v>
      </c>
      <c r="H24" s="16">
        <v>170.3</v>
      </c>
      <c r="I24" s="16">
        <v>170.9</v>
      </c>
      <c r="J24" s="16">
        <v>191.6</v>
      </c>
      <c r="K24" s="16">
        <v>162.19999999999999</v>
      </c>
      <c r="L24" s="16">
        <v>184.8</v>
      </c>
      <c r="M24" s="16">
        <v>169.7</v>
      </c>
      <c r="N24" s="16">
        <v>121.1</v>
      </c>
      <c r="O24" s="16">
        <v>201.6</v>
      </c>
      <c r="P24" s="16">
        <v>175.8</v>
      </c>
      <c r="Q24" s="16">
        <v>185.6</v>
      </c>
      <c r="R24" s="16">
        <v>177.4</v>
      </c>
      <c r="S24" s="16">
        <v>194.9</v>
      </c>
      <c r="T24" s="16">
        <v>186.1</v>
      </c>
      <c r="U24" s="16">
        <v>184.4</v>
      </c>
      <c r="V24" s="16">
        <v>185.9</v>
      </c>
      <c r="W24" s="16" t="s">
        <v>32</v>
      </c>
      <c r="X24" s="16">
        <v>180.8</v>
      </c>
      <c r="Y24" s="16">
        <v>174.4</v>
      </c>
      <c r="Z24" s="16">
        <v>181.2</v>
      </c>
      <c r="AA24" s="16">
        <v>167.4</v>
      </c>
      <c r="AB24" s="16">
        <v>170.6</v>
      </c>
      <c r="AC24" s="16">
        <v>176.5</v>
      </c>
      <c r="AD24" s="16">
        <v>172</v>
      </c>
      <c r="AE24" s="16">
        <v>173.9</v>
      </c>
      <c r="AF24" s="46">
        <v>177.9</v>
      </c>
      <c r="AH24" s="40" t="s">
        <v>25</v>
      </c>
      <c r="AI24" s="41" t="s">
        <v>67</v>
      </c>
      <c r="AJ24" s="47" t="s">
        <v>74</v>
      </c>
      <c r="AK24" s="41">
        <f>CORREL($E$3:$E$31,$AB$3:$AB$31)</f>
        <v>-0.70900519917807869</v>
      </c>
    </row>
    <row r="25" spans="1:37" ht="15" customHeight="1" x14ac:dyDescent="0.35">
      <c r="A25" s="45" t="s">
        <v>30</v>
      </c>
      <c r="B25" s="16">
        <v>2022</v>
      </c>
      <c r="C25" s="16" t="s">
        <v>45</v>
      </c>
      <c r="D25" s="16">
        <v>194</v>
      </c>
      <c r="E25" s="16">
        <f t="shared" si="0"/>
        <v>1.2526096033402954</v>
      </c>
      <c r="F25" s="16">
        <v>166.9</v>
      </c>
      <c r="G25" s="16">
        <v>207.2</v>
      </c>
      <c r="H25" s="16">
        <v>180.2</v>
      </c>
      <c r="I25" s="16">
        <v>172.3</v>
      </c>
      <c r="J25" s="16">
        <v>194</v>
      </c>
      <c r="K25" s="16">
        <v>159.1</v>
      </c>
      <c r="L25" s="16">
        <v>171.6</v>
      </c>
      <c r="M25" s="16">
        <v>170.2</v>
      </c>
      <c r="N25" s="16">
        <v>121.5</v>
      </c>
      <c r="O25" s="16">
        <v>204.8</v>
      </c>
      <c r="P25" s="16">
        <v>176.4</v>
      </c>
      <c r="Q25" s="16">
        <v>186.9</v>
      </c>
      <c r="R25" s="16">
        <v>176.6</v>
      </c>
      <c r="S25" s="16">
        <v>195.5</v>
      </c>
      <c r="T25" s="16">
        <v>187.2</v>
      </c>
      <c r="U25" s="16">
        <v>185.2</v>
      </c>
      <c r="V25" s="16">
        <v>186.9</v>
      </c>
      <c r="W25" s="16" t="s">
        <v>32</v>
      </c>
      <c r="X25" s="16">
        <v>181.9</v>
      </c>
      <c r="Y25" s="16">
        <v>175.5</v>
      </c>
      <c r="Z25" s="16">
        <v>182.3</v>
      </c>
      <c r="AA25" s="16">
        <v>167.5</v>
      </c>
      <c r="AB25" s="16">
        <v>170.8</v>
      </c>
      <c r="AC25" s="16">
        <v>176.9</v>
      </c>
      <c r="AD25" s="16">
        <v>173.4</v>
      </c>
      <c r="AE25" s="16">
        <v>174.6</v>
      </c>
      <c r="AF25" s="46">
        <v>177.8</v>
      </c>
      <c r="AH25" s="40" t="s">
        <v>26</v>
      </c>
      <c r="AI25" s="41" t="s">
        <v>67</v>
      </c>
      <c r="AJ25" s="47" t="s">
        <v>101</v>
      </c>
      <c r="AK25" s="41">
        <f>CORREL($E$3:$E$31,$AC$3:$AC$31)</f>
        <v>-0.72629418589185235</v>
      </c>
    </row>
    <row r="26" spans="1:37" ht="15" customHeight="1" x14ac:dyDescent="0.35">
      <c r="A26" s="45" t="s">
        <v>30</v>
      </c>
      <c r="B26" s="16">
        <v>2022</v>
      </c>
      <c r="C26" s="16" t="s">
        <v>46</v>
      </c>
      <c r="D26" s="16">
        <v>193.9</v>
      </c>
      <c r="E26" s="16">
        <f t="shared" si="0"/>
        <v>-5.1546391752574396E-2</v>
      </c>
      <c r="F26" s="16">
        <v>168.8</v>
      </c>
      <c r="G26" s="16">
        <v>206.9</v>
      </c>
      <c r="H26" s="16">
        <v>189.1</v>
      </c>
      <c r="I26" s="16">
        <v>173.4</v>
      </c>
      <c r="J26" s="16">
        <v>193.9</v>
      </c>
      <c r="K26" s="16">
        <v>156.69999999999999</v>
      </c>
      <c r="L26" s="16">
        <v>150.19999999999999</v>
      </c>
      <c r="M26" s="16">
        <v>170.5</v>
      </c>
      <c r="N26" s="16">
        <v>121.2</v>
      </c>
      <c r="O26" s="16">
        <v>207.5</v>
      </c>
      <c r="P26" s="16">
        <v>176.8</v>
      </c>
      <c r="Q26" s="16">
        <v>187.7</v>
      </c>
      <c r="R26" s="16">
        <v>174.4</v>
      </c>
      <c r="S26" s="16">
        <v>195.9</v>
      </c>
      <c r="T26" s="16">
        <v>188.1</v>
      </c>
      <c r="U26" s="16">
        <v>185.9</v>
      </c>
      <c r="V26" s="16">
        <v>187.8</v>
      </c>
      <c r="W26" s="16" t="s">
        <v>32</v>
      </c>
      <c r="X26" s="16">
        <v>182.8</v>
      </c>
      <c r="Y26" s="16">
        <v>176.4</v>
      </c>
      <c r="Z26" s="16">
        <v>183.5</v>
      </c>
      <c r="AA26" s="16">
        <v>167.8</v>
      </c>
      <c r="AB26" s="16">
        <v>171.2</v>
      </c>
      <c r="AC26" s="16">
        <v>177.3</v>
      </c>
      <c r="AD26" s="16">
        <v>175.7</v>
      </c>
      <c r="AE26" s="16">
        <v>175.5</v>
      </c>
      <c r="AF26" s="46">
        <v>177.1</v>
      </c>
      <c r="AH26" s="40" t="s">
        <v>27</v>
      </c>
      <c r="AI26" s="41" t="s">
        <v>67</v>
      </c>
      <c r="AJ26" s="47" t="s">
        <v>75</v>
      </c>
      <c r="AK26" s="41">
        <f>CORREL($E$3:$E$31,$AD$3:$AD$31)</f>
        <v>-0.68133163008746767</v>
      </c>
    </row>
    <row r="27" spans="1:37" ht="15" customHeight="1" x14ac:dyDescent="0.35">
      <c r="A27" s="45" t="s">
        <v>30</v>
      </c>
      <c r="B27" s="16">
        <v>2023</v>
      </c>
      <c r="C27" s="16" t="s">
        <v>31</v>
      </c>
      <c r="D27" s="16">
        <v>192.6</v>
      </c>
      <c r="E27" s="16">
        <f t="shared" si="0"/>
        <v>-0.6704486848891239</v>
      </c>
      <c r="F27" s="16">
        <v>174</v>
      </c>
      <c r="G27" s="16">
        <v>208.3</v>
      </c>
      <c r="H27" s="16">
        <v>192.9</v>
      </c>
      <c r="I27" s="16">
        <v>174.3</v>
      </c>
      <c r="J27" s="16">
        <v>192.6</v>
      </c>
      <c r="K27" s="16">
        <v>156.30000000000001</v>
      </c>
      <c r="L27" s="16">
        <v>142.9</v>
      </c>
      <c r="M27" s="16">
        <v>170.7</v>
      </c>
      <c r="N27" s="16">
        <v>120.3</v>
      </c>
      <c r="O27" s="16">
        <v>210.5</v>
      </c>
      <c r="P27" s="16">
        <v>176.9</v>
      </c>
      <c r="Q27" s="16">
        <v>188.5</v>
      </c>
      <c r="R27" s="16">
        <v>175</v>
      </c>
      <c r="S27" s="16">
        <v>196.9</v>
      </c>
      <c r="T27" s="16">
        <v>189</v>
      </c>
      <c r="U27" s="16">
        <v>186.3</v>
      </c>
      <c r="V27" s="16">
        <v>188.6</v>
      </c>
      <c r="W27" s="16" t="s">
        <v>32</v>
      </c>
      <c r="X27" s="16">
        <v>183.2</v>
      </c>
      <c r="Y27" s="16">
        <v>177.2</v>
      </c>
      <c r="Z27" s="16">
        <v>184.7</v>
      </c>
      <c r="AA27" s="16">
        <v>168.2</v>
      </c>
      <c r="AB27" s="16">
        <v>171.8</v>
      </c>
      <c r="AC27" s="16">
        <v>177.8</v>
      </c>
      <c r="AD27" s="16">
        <v>178.4</v>
      </c>
      <c r="AE27" s="16">
        <v>176.5</v>
      </c>
      <c r="AF27" s="46">
        <v>177.8</v>
      </c>
      <c r="AH27" s="40" t="s">
        <v>28</v>
      </c>
      <c r="AI27" s="41" t="s">
        <v>67</v>
      </c>
      <c r="AJ27" s="47" t="s">
        <v>76</v>
      </c>
      <c r="AK27" s="41">
        <f>CORREL($E$3:$E$31,$AE$3:$AE$31)</f>
        <v>-0.71912824836366795</v>
      </c>
    </row>
    <row r="28" spans="1:37" ht="15" customHeight="1" x14ac:dyDescent="0.35">
      <c r="A28" s="45" t="s">
        <v>30</v>
      </c>
      <c r="B28" s="16">
        <v>2023</v>
      </c>
      <c r="C28" s="16" t="s">
        <v>35</v>
      </c>
      <c r="D28" s="16">
        <v>183.4</v>
      </c>
      <c r="E28" s="16">
        <f t="shared" si="0"/>
        <v>-4.7767393561786022</v>
      </c>
      <c r="F28" s="16">
        <v>174.2</v>
      </c>
      <c r="G28" s="16">
        <v>205.2</v>
      </c>
      <c r="H28" s="16">
        <v>173.9</v>
      </c>
      <c r="I28" s="16">
        <v>177</v>
      </c>
      <c r="J28" s="16">
        <v>183.4</v>
      </c>
      <c r="K28" s="16">
        <v>167.2</v>
      </c>
      <c r="L28" s="16">
        <v>140.9</v>
      </c>
      <c r="M28" s="16">
        <v>170.4</v>
      </c>
      <c r="N28" s="16">
        <v>119.1</v>
      </c>
      <c r="O28" s="16">
        <v>212.1</v>
      </c>
      <c r="P28" s="16">
        <v>177.6</v>
      </c>
      <c r="Q28" s="16">
        <v>189.9</v>
      </c>
      <c r="R28" s="16">
        <v>174.8</v>
      </c>
      <c r="S28" s="16">
        <v>198.3</v>
      </c>
      <c r="T28" s="16">
        <v>190</v>
      </c>
      <c r="U28" s="16">
        <v>187</v>
      </c>
      <c r="V28" s="16">
        <v>189.6</v>
      </c>
      <c r="W28" s="16" t="s">
        <v>32</v>
      </c>
      <c r="X28" s="16">
        <v>181.6</v>
      </c>
      <c r="Y28" s="16">
        <v>178.6</v>
      </c>
      <c r="Z28" s="16">
        <v>186.6</v>
      </c>
      <c r="AA28" s="16">
        <v>169</v>
      </c>
      <c r="AB28" s="16">
        <v>172.8</v>
      </c>
      <c r="AC28" s="16">
        <v>178.5</v>
      </c>
      <c r="AD28" s="16">
        <v>180.7</v>
      </c>
      <c r="AE28" s="16">
        <v>177.9</v>
      </c>
      <c r="AF28" s="46">
        <v>178</v>
      </c>
      <c r="AH28" s="40" t="s">
        <v>29</v>
      </c>
      <c r="AI28" s="41" t="s">
        <v>67</v>
      </c>
      <c r="AJ28" s="41"/>
      <c r="AK28" s="41">
        <f>CORREL($E$3:$E$31,$AF$3:$AF$31)</f>
        <v>-0.72490941705194611</v>
      </c>
    </row>
    <row r="29" spans="1:37" ht="15" customHeight="1" x14ac:dyDescent="0.35">
      <c r="A29" s="45" t="s">
        <v>30</v>
      </c>
      <c r="B29" s="16">
        <v>2023</v>
      </c>
      <c r="C29" s="16" t="s">
        <v>36</v>
      </c>
      <c r="D29" s="16">
        <v>183.3</v>
      </c>
      <c r="E29" s="16">
        <f t="shared" si="0"/>
        <v>-5.4525627044707918E-2</v>
      </c>
      <c r="F29" s="16">
        <v>174.3</v>
      </c>
      <c r="G29" s="16">
        <v>205.2</v>
      </c>
      <c r="H29" s="16">
        <v>173.9</v>
      </c>
      <c r="I29" s="16">
        <v>177</v>
      </c>
      <c r="J29" s="16">
        <v>183.3</v>
      </c>
      <c r="K29" s="16">
        <v>167.2</v>
      </c>
      <c r="L29" s="16">
        <v>140.9</v>
      </c>
      <c r="M29" s="16">
        <v>170.5</v>
      </c>
      <c r="N29" s="16">
        <v>119.1</v>
      </c>
      <c r="O29" s="16">
        <v>212.1</v>
      </c>
      <c r="P29" s="16">
        <v>177.6</v>
      </c>
      <c r="Q29" s="16">
        <v>189.9</v>
      </c>
      <c r="R29" s="16">
        <v>174.8</v>
      </c>
      <c r="S29" s="16">
        <v>198.4</v>
      </c>
      <c r="T29" s="16">
        <v>190</v>
      </c>
      <c r="U29" s="16">
        <v>187</v>
      </c>
      <c r="V29" s="16">
        <v>189.6</v>
      </c>
      <c r="W29" s="16" t="s">
        <v>32</v>
      </c>
      <c r="X29" s="16">
        <v>181.4</v>
      </c>
      <c r="Y29" s="16">
        <v>178.6</v>
      </c>
      <c r="Z29" s="16">
        <v>186.6</v>
      </c>
      <c r="AA29" s="16">
        <v>169</v>
      </c>
      <c r="AB29" s="16">
        <v>172.8</v>
      </c>
      <c r="AC29" s="16">
        <v>178.5</v>
      </c>
      <c r="AD29" s="16">
        <v>180.7</v>
      </c>
      <c r="AE29" s="16">
        <v>177.9</v>
      </c>
      <c r="AF29" s="46">
        <v>178</v>
      </c>
    </row>
    <row r="30" spans="1:37" ht="15" customHeight="1" x14ac:dyDescent="0.35">
      <c r="A30" s="45" t="s">
        <v>30</v>
      </c>
      <c r="B30" s="16">
        <v>2023</v>
      </c>
      <c r="C30" s="16" t="s">
        <v>37</v>
      </c>
      <c r="D30" s="16">
        <v>178.5</v>
      </c>
      <c r="E30" s="16">
        <f t="shared" si="0"/>
        <v>-2.6186579378068799</v>
      </c>
      <c r="F30" s="16">
        <v>173.3</v>
      </c>
      <c r="G30" s="16">
        <v>206.9</v>
      </c>
      <c r="H30" s="16">
        <v>167.9</v>
      </c>
      <c r="I30" s="16">
        <v>178.2</v>
      </c>
      <c r="J30" s="16">
        <v>178.5</v>
      </c>
      <c r="K30" s="16">
        <v>173.7</v>
      </c>
      <c r="L30" s="16">
        <v>142.80000000000001</v>
      </c>
      <c r="M30" s="16">
        <v>172.8</v>
      </c>
      <c r="N30" s="16">
        <v>120.4</v>
      </c>
      <c r="O30" s="16">
        <v>215.5</v>
      </c>
      <c r="P30" s="16">
        <v>178.2</v>
      </c>
      <c r="Q30" s="16">
        <v>190.5</v>
      </c>
      <c r="R30" s="16">
        <v>175.5</v>
      </c>
      <c r="S30" s="16">
        <v>199.5</v>
      </c>
      <c r="T30" s="16">
        <v>190.7</v>
      </c>
      <c r="U30" s="16">
        <v>187.3</v>
      </c>
      <c r="V30" s="16">
        <v>190.2</v>
      </c>
      <c r="W30" s="16" t="s">
        <v>32</v>
      </c>
      <c r="X30" s="16">
        <v>181.5</v>
      </c>
      <c r="Y30" s="16">
        <v>179.1</v>
      </c>
      <c r="Z30" s="16">
        <v>187.2</v>
      </c>
      <c r="AA30" s="16">
        <v>169.4</v>
      </c>
      <c r="AB30" s="16">
        <v>173.2</v>
      </c>
      <c r="AC30" s="16">
        <v>179.4</v>
      </c>
      <c r="AD30" s="16">
        <v>183.8</v>
      </c>
      <c r="AE30" s="16">
        <v>178.9</v>
      </c>
      <c r="AF30" s="46">
        <v>178.8</v>
      </c>
    </row>
    <row r="31" spans="1:37" ht="15" customHeight="1" thickBot="1" x14ac:dyDescent="0.4">
      <c r="A31" s="48" t="s">
        <v>30</v>
      </c>
      <c r="B31" s="42">
        <v>2023</v>
      </c>
      <c r="C31" s="42" t="s">
        <v>38</v>
      </c>
      <c r="D31" s="42">
        <v>173.3</v>
      </c>
      <c r="E31" s="42">
        <f t="shared" si="0"/>
        <v>-2.9131652661064362</v>
      </c>
      <c r="F31" s="42">
        <v>173.2</v>
      </c>
      <c r="G31" s="42">
        <v>211.5</v>
      </c>
      <c r="H31" s="42">
        <v>171</v>
      </c>
      <c r="I31" s="42">
        <v>179.6</v>
      </c>
      <c r="J31" s="42">
        <v>173.3</v>
      </c>
      <c r="K31" s="42">
        <v>169</v>
      </c>
      <c r="L31" s="42">
        <v>148.69999999999999</v>
      </c>
      <c r="M31" s="42">
        <v>174.9</v>
      </c>
      <c r="N31" s="42">
        <v>121.9</v>
      </c>
      <c r="O31" s="42">
        <v>221</v>
      </c>
      <c r="P31" s="42">
        <v>178.7</v>
      </c>
      <c r="Q31" s="42">
        <v>191.1</v>
      </c>
      <c r="R31" s="42">
        <v>176.8</v>
      </c>
      <c r="S31" s="42">
        <v>199.9</v>
      </c>
      <c r="T31" s="42">
        <v>191.2</v>
      </c>
      <c r="U31" s="42">
        <v>187.9</v>
      </c>
      <c r="V31" s="42">
        <v>190.8</v>
      </c>
      <c r="W31" s="42" t="s">
        <v>32</v>
      </c>
      <c r="X31" s="42">
        <v>182.5</v>
      </c>
      <c r="Y31" s="42">
        <v>179.8</v>
      </c>
      <c r="Z31" s="42">
        <v>187.8</v>
      </c>
      <c r="AA31" s="42">
        <v>169.7</v>
      </c>
      <c r="AB31" s="42">
        <v>173.8</v>
      </c>
      <c r="AC31" s="42">
        <v>180.3</v>
      </c>
      <c r="AD31" s="42">
        <v>184.9</v>
      </c>
      <c r="AE31" s="42">
        <v>179.5</v>
      </c>
      <c r="AF31" s="49">
        <v>179.8</v>
      </c>
    </row>
    <row r="32" spans="1:37" ht="27.75" customHeight="1" thickBot="1" x14ac:dyDescent="0.4"/>
    <row r="33" spans="1:37" s="26" customFormat="1" ht="15" customHeight="1" x14ac:dyDescent="0.35">
      <c r="A33" s="53" t="s">
        <v>0</v>
      </c>
      <c r="B33" s="54" t="s">
        <v>1</v>
      </c>
      <c r="C33" s="54" t="s">
        <v>2</v>
      </c>
      <c r="D33" s="54" t="s">
        <v>7</v>
      </c>
      <c r="E33" s="54" t="s">
        <v>97</v>
      </c>
      <c r="F33" s="51" t="s">
        <v>3</v>
      </c>
      <c r="G33" s="51" t="s">
        <v>4</v>
      </c>
      <c r="H33" s="51" t="s">
        <v>5</v>
      </c>
      <c r="I33" s="51" t="s">
        <v>6</v>
      </c>
      <c r="J33" s="51" t="s">
        <v>7</v>
      </c>
      <c r="K33" s="51" t="s">
        <v>8</v>
      </c>
      <c r="L33" s="51" t="s">
        <v>9</v>
      </c>
      <c r="M33" s="51" t="s">
        <v>10</v>
      </c>
      <c r="N33" s="51" t="s">
        <v>11</v>
      </c>
      <c r="O33" s="51" t="s">
        <v>12</v>
      </c>
      <c r="P33" s="51" t="s">
        <v>13</v>
      </c>
      <c r="Q33" s="51" t="s">
        <v>14</v>
      </c>
      <c r="R33" s="51" t="s">
        <v>15</v>
      </c>
      <c r="S33" s="51" t="s">
        <v>16</v>
      </c>
      <c r="T33" s="51" t="s">
        <v>17</v>
      </c>
      <c r="U33" s="51" t="s">
        <v>18</v>
      </c>
      <c r="V33" s="51" t="s">
        <v>19</v>
      </c>
      <c r="W33" s="51" t="s">
        <v>20</v>
      </c>
      <c r="X33" s="51" t="s">
        <v>21</v>
      </c>
      <c r="Y33" s="51" t="s">
        <v>22</v>
      </c>
      <c r="Z33" s="51" t="s">
        <v>23</v>
      </c>
      <c r="AA33" s="51" t="s">
        <v>24</v>
      </c>
      <c r="AB33" s="51" t="s">
        <v>25</v>
      </c>
      <c r="AC33" s="51" t="s">
        <v>26</v>
      </c>
      <c r="AD33" s="51" t="s">
        <v>27</v>
      </c>
      <c r="AE33" s="51" t="s">
        <v>28</v>
      </c>
      <c r="AF33" s="52" t="s">
        <v>29</v>
      </c>
      <c r="AH33" s="122" t="s">
        <v>98</v>
      </c>
      <c r="AI33" s="123" t="s">
        <v>65</v>
      </c>
      <c r="AJ33" s="124" t="s">
        <v>104</v>
      </c>
      <c r="AK33" s="125" t="s">
        <v>103</v>
      </c>
    </row>
    <row r="34" spans="1:37" x14ac:dyDescent="0.35">
      <c r="A34" s="45" t="s">
        <v>34</v>
      </c>
      <c r="B34" s="16">
        <v>2020</v>
      </c>
      <c r="C34" s="16" t="s">
        <v>46</v>
      </c>
      <c r="D34" s="16">
        <v>146.6</v>
      </c>
      <c r="F34" s="16">
        <v>146</v>
      </c>
      <c r="G34" s="16">
        <v>191</v>
      </c>
      <c r="H34" s="16">
        <v>175.3</v>
      </c>
      <c r="I34" s="16">
        <v>154.1</v>
      </c>
      <c r="J34" s="16">
        <v>146.6</v>
      </c>
      <c r="K34" s="16">
        <v>147.69999999999999</v>
      </c>
      <c r="L34" s="16">
        <v>230.5</v>
      </c>
      <c r="M34" s="16">
        <v>160.19999999999999</v>
      </c>
      <c r="N34" s="16">
        <v>115.3</v>
      </c>
      <c r="O34" s="16">
        <v>163</v>
      </c>
      <c r="P34" s="16">
        <v>149.19999999999999</v>
      </c>
      <c r="Q34" s="16">
        <v>164.8</v>
      </c>
      <c r="R34" s="16">
        <v>165.4</v>
      </c>
      <c r="S34" s="16">
        <v>185.4</v>
      </c>
      <c r="T34" s="16">
        <v>155</v>
      </c>
      <c r="U34" s="16">
        <v>145.4</v>
      </c>
      <c r="V34" s="16">
        <v>153.6</v>
      </c>
      <c r="W34" s="16">
        <v>158.4</v>
      </c>
      <c r="X34" s="16">
        <v>144.6</v>
      </c>
      <c r="Y34" s="16">
        <v>149.69999999999999</v>
      </c>
      <c r="Z34" s="16">
        <v>158.30000000000001</v>
      </c>
      <c r="AA34" s="16">
        <v>140.69999999999999</v>
      </c>
      <c r="AB34" s="16">
        <v>148.5</v>
      </c>
      <c r="AC34" s="16">
        <v>159.4</v>
      </c>
      <c r="AD34" s="16">
        <v>157.1</v>
      </c>
      <c r="AE34" s="16">
        <v>151.19999999999999</v>
      </c>
      <c r="AF34" s="46">
        <v>158.9</v>
      </c>
      <c r="AH34" s="122"/>
      <c r="AI34" s="123"/>
      <c r="AJ34" s="124"/>
      <c r="AK34" s="125"/>
    </row>
    <row r="35" spans="1:37" x14ac:dyDescent="0.35">
      <c r="A35" s="45" t="s">
        <v>34</v>
      </c>
      <c r="B35" s="16">
        <v>2021</v>
      </c>
      <c r="C35" s="16" t="s">
        <v>31</v>
      </c>
      <c r="D35" s="16">
        <v>150.9</v>
      </c>
      <c r="E35" s="16">
        <f>((D35-D34)/D34)*100</f>
        <v>2.9331514324693124</v>
      </c>
      <c r="F35" s="16">
        <v>144.9</v>
      </c>
      <c r="G35" s="16">
        <v>190.1</v>
      </c>
      <c r="H35" s="16">
        <v>175.3</v>
      </c>
      <c r="I35" s="16">
        <v>154.1</v>
      </c>
      <c r="J35" s="16">
        <v>150.9</v>
      </c>
      <c r="K35" s="16">
        <v>149.6</v>
      </c>
      <c r="L35" s="16">
        <v>194.2</v>
      </c>
      <c r="M35" s="16">
        <v>160.4</v>
      </c>
      <c r="N35" s="16">
        <v>114.6</v>
      </c>
      <c r="O35" s="16">
        <v>164</v>
      </c>
      <c r="P35" s="16">
        <v>151.80000000000001</v>
      </c>
      <c r="Q35" s="16">
        <v>165.6</v>
      </c>
      <c r="R35" s="16">
        <v>161</v>
      </c>
      <c r="S35" s="16">
        <v>186.5</v>
      </c>
      <c r="T35" s="16">
        <v>155.5</v>
      </c>
      <c r="U35" s="16">
        <v>146.1</v>
      </c>
      <c r="V35" s="16">
        <v>154.19999999999999</v>
      </c>
      <c r="W35" s="16">
        <v>157.69999999999999</v>
      </c>
      <c r="X35" s="16">
        <v>147.9</v>
      </c>
      <c r="Y35" s="16">
        <v>150</v>
      </c>
      <c r="Z35" s="16">
        <v>159.30000000000001</v>
      </c>
      <c r="AA35" s="16">
        <v>141.9</v>
      </c>
      <c r="AB35" s="16">
        <v>149.6</v>
      </c>
      <c r="AC35" s="16">
        <v>159.19999999999999</v>
      </c>
      <c r="AD35" s="16">
        <v>156.80000000000001</v>
      </c>
      <c r="AE35" s="16">
        <v>151.9</v>
      </c>
      <c r="AF35" s="46">
        <v>157.30000000000001</v>
      </c>
      <c r="AH35" s="40" t="s">
        <v>3</v>
      </c>
      <c r="AI35" s="41" t="s">
        <v>68</v>
      </c>
      <c r="AJ35" s="47" t="s">
        <v>99</v>
      </c>
      <c r="AK35" s="41">
        <f>CORREL($E$35:$E$63,$F$35:$F$63)</f>
        <v>-0.63079645644777427</v>
      </c>
    </row>
    <row r="36" spans="1:37" x14ac:dyDescent="0.35">
      <c r="A36" s="45" t="s">
        <v>34</v>
      </c>
      <c r="B36" s="16">
        <v>2021</v>
      </c>
      <c r="C36" s="16" t="s">
        <v>35</v>
      </c>
      <c r="D36" s="16">
        <v>158.69999999999999</v>
      </c>
      <c r="E36" s="16">
        <f t="shared" ref="E36:E63" si="3">((D36-D35)/D35)*100</f>
        <v>5.1689860834989947</v>
      </c>
      <c r="F36" s="16">
        <v>144.30000000000001</v>
      </c>
      <c r="G36" s="16">
        <v>186.5</v>
      </c>
      <c r="H36" s="16">
        <v>168.7</v>
      </c>
      <c r="I36" s="16">
        <v>154.69999999999999</v>
      </c>
      <c r="J36" s="16">
        <v>158.69999999999999</v>
      </c>
      <c r="K36" s="16">
        <v>150.69999999999999</v>
      </c>
      <c r="L36" s="16">
        <v>160</v>
      </c>
      <c r="M36" s="16">
        <v>158.80000000000001</v>
      </c>
      <c r="N36" s="16">
        <v>112.8</v>
      </c>
      <c r="O36" s="16">
        <v>164.2</v>
      </c>
      <c r="P36" s="16">
        <v>155.5</v>
      </c>
      <c r="Q36" s="16">
        <v>167.5</v>
      </c>
      <c r="R36" s="16">
        <v>156.9</v>
      </c>
      <c r="S36" s="16">
        <v>188.3</v>
      </c>
      <c r="T36" s="16">
        <v>157.19999999999999</v>
      </c>
      <c r="U36" s="16">
        <v>147.4</v>
      </c>
      <c r="V36" s="16">
        <v>155.80000000000001</v>
      </c>
      <c r="W36" s="16">
        <v>159.80000000000001</v>
      </c>
      <c r="X36" s="16">
        <v>152.4</v>
      </c>
      <c r="Y36" s="16">
        <v>150.9</v>
      </c>
      <c r="Z36" s="16">
        <v>161.30000000000001</v>
      </c>
      <c r="AA36" s="16">
        <v>145.1</v>
      </c>
      <c r="AB36" s="16">
        <v>151.5</v>
      </c>
      <c r="AC36" s="16">
        <v>159.5</v>
      </c>
      <c r="AD36" s="16">
        <v>155.80000000000001</v>
      </c>
      <c r="AE36" s="16">
        <v>153.4</v>
      </c>
      <c r="AF36" s="46">
        <v>156.6</v>
      </c>
      <c r="AH36" s="40" t="s">
        <v>4</v>
      </c>
      <c r="AI36" s="41" t="s">
        <v>68</v>
      </c>
      <c r="AJ36" s="47" t="s">
        <v>99</v>
      </c>
      <c r="AK36" s="41">
        <f>CORREL($E$35:$E$63,$G$35:$G$63)</f>
        <v>-0.47182010918008133</v>
      </c>
    </row>
    <row r="37" spans="1:37" x14ac:dyDescent="0.35">
      <c r="A37" s="45" t="s">
        <v>34</v>
      </c>
      <c r="B37" s="16">
        <v>2021</v>
      </c>
      <c r="C37" s="16" t="s">
        <v>36</v>
      </c>
      <c r="D37" s="16">
        <v>163.9</v>
      </c>
      <c r="E37" s="16">
        <f t="shared" si="3"/>
        <v>3.2766225582860855</v>
      </c>
      <c r="F37" s="16">
        <v>144.1</v>
      </c>
      <c r="G37" s="16">
        <v>192.2</v>
      </c>
      <c r="H37" s="16">
        <v>163.80000000000001</v>
      </c>
      <c r="I37" s="16">
        <v>154.9</v>
      </c>
      <c r="J37" s="16">
        <v>163.9</v>
      </c>
      <c r="K37" s="16">
        <v>153.69999999999999</v>
      </c>
      <c r="L37" s="16">
        <v>149.5</v>
      </c>
      <c r="M37" s="16">
        <v>159.80000000000001</v>
      </c>
      <c r="N37" s="16">
        <v>112.6</v>
      </c>
      <c r="O37" s="16">
        <v>163.5</v>
      </c>
      <c r="P37" s="16">
        <v>156.5</v>
      </c>
      <c r="Q37" s="16">
        <v>168.2</v>
      </c>
      <c r="R37" s="16">
        <v>156.69999999999999</v>
      </c>
      <c r="S37" s="16">
        <v>188.1</v>
      </c>
      <c r="T37" s="16">
        <v>157.80000000000001</v>
      </c>
      <c r="U37" s="16">
        <v>147.9</v>
      </c>
      <c r="V37" s="16">
        <v>156.4</v>
      </c>
      <c r="W37" s="16">
        <v>159.9</v>
      </c>
      <c r="X37" s="16">
        <v>155.5</v>
      </c>
      <c r="Y37" s="16">
        <v>151.19999999999999</v>
      </c>
      <c r="Z37" s="16">
        <v>161.69999999999999</v>
      </c>
      <c r="AA37" s="16">
        <v>146.19999999999999</v>
      </c>
      <c r="AB37" s="16">
        <v>152.6</v>
      </c>
      <c r="AC37" s="16">
        <v>160.19999999999999</v>
      </c>
      <c r="AD37" s="16">
        <v>153.80000000000001</v>
      </c>
      <c r="AE37" s="16">
        <v>153.80000000000001</v>
      </c>
      <c r="AF37" s="46">
        <v>156.80000000000001</v>
      </c>
      <c r="AH37" s="40" t="s">
        <v>5</v>
      </c>
      <c r="AI37" s="41" t="s">
        <v>68</v>
      </c>
      <c r="AJ37" s="47" t="s">
        <v>99</v>
      </c>
      <c r="AK37" s="41">
        <f>CORREL($E$35:$E$63,$H$35:$H$63)</f>
        <v>-0.32079391894787596</v>
      </c>
    </row>
    <row r="38" spans="1:37" x14ac:dyDescent="0.35">
      <c r="A38" s="45" t="s">
        <v>34</v>
      </c>
      <c r="B38" s="16">
        <v>2021</v>
      </c>
      <c r="C38" s="16" t="s">
        <v>37</v>
      </c>
      <c r="D38" s="16">
        <v>170.1</v>
      </c>
      <c r="E38" s="16">
        <f t="shared" si="3"/>
        <v>3.7827943868212257</v>
      </c>
      <c r="F38" s="16">
        <v>144.30000000000001</v>
      </c>
      <c r="G38" s="16">
        <v>198</v>
      </c>
      <c r="H38" s="16">
        <v>164.6</v>
      </c>
      <c r="I38" s="16">
        <v>155.4</v>
      </c>
      <c r="J38" s="16">
        <v>170.1</v>
      </c>
      <c r="K38" s="16">
        <v>164.4</v>
      </c>
      <c r="L38" s="16">
        <v>144.1</v>
      </c>
      <c r="M38" s="16">
        <v>161.69999999999999</v>
      </c>
      <c r="N38" s="16">
        <v>113.1</v>
      </c>
      <c r="O38" s="16">
        <v>163.9</v>
      </c>
      <c r="P38" s="16">
        <v>157.6</v>
      </c>
      <c r="Q38" s="16">
        <v>168.9</v>
      </c>
      <c r="R38" s="16">
        <v>158</v>
      </c>
      <c r="S38" s="16">
        <v>188.8</v>
      </c>
      <c r="T38" s="16">
        <v>158.80000000000001</v>
      </c>
      <c r="U38" s="16">
        <v>148.5</v>
      </c>
      <c r="V38" s="16">
        <v>157.30000000000001</v>
      </c>
      <c r="W38" s="16">
        <v>161.4</v>
      </c>
      <c r="X38" s="16">
        <v>155.6</v>
      </c>
      <c r="Y38" s="16">
        <v>151.80000000000001</v>
      </c>
      <c r="Z38" s="16">
        <v>162.30000000000001</v>
      </c>
      <c r="AA38" s="16">
        <v>146.6</v>
      </c>
      <c r="AB38" s="16">
        <v>153.19999999999999</v>
      </c>
      <c r="AC38" s="16">
        <v>160.30000000000001</v>
      </c>
      <c r="AD38" s="16">
        <v>155.4</v>
      </c>
      <c r="AE38" s="16">
        <v>154.4</v>
      </c>
      <c r="AF38" s="46">
        <v>157.80000000000001</v>
      </c>
      <c r="AH38" s="40" t="s">
        <v>6</v>
      </c>
      <c r="AI38" s="41" t="s">
        <v>68</v>
      </c>
      <c r="AJ38" s="47" t="s">
        <v>99</v>
      </c>
      <c r="AK38" s="41">
        <f>CORREL($E$35:$E$63,$I$35:$I$63)</f>
        <v>-0.66967169003408533</v>
      </c>
    </row>
    <row r="39" spans="1:37" x14ac:dyDescent="0.35">
      <c r="A39" s="45" t="s">
        <v>34</v>
      </c>
      <c r="B39" s="16">
        <v>2021</v>
      </c>
      <c r="C39" s="16" t="s">
        <v>38</v>
      </c>
      <c r="D39" s="16">
        <v>178.7</v>
      </c>
      <c r="E39" s="16">
        <f t="shared" si="3"/>
        <v>5.0558495002939416</v>
      </c>
      <c r="F39" s="16">
        <v>146.30000000000001</v>
      </c>
      <c r="G39" s="16">
        <v>200.5</v>
      </c>
      <c r="H39" s="16">
        <v>170.3</v>
      </c>
      <c r="I39" s="16">
        <v>156.1</v>
      </c>
      <c r="J39" s="16">
        <v>178.7</v>
      </c>
      <c r="K39" s="16">
        <v>167.1</v>
      </c>
      <c r="L39" s="16">
        <v>147.9</v>
      </c>
      <c r="M39" s="16">
        <v>165.4</v>
      </c>
      <c r="N39" s="16">
        <v>114.8</v>
      </c>
      <c r="O39" s="16">
        <v>168.2</v>
      </c>
      <c r="P39" s="16">
        <v>159.30000000000001</v>
      </c>
      <c r="Q39" s="16">
        <v>170.4</v>
      </c>
      <c r="R39" s="16">
        <v>160.69999999999999</v>
      </c>
      <c r="S39" s="16">
        <v>191.9</v>
      </c>
      <c r="T39" s="16">
        <v>161.80000000000001</v>
      </c>
      <c r="U39" s="16">
        <v>152.1</v>
      </c>
      <c r="V39" s="16">
        <v>160.4</v>
      </c>
      <c r="W39" s="16">
        <v>161.6</v>
      </c>
      <c r="X39" s="16">
        <v>159.4</v>
      </c>
      <c r="Y39" s="16">
        <v>154.69999999999999</v>
      </c>
      <c r="Z39" s="16">
        <v>165.8</v>
      </c>
      <c r="AA39" s="16">
        <v>148.9</v>
      </c>
      <c r="AB39" s="16">
        <v>155.80000000000001</v>
      </c>
      <c r="AC39" s="16">
        <v>161.19999999999999</v>
      </c>
      <c r="AD39" s="16">
        <v>158.6</v>
      </c>
      <c r="AE39" s="16">
        <v>156.80000000000001</v>
      </c>
      <c r="AF39" s="46">
        <v>160.4</v>
      </c>
      <c r="AH39" s="40" t="s">
        <v>7</v>
      </c>
      <c r="AI39" s="41" t="s">
        <v>68</v>
      </c>
      <c r="AJ39" s="47" t="s">
        <v>99</v>
      </c>
      <c r="AK39" s="41">
        <f>CORREL($E$35:$E$63,$J$35:$J$63)</f>
        <v>-0.2493466664577306</v>
      </c>
    </row>
    <row r="40" spans="1:37" x14ac:dyDescent="0.35">
      <c r="A40" s="45" t="s">
        <v>34</v>
      </c>
      <c r="B40" s="16">
        <v>2021</v>
      </c>
      <c r="C40" s="16" t="s">
        <v>39</v>
      </c>
      <c r="D40" s="16">
        <v>183.7</v>
      </c>
      <c r="E40" s="16">
        <f t="shared" si="3"/>
        <v>2.7979854504756578</v>
      </c>
      <c r="F40" s="16">
        <v>146.69999999999999</v>
      </c>
      <c r="G40" s="16">
        <v>202</v>
      </c>
      <c r="H40" s="16">
        <v>180.7</v>
      </c>
      <c r="I40" s="16">
        <v>156.19999999999999</v>
      </c>
      <c r="J40" s="16">
        <v>183.7</v>
      </c>
      <c r="K40" s="16">
        <v>164.6</v>
      </c>
      <c r="L40" s="16">
        <v>155.4</v>
      </c>
      <c r="M40" s="16">
        <v>166</v>
      </c>
      <c r="N40" s="16">
        <v>115.1</v>
      </c>
      <c r="O40" s="16">
        <v>168.5</v>
      </c>
      <c r="P40" s="16">
        <v>160</v>
      </c>
      <c r="Q40" s="16">
        <v>172.4</v>
      </c>
      <c r="R40" s="16">
        <v>162.6</v>
      </c>
      <c r="S40" s="16">
        <v>190.8</v>
      </c>
      <c r="T40" s="16">
        <v>162.19999999999999</v>
      </c>
      <c r="U40" s="16">
        <v>151.80000000000001</v>
      </c>
      <c r="V40" s="16">
        <v>160.69999999999999</v>
      </c>
      <c r="W40" s="16">
        <v>160.5</v>
      </c>
      <c r="X40" s="16">
        <v>159.80000000000001</v>
      </c>
      <c r="Y40" s="16">
        <v>154.80000000000001</v>
      </c>
      <c r="Z40" s="16">
        <v>166.3</v>
      </c>
      <c r="AA40" s="16">
        <v>150.69999999999999</v>
      </c>
      <c r="AB40" s="16">
        <v>154.9</v>
      </c>
      <c r="AC40" s="16">
        <v>161.69999999999999</v>
      </c>
      <c r="AD40" s="16">
        <v>158.80000000000001</v>
      </c>
      <c r="AE40" s="16">
        <v>157.6</v>
      </c>
      <c r="AF40" s="46">
        <v>161.30000000000001</v>
      </c>
      <c r="AH40" s="40" t="s">
        <v>8</v>
      </c>
      <c r="AI40" s="41" t="s">
        <v>68</v>
      </c>
      <c r="AJ40" s="47" t="s">
        <v>99</v>
      </c>
      <c r="AK40" s="41">
        <f>CORREL($E$35:$E$63,$K$35:$K$63)</f>
        <v>-0.41481645990069971</v>
      </c>
    </row>
    <row r="41" spans="1:37" x14ac:dyDescent="0.35">
      <c r="A41" s="45" t="s">
        <v>34</v>
      </c>
      <c r="B41" s="16">
        <v>2021</v>
      </c>
      <c r="C41" s="16" t="s">
        <v>40</v>
      </c>
      <c r="D41" s="16">
        <v>182.1</v>
      </c>
      <c r="E41" s="16">
        <f t="shared" si="3"/>
        <v>-0.87098530212302361</v>
      </c>
      <c r="F41" s="16">
        <v>146.4</v>
      </c>
      <c r="G41" s="16">
        <v>206.8</v>
      </c>
      <c r="H41" s="16">
        <v>182.2</v>
      </c>
      <c r="I41" s="16">
        <v>157.5</v>
      </c>
      <c r="J41" s="16">
        <v>182.1</v>
      </c>
      <c r="K41" s="16">
        <v>163.9</v>
      </c>
      <c r="L41" s="16">
        <v>164.2</v>
      </c>
      <c r="M41" s="16">
        <v>164</v>
      </c>
      <c r="N41" s="16">
        <v>114.5</v>
      </c>
      <c r="O41" s="16">
        <v>168.3</v>
      </c>
      <c r="P41" s="16">
        <v>160.9</v>
      </c>
      <c r="Q41" s="16">
        <v>172.2</v>
      </c>
      <c r="R41" s="16">
        <v>164</v>
      </c>
      <c r="S41" s="16">
        <v>191.2</v>
      </c>
      <c r="T41" s="16">
        <v>162.80000000000001</v>
      </c>
      <c r="U41" s="16">
        <v>153.1</v>
      </c>
      <c r="V41" s="16">
        <v>161.4</v>
      </c>
      <c r="W41" s="16">
        <v>161.5</v>
      </c>
      <c r="X41" s="16">
        <v>160.69999999999999</v>
      </c>
      <c r="Y41" s="16">
        <v>155.80000000000001</v>
      </c>
      <c r="Z41" s="16">
        <v>167</v>
      </c>
      <c r="AA41" s="16">
        <v>153.1</v>
      </c>
      <c r="AB41" s="16">
        <v>155.30000000000001</v>
      </c>
      <c r="AC41" s="16">
        <v>163.19999999999999</v>
      </c>
      <c r="AD41" s="16">
        <v>160.1</v>
      </c>
      <c r="AE41" s="16">
        <v>159</v>
      </c>
      <c r="AF41" s="46">
        <v>162.5</v>
      </c>
      <c r="AH41" s="40" t="s">
        <v>9</v>
      </c>
      <c r="AI41" s="41" t="s">
        <v>68</v>
      </c>
      <c r="AJ41" s="47" t="s">
        <v>99</v>
      </c>
      <c r="AK41" s="41">
        <f>CORREL($E$35:$E$63,$L$35:$L$63)</f>
        <v>-0.28192741679810457</v>
      </c>
    </row>
    <row r="42" spans="1:37" x14ac:dyDescent="0.35">
      <c r="A42" s="45" t="s">
        <v>34</v>
      </c>
      <c r="B42" s="16">
        <v>2021</v>
      </c>
      <c r="C42" s="16" t="s">
        <v>41</v>
      </c>
      <c r="D42" s="16">
        <v>188</v>
      </c>
      <c r="E42" s="16">
        <f t="shared" si="3"/>
        <v>3.2399780340472297</v>
      </c>
      <c r="F42" s="16">
        <v>146.6</v>
      </c>
      <c r="G42" s="16">
        <v>204</v>
      </c>
      <c r="H42" s="16">
        <v>172.8</v>
      </c>
      <c r="I42" s="16">
        <v>158.4</v>
      </c>
      <c r="J42" s="16">
        <v>188</v>
      </c>
      <c r="K42" s="16">
        <v>156.80000000000001</v>
      </c>
      <c r="L42" s="16">
        <v>162.19999999999999</v>
      </c>
      <c r="M42" s="16">
        <v>164.1</v>
      </c>
      <c r="N42" s="16">
        <v>119.7</v>
      </c>
      <c r="O42" s="16">
        <v>168.8</v>
      </c>
      <c r="P42" s="16">
        <v>162.69999999999999</v>
      </c>
      <c r="Q42" s="16">
        <v>173.9</v>
      </c>
      <c r="R42" s="16">
        <v>164</v>
      </c>
      <c r="S42" s="16">
        <v>192.1</v>
      </c>
      <c r="T42" s="16">
        <v>164.5</v>
      </c>
      <c r="U42" s="16">
        <v>155.30000000000001</v>
      </c>
      <c r="V42" s="16">
        <v>163.19999999999999</v>
      </c>
      <c r="W42" s="16">
        <v>162.1</v>
      </c>
      <c r="X42" s="16">
        <v>162.6</v>
      </c>
      <c r="Y42" s="16">
        <v>157.5</v>
      </c>
      <c r="Z42" s="16">
        <v>168.4</v>
      </c>
      <c r="AA42" s="16">
        <v>154</v>
      </c>
      <c r="AB42" s="16">
        <v>157.6</v>
      </c>
      <c r="AC42" s="16">
        <v>163.80000000000001</v>
      </c>
      <c r="AD42" s="16">
        <v>160</v>
      </c>
      <c r="AE42" s="16">
        <v>160</v>
      </c>
      <c r="AF42" s="46">
        <v>163.19999999999999</v>
      </c>
      <c r="AH42" s="40" t="s">
        <v>10</v>
      </c>
      <c r="AI42" s="41" t="s">
        <v>68</v>
      </c>
      <c r="AJ42" s="47" t="s">
        <v>99</v>
      </c>
      <c r="AK42" s="41">
        <f>CORREL($E$35:$E$63,$M$35:$M$63)</f>
        <v>-0.61925768076084353</v>
      </c>
    </row>
    <row r="43" spans="1:37" x14ac:dyDescent="0.35">
      <c r="A43" s="45" t="s">
        <v>34</v>
      </c>
      <c r="B43" s="16">
        <v>2021</v>
      </c>
      <c r="C43" s="16" t="s">
        <v>42</v>
      </c>
      <c r="D43" s="16">
        <v>188</v>
      </c>
      <c r="E43" s="16">
        <f t="shared" si="3"/>
        <v>0</v>
      </c>
      <c r="F43" s="16">
        <v>146.6</v>
      </c>
      <c r="G43" s="16">
        <v>204</v>
      </c>
      <c r="H43" s="16">
        <v>172.8</v>
      </c>
      <c r="I43" s="16">
        <v>158.4</v>
      </c>
      <c r="J43" s="16">
        <v>188</v>
      </c>
      <c r="K43" s="16">
        <v>156.69999999999999</v>
      </c>
      <c r="L43" s="16">
        <v>162.30000000000001</v>
      </c>
      <c r="M43" s="16">
        <v>164.1</v>
      </c>
      <c r="N43" s="16">
        <v>119.7</v>
      </c>
      <c r="O43" s="16">
        <v>168.8</v>
      </c>
      <c r="P43" s="16">
        <v>162.69999999999999</v>
      </c>
      <c r="Q43" s="16">
        <v>173.9</v>
      </c>
      <c r="R43" s="16">
        <v>164</v>
      </c>
      <c r="S43" s="16">
        <v>192.1</v>
      </c>
      <c r="T43" s="16">
        <v>164.6</v>
      </c>
      <c r="U43" s="16">
        <v>155.30000000000001</v>
      </c>
      <c r="V43" s="16">
        <v>163.30000000000001</v>
      </c>
      <c r="W43" s="16">
        <v>162.1</v>
      </c>
      <c r="X43" s="16">
        <v>162.6</v>
      </c>
      <c r="Y43" s="16">
        <v>157.5</v>
      </c>
      <c r="Z43" s="16">
        <v>168.4</v>
      </c>
      <c r="AA43" s="16">
        <v>154</v>
      </c>
      <c r="AB43" s="16">
        <v>157.69999999999999</v>
      </c>
      <c r="AC43" s="16">
        <v>163.69999999999999</v>
      </c>
      <c r="AD43" s="16">
        <v>160</v>
      </c>
      <c r="AE43" s="16">
        <v>160</v>
      </c>
      <c r="AF43" s="46">
        <v>163.19999999999999</v>
      </c>
      <c r="AH43" s="40" t="s">
        <v>11</v>
      </c>
      <c r="AI43" s="41" t="s">
        <v>68</v>
      </c>
      <c r="AJ43" s="47" t="s">
        <v>99</v>
      </c>
      <c r="AK43" s="41">
        <f>CORREL($E$35:$E$63,$N$35:$N$63)</f>
        <v>-0.65438649354553569</v>
      </c>
    </row>
    <row r="44" spans="1:37" x14ac:dyDescent="0.35">
      <c r="A44" s="45" t="s">
        <v>34</v>
      </c>
      <c r="B44" s="16">
        <v>2021</v>
      </c>
      <c r="C44" s="16" t="s">
        <v>43</v>
      </c>
      <c r="D44" s="16">
        <v>190.6</v>
      </c>
      <c r="E44" s="16">
        <f t="shared" si="3"/>
        <v>1.3829787234042523</v>
      </c>
      <c r="F44" s="16">
        <v>147.4</v>
      </c>
      <c r="G44" s="16">
        <v>204.6</v>
      </c>
      <c r="H44" s="16">
        <v>171.2</v>
      </c>
      <c r="I44" s="16">
        <v>158.69999999999999</v>
      </c>
      <c r="J44" s="16">
        <v>190.6</v>
      </c>
      <c r="K44" s="16">
        <v>155.69999999999999</v>
      </c>
      <c r="L44" s="16">
        <v>185.3</v>
      </c>
      <c r="M44" s="16">
        <v>165.2</v>
      </c>
      <c r="N44" s="16">
        <v>121.9</v>
      </c>
      <c r="O44" s="16">
        <v>169.3</v>
      </c>
      <c r="P44" s="16">
        <v>163.19999999999999</v>
      </c>
      <c r="Q44" s="16">
        <v>174.7</v>
      </c>
      <c r="R44" s="16">
        <v>167.7</v>
      </c>
      <c r="S44" s="16">
        <v>192.7</v>
      </c>
      <c r="T44" s="16">
        <v>165.7</v>
      </c>
      <c r="U44" s="16">
        <v>156.30000000000001</v>
      </c>
      <c r="V44" s="16">
        <v>164.3</v>
      </c>
      <c r="W44" s="16">
        <v>163.6</v>
      </c>
      <c r="X44" s="16">
        <v>164.2</v>
      </c>
      <c r="Y44" s="16">
        <v>158.4</v>
      </c>
      <c r="Z44" s="16">
        <v>169.1</v>
      </c>
      <c r="AA44" s="16">
        <v>155.69999999999999</v>
      </c>
      <c r="AB44" s="16">
        <v>158.6</v>
      </c>
      <c r="AC44" s="16">
        <v>163.9</v>
      </c>
      <c r="AD44" s="16">
        <v>160.80000000000001</v>
      </c>
      <c r="AE44" s="16">
        <v>161</v>
      </c>
      <c r="AF44" s="46">
        <v>165.5</v>
      </c>
      <c r="AH44" s="40" t="s">
        <v>12</v>
      </c>
      <c r="AI44" s="41" t="s">
        <v>68</v>
      </c>
      <c r="AJ44" s="47" t="s">
        <v>99</v>
      </c>
      <c r="AK44" s="41">
        <f>CORREL($E$35:$E$63,$O$35:$O$63)</f>
        <v>-0.6419021995282137</v>
      </c>
    </row>
    <row r="45" spans="1:37" x14ac:dyDescent="0.35">
      <c r="A45" s="45" t="s">
        <v>34</v>
      </c>
      <c r="B45" s="16">
        <v>2021</v>
      </c>
      <c r="C45" s="16" t="s">
        <v>45</v>
      </c>
      <c r="D45" s="16">
        <v>190.1</v>
      </c>
      <c r="E45" s="16">
        <f t="shared" si="3"/>
        <v>-0.26232948583420779</v>
      </c>
      <c r="F45" s="16">
        <v>148.19999999999999</v>
      </c>
      <c r="G45" s="16">
        <v>201.6</v>
      </c>
      <c r="H45" s="16">
        <v>173</v>
      </c>
      <c r="I45" s="16">
        <v>159.30000000000001</v>
      </c>
      <c r="J45" s="16">
        <v>190.1</v>
      </c>
      <c r="K45" s="16">
        <v>156.5</v>
      </c>
      <c r="L45" s="16">
        <v>199.2</v>
      </c>
      <c r="M45" s="16">
        <v>165.3</v>
      </c>
      <c r="N45" s="16">
        <v>122.4</v>
      </c>
      <c r="O45" s="16">
        <v>169.6</v>
      </c>
      <c r="P45" s="16">
        <v>163.69999999999999</v>
      </c>
      <c r="Q45" s="16">
        <v>175.5</v>
      </c>
      <c r="R45" s="16">
        <v>169.7</v>
      </c>
      <c r="S45" s="16">
        <v>192.9</v>
      </c>
      <c r="T45" s="16">
        <v>167.2</v>
      </c>
      <c r="U45" s="16">
        <v>157.4</v>
      </c>
      <c r="V45" s="16">
        <v>165.8</v>
      </c>
      <c r="W45" s="16">
        <v>164.2</v>
      </c>
      <c r="X45" s="16">
        <v>163.9</v>
      </c>
      <c r="Y45" s="16">
        <v>159.30000000000001</v>
      </c>
      <c r="Z45" s="16">
        <v>169.9</v>
      </c>
      <c r="AA45" s="16">
        <v>154.80000000000001</v>
      </c>
      <c r="AB45" s="16">
        <v>159.80000000000001</v>
      </c>
      <c r="AC45" s="16">
        <v>164.3</v>
      </c>
      <c r="AD45" s="16">
        <v>162.19999999999999</v>
      </c>
      <c r="AE45" s="16">
        <v>161.4</v>
      </c>
      <c r="AF45" s="46">
        <v>166.7</v>
      </c>
      <c r="AH45" s="40" t="s">
        <v>13</v>
      </c>
      <c r="AI45" s="41" t="s">
        <v>68</v>
      </c>
      <c r="AJ45" s="47" t="s">
        <v>99</v>
      </c>
      <c r="AK45" s="41">
        <f>CORREL($E$35:$E$63,$P$35:$P$63)</f>
        <v>-0.70666375853695174</v>
      </c>
    </row>
    <row r="46" spans="1:37" x14ac:dyDescent="0.35">
      <c r="A46" s="45" t="s">
        <v>34</v>
      </c>
      <c r="B46" s="16">
        <v>2021</v>
      </c>
      <c r="C46" s="16" t="s">
        <v>46</v>
      </c>
      <c r="D46" s="16">
        <v>187.6</v>
      </c>
      <c r="E46" s="16">
        <f t="shared" si="3"/>
        <v>-1.3150973172014728</v>
      </c>
      <c r="F46" s="16">
        <v>148.69999999999999</v>
      </c>
      <c r="G46" s="16">
        <v>198.8</v>
      </c>
      <c r="H46" s="16">
        <v>177.9</v>
      </c>
      <c r="I46" s="16">
        <v>159.9</v>
      </c>
      <c r="J46" s="16">
        <v>187.6</v>
      </c>
      <c r="K46" s="16">
        <v>154.9</v>
      </c>
      <c r="L46" s="16">
        <v>188.3</v>
      </c>
      <c r="M46" s="16">
        <v>164.4</v>
      </c>
      <c r="N46" s="16">
        <v>121</v>
      </c>
      <c r="O46" s="16">
        <v>170.5</v>
      </c>
      <c r="P46" s="16">
        <v>164.2</v>
      </c>
      <c r="Q46" s="16">
        <v>176.5</v>
      </c>
      <c r="R46" s="16">
        <v>168.2</v>
      </c>
      <c r="S46" s="16">
        <v>192.4</v>
      </c>
      <c r="T46" s="16">
        <v>168.5</v>
      </c>
      <c r="U46" s="16">
        <v>158.69999999999999</v>
      </c>
      <c r="V46" s="16">
        <v>167</v>
      </c>
      <c r="W46" s="16">
        <v>163.4</v>
      </c>
      <c r="X46" s="16">
        <v>164.1</v>
      </c>
      <c r="Y46" s="16">
        <v>160.19999999999999</v>
      </c>
      <c r="Z46" s="16">
        <v>170.6</v>
      </c>
      <c r="AA46" s="16">
        <v>155.69999999999999</v>
      </c>
      <c r="AB46" s="16">
        <v>160.6</v>
      </c>
      <c r="AC46" s="16">
        <v>164.4</v>
      </c>
      <c r="AD46" s="16">
        <v>162.6</v>
      </c>
      <c r="AE46" s="16">
        <v>162</v>
      </c>
      <c r="AF46" s="46">
        <v>166.2</v>
      </c>
      <c r="AH46" s="40" t="s">
        <v>14</v>
      </c>
      <c r="AI46" s="41" t="s">
        <v>68</v>
      </c>
      <c r="AJ46" s="47" t="s">
        <v>99</v>
      </c>
      <c r="AK46" s="41">
        <f>CORREL($E$35:$E$63,$Q$35:$Q$63)</f>
        <v>-0.69494820904070775</v>
      </c>
    </row>
    <row r="47" spans="1:37" x14ac:dyDescent="0.35">
      <c r="A47" s="45" t="s">
        <v>34</v>
      </c>
      <c r="B47" s="16">
        <v>2022</v>
      </c>
      <c r="C47" s="16" t="s">
        <v>31</v>
      </c>
      <c r="D47" s="16">
        <v>184.7</v>
      </c>
      <c r="E47" s="16">
        <f t="shared" si="3"/>
        <v>-1.5458422174840116</v>
      </c>
      <c r="F47" s="16">
        <v>149.5</v>
      </c>
      <c r="G47" s="16">
        <v>198.7</v>
      </c>
      <c r="H47" s="16">
        <v>178.8</v>
      </c>
      <c r="I47" s="16">
        <v>160.5</v>
      </c>
      <c r="J47" s="16">
        <v>184.7</v>
      </c>
      <c r="K47" s="16">
        <v>153.69999999999999</v>
      </c>
      <c r="L47" s="16">
        <v>174.3</v>
      </c>
      <c r="M47" s="16">
        <v>163.9</v>
      </c>
      <c r="N47" s="16">
        <v>120</v>
      </c>
      <c r="O47" s="16">
        <v>172.1</v>
      </c>
      <c r="P47" s="16">
        <v>164.3</v>
      </c>
      <c r="Q47" s="16">
        <v>177.3</v>
      </c>
      <c r="R47" s="16">
        <v>166.4</v>
      </c>
      <c r="S47" s="16">
        <v>192.2</v>
      </c>
      <c r="T47" s="16">
        <v>169.9</v>
      </c>
      <c r="U47" s="16">
        <v>160.69999999999999</v>
      </c>
      <c r="V47" s="16">
        <v>168.5</v>
      </c>
      <c r="W47" s="16">
        <v>164.5</v>
      </c>
      <c r="X47" s="16">
        <v>164.2</v>
      </c>
      <c r="Y47" s="16">
        <v>161.1</v>
      </c>
      <c r="Z47" s="16">
        <v>171.4</v>
      </c>
      <c r="AA47" s="16">
        <v>156.5</v>
      </c>
      <c r="AB47" s="16">
        <v>161.19999999999999</v>
      </c>
      <c r="AC47" s="16">
        <v>164.7</v>
      </c>
      <c r="AD47" s="16">
        <v>163</v>
      </c>
      <c r="AE47" s="16">
        <v>162.69999999999999</v>
      </c>
      <c r="AF47" s="46">
        <v>165.7</v>
      </c>
      <c r="AH47" s="40" t="s">
        <v>15</v>
      </c>
      <c r="AI47" s="41" t="s">
        <v>68</v>
      </c>
      <c r="AJ47" s="47" t="s">
        <v>99</v>
      </c>
      <c r="AK47" s="41">
        <f>CORREL($E$35:$E$63,$R$35:$R$63)</f>
        <v>-0.71968575922191602</v>
      </c>
    </row>
    <row r="48" spans="1:37" x14ac:dyDescent="0.35">
      <c r="A48" s="45" t="s">
        <v>34</v>
      </c>
      <c r="B48" s="16">
        <v>2022</v>
      </c>
      <c r="C48" s="16" t="s">
        <v>35</v>
      </c>
      <c r="D48" s="16">
        <v>184.9</v>
      </c>
      <c r="E48" s="16">
        <f t="shared" si="3"/>
        <v>0.1082837033026622</v>
      </c>
      <c r="F48" s="16">
        <v>150</v>
      </c>
      <c r="G48" s="16">
        <v>200.6</v>
      </c>
      <c r="H48" s="16">
        <v>175.8</v>
      </c>
      <c r="I48" s="16">
        <v>160.69999999999999</v>
      </c>
      <c r="J48" s="16">
        <v>184.9</v>
      </c>
      <c r="K48" s="16">
        <v>153.69999999999999</v>
      </c>
      <c r="L48" s="16">
        <v>169.7</v>
      </c>
      <c r="M48" s="16">
        <v>163.69999999999999</v>
      </c>
      <c r="N48" s="16">
        <v>118.9</v>
      </c>
      <c r="O48" s="16">
        <v>174.3</v>
      </c>
      <c r="P48" s="16">
        <v>164.7</v>
      </c>
      <c r="Q48" s="16">
        <v>178</v>
      </c>
      <c r="R48" s="16">
        <v>166.2</v>
      </c>
      <c r="S48" s="16">
        <v>192.8</v>
      </c>
      <c r="T48" s="16">
        <v>170.8</v>
      </c>
      <c r="U48" s="16">
        <v>162.4</v>
      </c>
      <c r="V48" s="16">
        <v>169.6</v>
      </c>
      <c r="W48" s="16">
        <v>165.5</v>
      </c>
      <c r="X48" s="16">
        <v>165.7</v>
      </c>
      <c r="Y48" s="16">
        <v>161.80000000000001</v>
      </c>
      <c r="Z48" s="16">
        <v>172.2</v>
      </c>
      <c r="AA48" s="16">
        <v>156.9</v>
      </c>
      <c r="AB48" s="16">
        <v>162.1</v>
      </c>
      <c r="AC48" s="16">
        <v>165.4</v>
      </c>
      <c r="AD48" s="16">
        <v>164.4</v>
      </c>
      <c r="AE48" s="16">
        <v>163.5</v>
      </c>
      <c r="AF48" s="46">
        <v>166.1</v>
      </c>
      <c r="AH48" s="40" t="s">
        <v>16</v>
      </c>
      <c r="AI48" s="41" t="s">
        <v>68</v>
      </c>
      <c r="AJ48" s="47" t="s">
        <v>74</v>
      </c>
      <c r="AK48" s="41">
        <f>CORREL($E$35:$E$63,$S$35:$S$63)</f>
        <v>-0.66385225863747943</v>
      </c>
    </row>
    <row r="49" spans="1:37" x14ac:dyDescent="0.35">
      <c r="A49" s="45" t="s">
        <v>34</v>
      </c>
      <c r="B49" s="16">
        <v>2022</v>
      </c>
      <c r="C49" s="16" t="s">
        <v>36</v>
      </c>
      <c r="D49" s="16">
        <v>194.6</v>
      </c>
      <c r="E49" s="16">
        <f t="shared" si="3"/>
        <v>5.2460789616008592</v>
      </c>
      <c r="F49" s="16">
        <v>151.30000000000001</v>
      </c>
      <c r="G49" s="16">
        <v>210.7</v>
      </c>
      <c r="H49" s="16">
        <v>167.8</v>
      </c>
      <c r="I49" s="16">
        <v>162.19999999999999</v>
      </c>
      <c r="J49" s="16">
        <v>194.6</v>
      </c>
      <c r="K49" s="16">
        <v>157.6</v>
      </c>
      <c r="L49" s="16">
        <v>166.9</v>
      </c>
      <c r="M49" s="16">
        <v>163.9</v>
      </c>
      <c r="N49" s="16">
        <v>118.8</v>
      </c>
      <c r="O49" s="16">
        <v>177.4</v>
      </c>
      <c r="P49" s="16">
        <v>165.3</v>
      </c>
      <c r="Q49" s="16">
        <v>179.3</v>
      </c>
      <c r="R49" s="16">
        <v>168.4</v>
      </c>
      <c r="S49" s="16">
        <v>193.7</v>
      </c>
      <c r="T49" s="16">
        <v>172.1</v>
      </c>
      <c r="U49" s="16">
        <v>164.6</v>
      </c>
      <c r="V49" s="16">
        <v>171.1</v>
      </c>
      <c r="W49" s="16">
        <v>165.3</v>
      </c>
      <c r="X49" s="16">
        <v>167.2</v>
      </c>
      <c r="Y49" s="16">
        <v>162.80000000000001</v>
      </c>
      <c r="Z49" s="16">
        <v>173</v>
      </c>
      <c r="AA49" s="16">
        <v>157.9</v>
      </c>
      <c r="AB49" s="16">
        <v>163.30000000000001</v>
      </c>
      <c r="AC49" s="16">
        <v>166</v>
      </c>
      <c r="AD49" s="16">
        <v>167.2</v>
      </c>
      <c r="AE49" s="16">
        <v>164.6</v>
      </c>
      <c r="AF49" s="46">
        <v>167.7</v>
      </c>
      <c r="AH49" s="40" t="s">
        <v>17</v>
      </c>
      <c r="AI49" s="41" t="s">
        <v>68</v>
      </c>
      <c r="AJ49" s="47" t="s">
        <v>74</v>
      </c>
      <c r="AK49" s="41">
        <f>CORREL($E$35:$E$63,$V$35:$V$63)</f>
        <v>-0.68825280687011836</v>
      </c>
    </row>
    <row r="50" spans="1:37" x14ac:dyDescent="0.35">
      <c r="A50" s="45" t="s">
        <v>34</v>
      </c>
      <c r="B50" s="16">
        <v>2022</v>
      </c>
      <c r="C50" s="16" t="s">
        <v>37</v>
      </c>
      <c r="D50" s="16">
        <v>199.5</v>
      </c>
      <c r="E50" s="16">
        <f t="shared" si="3"/>
        <v>2.5179856115107944</v>
      </c>
      <c r="F50" s="16">
        <v>152.9</v>
      </c>
      <c r="G50" s="16">
        <v>211.8</v>
      </c>
      <c r="H50" s="16">
        <v>164.5</v>
      </c>
      <c r="I50" s="16">
        <v>163.9</v>
      </c>
      <c r="J50" s="16">
        <v>199.5</v>
      </c>
      <c r="K50" s="16">
        <v>172.6</v>
      </c>
      <c r="L50" s="16">
        <v>166.2</v>
      </c>
      <c r="M50" s="16">
        <v>164.7</v>
      </c>
      <c r="N50" s="16">
        <v>119</v>
      </c>
      <c r="O50" s="16">
        <v>181.3</v>
      </c>
      <c r="P50" s="16">
        <v>166.2</v>
      </c>
      <c r="Q50" s="16">
        <v>180.9</v>
      </c>
      <c r="R50" s="16">
        <v>170.8</v>
      </c>
      <c r="S50" s="16">
        <v>193.9</v>
      </c>
      <c r="T50" s="16">
        <v>173.9</v>
      </c>
      <c r="U50" s="16">
        <v>166.5</v>
      </c>
      <c r="V50" s="16">
        <v>172.8</v>
      </c>
      <c r="W50" s="16">
        <v>167</v>
      </c>
      <c r="X50" s="16">
        <v>172.2</v>
      </c>
      <c r="Y50" s="16">
        <v>164</v>
      </c>
      <c r="Z50" s="16">
        <v>174</v>
      </c>
      <c r="AA50" s="16">
        <v>162.6</v>
      </c>
      <c r="AB50" s="16">
        <v>164.4</v>
      </c>
      <c r="AC50" s="16">
        <v>166.9</v>
      </c>
      <c r="AD50" s="16">
        <v>168.8</v>
      </c>
      <c r="AE50" s="16">
        <v>166.8</v>
      </c>
      <c r="AF50" s="46">
        <v>170.1</v>
      </c>
      <c r="AH50" s="40" t="s">
        <v>18</v>
      </c>
      <c r="AI50" s="41" t="s">
        <v>68</v>
      </c>
      <c r="AJ50" s="47" t="s">
        <v>74</v>
      </c>
      <c r="AK50" s="41">
        <f>CORREL($E$35:$E$63,$U$35:$U$63)</f>
        <v>-0.67706236470477055</v>
      </c>
    </row>
    <row r="51" spans="1:37" x14ac:dyDescent="0.35">
      <c r="A51" s="45" t="s">
        <v>34</v>
      </c>
      <c r="B51" s="16">
        <v>2022</v>
      </c>
      <c r="C51" s="16" t="s">
        <v>38</v>
      </c>
      <c r="D51" s="16">
        <v>202.4</v>
      </c>
      <c r="E51" s="16">
        <f t="shared" si="3"/>
        <v>1.4536340852130354</v>
      </c>
      <c r="F51" s="16">
        <v>154.1</v>
      </c>
      <c r="G51" s="16">
        <v>217</v>
      </c>
      <c r="H51" s="16">
        <v>162.4</v>
      </c>
      <c r="I51" s="16">
        <v>164.9</v>
      </c>
      <c r="J51" s="16">
        <v>202.4</v>
      </c>
      <c r="K51" s="16">
        <v>171</v>
      </c>
      <c r="L51" s="16">
        <v>174.9</v>
      </c>
      <c r="M51" s="16">
        <v>164.7</v>
      </c>
      <c r="N51" s="16">
        <v>119.7</v>
      </c>
      <c r="O51" s="16">
        <v>184.9</v>
      </c>
      <c r="P51" s="16">
        <v>167.1</v>
      </c>
      <c r="Q51" s="16">
        <v>182.5</v>
      </c>
      <c r="R51" s="16">
        <v>173.3</v>
      </c>
      <c r="S51" s="16">
        <v>194.1</v>
      </c>
      <c r="T51" s="16">
        <v>175.6</v>
      </c>
      <c r="U51" s="16">
        <v>168.4</v>
      </c>
      <c r="V51" s="16">
        <v>174.6</v>
      </c>
      <c r="W51" s="16">
        <v>167.5</v>
      </c>
      <c r="X51" s="16">
        <v>174.6</v>
      </c>
      <c r="Y51" s="16">
        <v>165.2</v>
      </c>
      <c r="Z51" s="16">
        <v>174.8</v>
      </c>
      <c r="AA51" s="16">
        <v>163</v>
      </c>
      <c r="AB51" s="16">
        <v>165.1</v>
      </c>
      <c r="AC51" s="16">
        <v>167.9</v>
      </c>
      <c r="AD51" s="16">
        <v>168.4</v>
      </c>
      <c r="AE51" s="16">
        <v>167.5</v>
      </c>
      <c r="AF51" s="46">
        <v>171.7</v>
      </c>
      <c r="AH51" s="40" t="s">
        <v>19</v>
      </c>
      <c r="AI51" s="41" t="s">
        <v>68</v>
      </c>
      <c r="AJ51" s="47" t="s">
        <v>74</v>
      </c>
      <c r="AK51" s="41">
        <f>CORREL($E$35:$E$63,$V$35:$V$63)</f>
        <v>-0.68825280687011836</v>
      </c>
    </row>
    <row r="52" spans="1:37" x14ac:dyDescent="0.35">
      <c r="A52" s="45" t="s">
        <v>34</v>
      </c>
      <c r="B52" s="16">
        <v>2022</v>
      </c>
      <c r="C52" s="16" t="s">
        <v>39</v>
      </c>
      <c r="D52" s="16">
        <v>200.9</v>
      </c>
      <c r="E52" s="16">
        <f t="shared" si="3"/>
        <v>-0.74110671936758887</v>
      </c>
      <c r="F52" s="16">
        <v>155</v>
      </c>
      <c r="G52" s="16">
        <v>219.4</v>
      </c>
      <c r="H52" s="16">
        <v>170.8</v>
      </c>
      <c r="I52" s="16">
        <v>165.8</v>
      </c>
      <c r="J52" s="16">
        <v>200.9</v>
      </c>
      <c r="K52" s="16">
        <v>169.7</v>
      </c>
      <c r="L52" s="16">
        <v>182.3</v>
      </c>
      <c r="M52" s="16">
        <v>164.3</v>
      </c>
      <c r="N52" s="16">
        <v>119.9</v>
      </c>
      <c r="O52" s="16">
        <v>187.1</v>
      </c>
      <c r="P52" s="16">
        <v>167.9</v>
      </c>
      <c r="Q52" s="16">
        <v>183.9</v>
      </c>
      <c r="R52" s="16">
        <v>174.9</v>
      </c>
      <c r="S52" s="16">
        <v>194.3</v>
      </c>
      <c r="T52" s="16">
        <v>177.1</v>
      </c>
      <c r="U52" s="16">
        <v>169.9</v>
      </c>
      <c r="V52" s="16">
        <v>176</v>
      </c>
      <c r="W52" s="16">
        <v>166.8</v>
      </c>
      <c r="X52" s="16">
        <v>176</v>
      </c>
      <c r="Y52" s="16">
        <v>166.4</v>
      </c>
      <c r="Z52" s="16">
        <v>175.4</v>
      </c>
      <c r="AA52" s="16">
        <v>161.1</v>
      </c>
      <c r="AB52" s="16">
        <v>165.8</v>
      </c>
      <c r="AC52" s="16">
        <v>169</v>
      </c>
      <c r="AD52" s="16">
        <v>169.4</v>
      </c>
      <c r="AE52" s="16">
        <v>167.5</v>
      </c>
      <c r="AF52" s="46">
        <v>172.6</v>
      </c>
      <c r="AH52" s="40" t="s">
        <v>21</v>
      </c>
      <c r="AI52" s="41" t="s">
        <v>68</v>
      </c>
      <c r="AJ52" s="47" t="s">
        <v>100</v>
      </c>
      <c r="AK52" s="41">
        <f>CORREL($E$35:$E$63,$X$35:$X$63)</f>
        <v>-0.68182824540502596</v>
      </c>
    </row>
    <row r="53" spans="1:37" x14ac:dyDescent="0.35">
      <c r="A53" s="45" t="s">
        <v>34</v>
      </c>
      <c r="B53" s="16">
        <v>2022</v>
      </c>
      <c r="C53" s="16" t="s">
        <v>40</v>
      </c>
      <c r="D53" s="16">
        <v>195.8</v>
      </c>
      <c r="E53" s="16">
        <f t="shared" si="3"/>
        <v>-2.538576406172222</v>
      </c>
      <c r="F53" s="16">
        <v>156.5</v>
      </c>
      <c r="G53" s="16">
        <v>213</v>
      </c>
      <c r="H53" s="16">
        <v>175.2</v>
      </c>
      <c r="I53" s="16">
        <v>166.6</v>
      </c>
      <c r="J53" s="16">
        <v>195.8</v>
      </c>
      <c r="K53" s="16">
        <v>174.2</v>
      </c>
      <c r="L53" s="16">
        <v>182.1</v>
      </c>
      <c r="M53" s="16">
        <v>164.3</v>
      </c>
      <c r="N53" s="16">
        <v>120</v>
      </c>
      <c r="O53" s="16">
        <v>190</v>
      </c>
      <c r="P53" s="16">
        <v>168.4</v>
      </c>
      <c r="Q53" s="16">
        <v>185.2</v>
      </c>
      <c r="R53" s="16">
        <v>175</v>
      </c>
      <c r="S53" s="16">
        <v>194.6</v>
      </c>
      <c r="T53" s="16">
        <v>178.3</v>
      </c>
      <c r="U53" s="16">
        <v>171.3</v>
      </c>
      <c r="V53" s="16">
        <v>177.3</v>
      </c>
      <c r="W53" s="16">
        <v>167.8</v>
      </c>
      <c r="X53" s="16">
        <v>179.6</v>
      </c>
      <c r="Y53" s="16">
        <v>167.4</v>
      </c>
      <c r="Z53" s="16">
        <v>176.1</v>
      </c>
      <c r="AA53" s="16">
        <v>161.6</v>
      </c>
      <c r="AB53" s="16">
        <v>166.3</v>
      </c>
      <c r="AC53" s="16">
        <v>171.4</v>
      </c>
      <c r="AD53" s="16">
        <v>169.7</v>
      </c>
      <c r="AE53" s="16">
        <v>168.4</v>
      </c>
      <c r="AF53" s="46">
        <v>173.4</v>
      </c>
      <c r="AH53" s="40" t="s">
        <v>22</v>
      </c>
      <c r="AI53" s="41" t="s">
        <v>68</v>
      </c>
      <c r="AJ53" s="47" t="s">
        <v>76</v>
      </c>
      <c r="AK53" s="41">
        <f>CORREL($E$35:$E$63,$Y$35:$Y$63)</f>
        <v>-0.69870862864514682</v>
      </c>
    </row>
    <row r="54" spans="1:37" x14ac:dyDescent="0.35">
      <c r="A54" s="45" t="s">
        <v>34</v>
      </c>
      <c r="B54" s="16">
        <v>2022</v>
      </c>
      <c r="C54" s="16" t="s">
        <v>41</v>
      </c>
      <c r="D54" s="16">
        <v>192.4</v>
      </c>
      <c r="E54" s="16">
        <f t="shared" si="3"/>
        <v>-1.7364657814096043</v>
      </c>
      <c r="F54" s="16">
        <v>160.30000000000001</v>
      </c>
      <c r="G54" s="16">
        <v>206.5</v>
      </c>
      <c r="H54" s="16">
        <v>169.2</v>
      </c>
      <c r="I54" s="16">
        <v>168.1</v>
      </c>
      <c r="J54" s="16">
        <v>192.4</v>
      </c>
      <c r="K54" s="16">
        <v>172.9</v>
      </c>
      <c r="L54" s="16">
        <v>186.7</v>
      </c>
      <c r="M54" s="16">
        <v>167.2</v>
      </c>
      <c r="N54" s="16">
        <v>120.9</v>
      </c>
      <c r="O54" s="16">
        <v>193.6</v>
      </c>
      <c r="P54" s="16">
        <v>168.8</v>
      </c>
      <c r="Q54" s="16">
        <v>186.3</v>
      </c>
      <c r="R54" s="16">
        <v>176.3</v>
      </c>
      <c r="S54" s="16">
        <v>195</v>
      </c>
      <c r="T54" s="16">
        <v>179.5</v>
      </c>
      <c r="U54" s="16">
        <v>172.7</v>
      </c>
      <c r="V54" s="16">
        <v>178.5</v>
      </c>
      <c r="W54" s="16">
        <v>169</v>
      </c>
      <c r="X54" s="16">
        <v>178.8</v>
      </c>
      <c r="Y54" s="16">
        <v>168.5</v>
      </c>
      <c r="Z54" s="16">
        <v>176.8</v>
      </c>
      <c r="AA54" s="16">
        <v>161.9</v>
      </c>
      <c r="AB54" s="16">
        <v>166.9</v>
      </c>
      <c r="AC54" s="16">
        <v>172.3</v>
      </c>
      <c r="AD54" s="16">
        <v>171.2</v>
      </c>
      <c r="AE54" s="16">
        <v>169.1</v>
      </c>
      <c r="AF54" s="46">
        <v>174.3</v>
      </c>
      <c r="AH54" s="40" t="s">
        <v>23</v>
      </c>
      <c r="AI54" s="41" t="s">
        <v>68</v>
      </c>
      <c r="AJ54" s="47" t="s">
        <v>75</v>
      </c>
      <c r="AK54" s="41">
        <f>CORREL($E$35:$E$63,$Z$35:$Z$63)</f>
        <v>-0.69713649793241605</v>
      </c>
    </row>
    <row r="55" spans="1:37" x14ac:dyDescent="0.35">
      <c r="A55" s="45" t="s">
        <v>34</v>
      </c>
      <c r="B55" s="16">
        <v>2022</v>
      </c>
      <c r="C55" s="16" t="s">
        <v>42</v>
      </c>
      <c r="D55" s="16">
        <v>188.7</v>
      </c>
      <c r="E55" s="16">
        <f t="shared" si="3"/>
        <v>-1.9230769230769318</v>
      </c>
      <c r="F55" s="16">
        <v>163.5</v>
      </c>
      <c r="G55" s="16">
        <v>209.2</v>
      </c>
      <c r="H55" s="16">
        <v>169.7</v>
      </c>
      <c r="I55" s="16">
        <v>169.7</v>
      </c>
      <c r="J55" s="16">
        <v>188.7</v>
      </c>
      <c r="K55" s="16">
        <v>165.7</v>
      </c>
      <c r="L55" s="16">
        <v>191.8</v>
      </c>
      <c r="M55" s="16">
        <v>169.1</v>
      </c>
      <c r="N55" s="16">
        <v>121.6</v>
      </c>
      <c r="O55" s="16">
        <v>197.3</v>
      </c>
      <c r="P55" s="16">
        <v>169.4</v>
      </c>
      <c r="Q55" s="16">
        <v>187.4</v>
      </c>
      <c r="R55" s="16">
        <v>177.8</v>
      </c>
      <c r="S55" s="16">
        <v>195.9</v>
      </c>
      <c r="T55" s="16">
        <v>180.9</v>
      </c>
      <c r="U55" s="16">
        <v>174.3</v>
      </c>
      <c r="V55" s="16">
        <v>179.9</v>
      </c>
      <c r="W55" s="16">
        <v>169.5</v>
      </c>
      <c r="X55" s="16">
        <v>179.5</v>
      </c>
      <c r="Y55" s="16">
        <v>169.5</v>
      </c>
      <c r="Z55" s="16">
        <v>177.8</v>
      </c>
      <c r="AA55" s="16">
        <v>162.30000000000001</v>
      </c>
      <c r="AB55" s="16">
        <v>167.6</v>
      </c>
      <c r="AC55" s="16">
        <v>173.1</v>
      </c>
      <c r="AD55" s="16">
        <v>170.9</v>
      </c>
      <c r="AE55" s="16">
        <v>169.7</v>
      </c>
      <c r="AF55" s="46">
        <v>175.3</v>
      </c>
      <c r="AH55" s="40" t="s">
        <v>24</v>
      </c>
      <c r="AI55" s="41" t="s">
        <v>68</v>
      </c>
      <c r="AJ55" s="47" t="s">
        <v>102</v>
      </c>
      <c r="AK55" s="41">
        <f>CORREL($E$35:$E$63,$AA$35:$AA$63)</f>
        <v>-0.67622881893328302</v>
      </c>
    </row>
    <row r="56" spans="1:37" x14ac:dyDescent="0.35">
      <c r="A56" s="45" t="s">
        <v>34</v>
      </c>
      <c r="B56" s="16">
        <v>2022</v>
      </c>
      <c r="C56" s="16" t="s">
        <v>43</v>
      </c>
      <c r="D56" s="16">
        <v>186.5</v>
      </c>
      <c r="E56" s="16">
        <f t="shared" si="3"/>
        <v>-1.1658717541070422</v>
      </c>
      <c r="F56" s="16">
        <v>165.2</v>
      </c>
      <c r="G56" s="16">
        <v>210.9</v>
      </c>
      <c r="H56" s="16">
        <v>170.9</v>
      </c>
      <c r="I56" s="16">
        <v>170.9</v>
      </c>
      <c r="J56" s="16">
        <v>186.5</v>
      </c>
      <c r="K56" s="16">
        <v>163.80000000000001</v>
      </c>
      <c r="L56" s="16">
        <v>199.7</v>
      </c>
      <c r="M56" s="16">
        <v>169.8</v>
      </c>
      <c r="N56" s="16">
        <v>121.9</v>
      </c>
      <c r="O56" s="16">
        <v>199.9</v>
      </c>
      <c r="P56" s="16">
        <v>169.9</v>
      </c>
      <c r="Q56" s="16">
        <v>188.3</v>
      </c>
      <c r="R56" s="16">
        <v>179.6</v>
      </c>
      <c r="S56" s="16">
        <v>196.3</v>
      </c>
      <c r="T56" s="16">
        <v>181.9</v>
      </c>
      <c r="U56" s="16">
        <v>175.3</v>
      </c>
      <c r="V56" s="16">
        <v>181</v>
      </c>
      <c r="W56" s="16">
        <v>171.2</v>
      </c>
      <c r="X56" s="16">
        <v>180.5</v>
      </c>
      <c r="Y56" s="16">
        <v>170.4</v>
      </c>
      <c r="Z56" s="16">
        <v>178.7</v>
      </c>
      <c r="AA56" s="16">
        <v>162.9</v>
      </c>
      <c r="AB56" s="16">
        <v>168.2</v>
      </c>
      <c r="AC56" s="16">
        <v>173.4</v>
      </c>
      <c r="AD56" s="16">
        <v>172.1</v>
      </c>
      <c r="AE56" s="16">
        <v>170.5</v>
      </c>
      <c r="AF56" s="46">
        <v>176.7</v>
      </c>
      <c r="AH56" s="40" t="s">
        <v>25</v>
      </c>
      <c r="AI56" s="41" t="s">
        <v>68</v>
      </c>
      <c r="AJ56" s="47" t="s">
        <v>74</v>
      </c>
      <c r="AK56" s="41">
        <f>CORREL($E$35:$E$63,$AB$35:$AB$63)</f>
        <v>-0.68180039498101519</v>
      </c>
    </row>
    <row r="57" spans="1:37" x14ac:dyDescent="0.35">
      <c r="A57" s="45" t="s">
        <v>34</v>
      </c>
      <c r="B57" s="16">
        <v>2022</v>
      </c>
      <c r="C57" s="16" t="s">
        <v>45</v>
      </c>
      <c r="D57" s="16">
        <v>188.9</v>
      </c>
      <c r="E57" s="16">
        <f t="shared" si="3"/>
        <v>1.286863270777483</v>
      </c>
      <c r="F57" s="16">
        <v>167.4</v>
      </c>
      <c r="G57" s="16">
        <v>209.4</v>
      </c>
      <c r="H57" s="16">
        <v>181.4</v>
      </c>
      <c r="I57" s="16">
        <v>172.3</v>
      </c>
      <c r="J57" s="16">
        <v>188.9</v>
      </c>
      <c r="K57" s="16">
        <v>160.69999999999999</v>
      </c>
      <c r="L57" s="16">
        <v>183.1</v>
      </c>
      <c r="M57" s="16">
        <v>170.5</v>
      </c>
      <c r="N57" s="16">
        <v>122.1</v>
      </c>
      <c r="O57" s="16">
        <v>202.8</v>
      </c>
      <c r="P57" s="16">
        <v>170.4</v>
      </c>
      <c r="Q57" s="16">
        <v>189.5</v>
      </c>
      <c r="R57" s="16">
        <v>178.3</v>
      </c>
      <c r="S57" s="16">
        <v>196.9</v>
      </c>
      <c r="T57" s="16">
        <v>183.1</v>
      </c>
      <c r="U57" s="16">
        <v>176.2</v>
      </c>
      <c r="V57" s="16">
        <v>182.1</v>
      </c>
      <c r="W57" s="16">
        <v>171.8</v>
      </c>
      <c r="X57" s="16">
        <v>181.3</v>
      </c>
      <c r="Y57" s="16">
        <v>171.4</v>
      </c>
      <c r="Z57" s="16">
        <v>179.8</v>
      </c>
      <c r="AA57" s="16">
        <v>163</v>
      </c>
      <c r="AB57" s="16">
        <v>168.5</v>
      </c>
      <c r="AC57" s="16">
        <v>173.7</v>
      </c>
      <c r="AD57" s="16">
        <v>173.6</v>
      </c>
      <c r="AE57" s="16">
        <v>171.1</v>
      </c>
      <c r="AF57" s="46">
        <v>176.5</v>
      </c>
      <c r="AH57" s="40" t="s">
        <v>26</v>
      </c>
      <c r="AI57" s="41" t="s">
        <v>68</v>
      </c>
      <c r="AJ57" s="47" t="s">
        <v>101</v>
      </c>
      <c r="AK57" s="41">
        <f>CORREL($E$35:$E$63,$AC$35:$AC$63)</f>
        <v>-0.71004844778108567</v>
      </c>
    </row>
    <row r="58" spans="1:37" x14ac:dyDescent="0.35">
      <c r="A58" s="45" t="s">
        <v>34</v>
      </c>
      <c r="B58" s="16">
        <v>2022</v>
      </c>
      <c r="C58" s="16" t="s">
        <v>46</v>
      </c>
      <c r="D58" s="16">
        <v>188.5</v>
      </c>
      <c r="E58" s="16">
        <f t="shared" si="3"/>
        <v>-0.21175224986765784</v>
      </c>
      <c r="F58" s="16">
        <v>169.2</v>
      </c>
      <c r="G58" s="16">
        <v>209</v>
      </c>
      <c r="H58" s="16">
        <v>190.2</v>
      </c>
      <c r="I58" s="16">
        <v>173.6</v>
      </c>
      <c r="J58" s="16">
        <v>188.5</v>
      </c>
      <c r="K58" s="16">
        <v>158</v>
      </c>
      <c r="L58" s="16">
        <v>159.9</v>
      </c>
      <c r="M58" s="16">
        <v>170.8</v>
      </c>
      <c r="N58" s="16">
        <v>121.8</v>
      </c>
      <c r="O58" s="16">
        <v>205.2</v>
      </c>
      <c r="P58" s="16">
        <v>171</v>
      </c>
      <c r="Q58" s="16">
        <v>190.3</v>
      </c>
      <c r="R58" s="16">
        <v>175.9</v>
      </c>
      <c r="S58" s="16">
        <v>197.3</v>
      </c>
      <c r="T58" s="16">
        <v>184</v>
      </c>
      <c r="U58" s="16">
        <v>177</v>
      </c>
      <c r="V58" s="16">
        <v>183</v>
      </c>
      <c r="W58" s="16">
        <v>170.7</v>
      </c>
      <c r="X58" s="16">
        <v>182</v>
      </c>
      <c r="Y58" s="16">
        <v>172.1</v>
      </c>
      <c r="Z58" s="16">
        <v>181.1</v>
      </c>
      <c r="AA58" s="16">
        <v>163.4</v>
      </c>
      <c r="AB58" s="16">
        <v>168.9</v>
      </c>
      <c r="AC58" s="16">
        <v>174.1</v>
      </c>
      <c r="AD58" s="16">
        <v>175.8</v>
      </c>
      <c r="AE58" s="16">
        <v>172</v>
      </c>
      <c r="AF58" s="46">
        <v>175.7</v>
      </c>
      <c r="AH58" s="40" t="s">
        <v>27</v>
      </c>
      <c r="AI58" s="41" t="s">
        <v>68</v>
      </c>
      <c r="AJ58" s="47" t="s">
        <v>75</v>
      </c>
      <c r="AK58" s="41">
        <f>CORREL($E$35:$E$63,$AD$35:$AD$63)</f>
        <v>-0.66103772243368653</v>
      </c>
    </row>
    <row r="59" spans="1:37" x14ac:dyDescent="0.35">
      <c r="A59" s="45" t="s">
        <v>34</v>
      </c>
      <c r="B59" s="16">
        <v>2023</v>
      </c>
      <c r="C59" s="16" t="s">
        <v>31</v>
      </c>
      <c r="D59" s="16">
        <v>187.2</v>
      </c>
      <c r="E59" s="16">
        <f t="shared" si="3"/>
        <v>-0.68965517241379914</v>
      </c>
      <c r="F59" s="16">
        <v>173.8</v>
      </c>
      <c r="G59" s="16">
        <v>210.7</v>
      </c>
      <c r="H59" s="16">
        <v>194.5</v>
      </c>
      <c r="I59" s="16">
        <v>174.6</v>
      </c>
      <c r="J59" s="16">
        <v>187.2</v>
      </c>
      <c r="K59" s="16">
        <v>158.30000000000001</v>
      </c>
      <c r="L59" s="16">
        <v>153.9</v>
      </c>
      <c r="M59" s="16">
        <v>170.9</v>
      </c>
      <c r="N59" s="16">
        <v>121.1</v>
      </c>
      <c r="O59" s="16">
        <v>208.4</v>
      </c>
      <c r="P59" s="16">
        <v>171.4</v>
      </c>
      <c r="Q59" s="16">
        <v>191.2</v>
      </c>
      <c r="R59" s="16">
        <v>176.7</v>
      </c>
      <c r="S59" s="16">
        <v>198.2</v>
      </c>
      <c r="T59" s="16">
        <v>184.9</v>
      </c>
      <c r="U59" s="16">
        <v>177.6</v>
      </c>
      <c r="V59" s="16">
        <v>183.8</v>
      </c>
      <c r="W59" s="16">
        <v>172.1</v>
      </c>
      <c r="X59" s="16">
        <v>182</v>
      </c>
      <c r="Y59" s="16">
        <v>172.9</v>
      </c>
      <c r="Z59" s="16">
        <v>182.3</v>
      </c>
      <c r="AA59" s="16">
        <v>163.6</v>
      </c>
      <c r="AB59" s="16">
        <v>169.5</v>
      </c>
      <c r="AC59" s="16">
        <v>174.3</v>
      </c>
      <c r="AD59" s="16">
        <v>178.6</v>
      </c>
      <c r="AE59" s="16">
        <v>172.8</v>
      </c>
      <c r="AF59" s="46">
        <v>176.5</v>
      </c>
      <c r="AH59" s="40" t="s">
        <v>28</v>
      </c>
      <c r="AI59" s="41" t="s">
        <v>68</v>
      </c>
      <c r="AJ59" s="47" t="s">
        <v>76</v>
      </c>
      <c r="AK59" s="41">
        <f>CORREL($E$35:$E$63,$AE$35:$AE$63)</f>
        <v>-0.69814748575850305</v>
      </c>
    </row>
    <row r="60" spans="1:37" x14ac:dyDescent="0.35">
      <c r="A60" s="45" t="s">
        <v>34</v>
      </c>
      <c r="B60" s="16">
        <v>2023</v>
      </c>
      <c r="C60" s="16" t="s">
        <v>35</v>
      </c>
      <c r="D60" s="16">
        <v>179.3</v>
      </c>
      <c r="E60" s="16">
        <f t="shared" si="3"/>
        <v>-4.2200854700854578</v>
      </c>
      <c r="F60" s="16">
        <v>174.4</v>
      </c>
      <c r="G60" s="16">
        <v>207.7</v>
      </c>
      <c r="H60" s="16">
        <v>175.2</v>
      </c>
      <c r="I60" s="16">
        <v>177.3</v>
      </c>
      <c r="J60" s="16">
        <v>179.3</v>
      </c>
      <c r="K60" s="16">
        <v>169.5</v>
      </c>
      <c r="L60" s="16">
        <v>152.69999999999999</v>
      </c>
      <c r="M60" s="16">
        <v>171</v>
      </c>
      <c r="N60" s="16">
        <v>120</v>
      </c>
      <c r="O60" s="16">
        <v>209.7</v>
      </c>
      <c r="P60" s="16">
        <v>172.3</v>
      </c>
      <c r="Q60" s="16">
        <v>193</v>
      </c>
      <c r="R60" s="16">
        <v>177</v>
      </c>
      <c r="S60" s="16">
        <v>199.5</v>
      </c>
      <c r="T60" s="16">
        <v>186.2</v>
      </c>
      <c r="U60" s="16">
        <v>178.7</v>
      </c>
      <c r="V60" s="16">
        <v>185.1</v>
      </c>
      <c r="W60" s="16">
        <v>173.5</v>
      </c>
      <c r="X60" s="16">
        <v>182.1</v>
      </c>
      <c r="Y60" s="16">
        <v>174.2</v>
      </c>
      <c r="Z60" s="16">
        <v>184.4</v>
      </c>
      <c r="AA60" s="16">
        <v>164.2</v>
      </c>
      <c r="AB60" s="16">
        <v>170.3</v>
      </c>
      <c r="AC60" s="16">
        <v>175</v>
      </c>
      <c r="AD60" s="16">
        <v>181</v>
      </c>
      <c r="AE60" s="16">
        <v>174.1</v>
      </c>
      <c r="AF60" s="46">
        <v>177.2</v>
      </c>
      <c r="AH60" s="40" t="s">
        <v>29</v>
      </c>
      <c r="AI60" s="41" t="s">
        <v>68</v>
      </c>
      <c r="AJ60" s="41"/>
      <c r="AK60" s="41">
        <f>CORREL($E$35:$E$63,$AF$35:$AF$63)</f>
        <v>-0.71037782537935923</v>
      </c>
    </row>
    <row r="61" spans="1:37" x14ac:dyDescent="0.35">
      <c r="A61" s="45" t="s">
        <v>34</v>
      </c>
      <c r="B61" s="16">
        <v>2023</v>
      </c>
      <c r="C61" s="16" t="s">
        <v>36</v>
      </c>
      <c r="D61" s="16">
        <v>179.2</v>
      </c>
      <c r="E61" s="16">
        <f t="shared" si="3"/>
        <v>-5.5772448410497895E-2</v>
      </c>
      <c r="F61" s="16">
        <v>174.4</v>
      </c>
      <c r="G61" s="16">
        <v>207.7</v>
      </c>
      <c r="H61" s="16">
        <v>175.2</v>
      </c>
      <c r="I61" s="16">
        <v>177.3</v>
      </c>
      <c r="J61" s="16">
        <v>179.2</v>
      </c>
      <c r="K61" s="16">
        <v>169.5</v>
      </c>
      <c r="L61" s="16">
        <v>152.80000000000001</v>
      </c>
      <c r="M61" s="16">
        <v>171.1</v>
      </c>
      <c r="N61" s="16">
        <v>120</v>
      </c>
      <c r="O61" s="16">
        <v>209.7</v>
      </c>
      <c r="P61" s="16">
        <v>172.3</v>
      </c>
      <c r="Q61" s="16">
        <v>193</v>
      </c>
      <c r="R61" s="16">
        <v>177</v>
      </c>
      <c r="S61" s="16">
        <v>199.5</v>
      </c>
      <c r="T61" s="16">
        <v>186.1</v>
      </c>
      <c r="U61" s="16">
        <v>178.7</v>
      </c>
      <c r="V61" s="16">
        <v>185.1</v>
      </c>
      <c r="W61" s="16">
        <v>173.5</v>
      </c>
      <c r="X61" s="16">
        <v>181.9</v>
      </c>
      <c r="Y61" s="16">
        <v>174.2</v>
      </c>
      <c r="Z61" s="16">
        <v>184.4</v>
      </c>
      <c r="AA61" s="16">
        <v>164.2</v>
      </c>
      <c r="AB61" s="16">
        <v>170.3</v>
      </c>
      <c r="AC61" s="16">
        <v>175</v>
      </c>
      <c r="AD61" s="16">
        <v>181</v>
      </c>
      <c r="AE61" s="16">
        <v>174.1</v>
      </c>
      <c r="AF61" s="46">
        <v>177.2</v>
      </c>
      <c r="AH61" s="40" t="s">
        <v>105</v>
      </c>
      <c r="AI61" s="41" t="s">
        <v>68</v>
      </c>
      <c r="AJ61" s="47" t="s">
        <v>106</v>
      </c>
      <c r="AK61" s="41">
        <f>CORREL($E$35:$E$63,$W$35:$W$63)</f>
        <v>-0.66472678501399241</v>
      </c>
    </row>
    <row r="62" spans="1:37" x14ac:dyDescent="0.35">
      <c r="A62" s="45" t="s">
        <v>34</v>
      </c>
      <c r="B62" s="16">
        <v>2023</v>
      </c>
      <c r="C62" s="16" t="s">
        <v>37</v>
      </c>
      <c r="D62" s="16">
        <v>174.9</v>
      </c>
      <c r="E62" s="16">
        <f t="shared" si="3"/>
        <v>-2.3995535714285623</v>
      </c>
      <c r="F62" s="16">
        <v>173.8</v>
      </c>
      <c r="G62" s="16">
        <v>209.3</v>
      </c>
      <c r="H62" s="16">
        <v>169.6</v>
      </c>
      <c r="I62" s="16">
        <v>178.4</v>
      </c>
      <c r="J62" s="16">
        <v>174.9</v>
      </c>
      <c r="K62" s="16">
        <v>176.3</v>
      </c>
      <c r="L62" s="16">
        <v>155.4</v>
      </c>
      <c r="M62" s="16">
        <v>173.4</v>
      </c>
      <c r="N62" s="16">
        <v>121.3</v>
      </c>
      <c r="O62" s="16">
        <v>212.9</v>
      </c>
      <c r="P62" s="16">
        <v>172.9</v>
      </c>
      <c r="Q62" s="16">
        <v>193.5</v>
      </c>
      <c r="R62" s="16">
        <v>177.9</v>
      </c>
      <c r="S62" s="16">
        <v>200.6</v>
      </c>
      <c r="T62" s="16">
        <v>186.9</v>
      </c>
      <c r="U62" s="16">
        <v>179.2</v>
      </c>
      <c r="V62" s="16">
        <v>185.7</v>
      </c>
      <c r="W62" s="16">
        <v>175.2</v>
      </c>
      <c r="X62" s="16">
        <v>181.7</v>
      </c>
      <c r="Y62" s="16">
        <v>174.6</v>
      </c>
      <c r="Z62" s="16">
        <v>185</v>
      </c>
      <c r="AA62" s="16">
        <v>164.5</v>
      </c>
      <c r="AB62" s="16">
        <v>170.7</v>
      </c>
      <c r="AC62" s="16">
        <v>176.4</v>
      </c>
      <c r="AD62" s="16">
        <v>184</v>
      </c>
      <c r="AE62" s="16">
        <v>175</v>
      </c>
      <c r="AF62" s="46">
        <v>178.1</v>
      </c>
    </row>
    <row r="63" spans="1:37" ht="15" thickBot="1" x14ac:dyDescent="0.4">
      <c r="A63" s="48" t="s">
        <v>34</v>
      </c>
      <c r="B63" s="42">
        <v>2023</v>
      </c>
      <c r="C63" s="42" t="s">
        <v>38</v>
      </c>
      <c r="D63" s="42">
        <v>170</v>
      </c>
      <c r="E63" s="42">
        <f t="shared" si="3"/>
        <v>-2.8016009148084651</v>
      </c>
      <c r="F63" s="42">
        <v>173.7</v>
      </c>
      <c r="G63" s="42">
        <v>214.3</v>
      </c>
      <c r="H63" s="42">
        <v>173.2</v>
      </c>
      <c r="I63" s="42">
        <v>179.5</v>
      </c>
      <c r="J63" s="42">
        <v>170</v>
      </c>
      <c r="K63" s="42">
        <v>172.2</v>
      </c>
      <c r="L63" s="42">
        <v>161</v>
      </c>
      <c r="M63" s="42">
        <v>175.6</v>
      </c>
      <c r="N63" s="42">
        <v>122.7</v>
      </c>
      <c r="O63" s="42">
        <v>218</v>
      </c>
      <c r="P63" s="42">
        <v>173.4</v>
      </c>
      <c r="Q63" s="42">
        <v>194.2</v>
      </c>
      <c r="R63" s="42">
        <v>179.1</v>
      </c>
      <c r="S63" s="42">
        <v>201</v>
      </c>
      <c r="T63" s="42">
        <v>187.3</v>
      </c>
      <c r="U63" s="42">
        <v>179.7</v>
      </c>
      <c r="V63" s="42">
        <v>186.2</v>
      </c>
      <c r="W63" s="42">
        <v>175.6</v>
      </c>
      <c r="X63" s="42">
        <v>182.8</v>
      </c>
      <c r="Y63" s="42">
        <v>175.2</v>
      </c>
      <c r="Z63" s="42">
        <v>185.7</v>
      </c>
      <c r="AA63" s="42">
        <v>164.8</v>
      </c>
      <c r="AB63" s="42">
        <v>171.2</v>
      </c>
      <c r="AC63" s="42">
        <v>177.1</v>
      </c>
      <c r="AD63" s="42">
        <v>185.2</v>
      </c>
      <c r="AE63" s="42">
        <v>175.7</v>
      </c>
      <c r="AF63" s="49">
        <v>179.1</v>
      </c>
    </row>
    <row r="64" spans="1:37" ht="15" thickBot="1" x14ac:dyDescent="0.4"/>
    <row r="65" spans="1:37" s="26" customFormat="1" ht="15" customHeight="1" x14ac:dyDescent="0.35">
      <c r="A65" s="53" t="s">
        <v>0</v>
      </c>
      <c r="B65" s="54" t="s">
        <v>1</v>
      </c>
      <c r="C65" s="54" t="s">
        <v>2</v>
      </c>
      <c r="D65" s="54" t="s">
        <v>7</v>
      </c>
      <c r="E65" s="54" t="s">
        <v>97</v>
      </c>
      <c r="F65" s="51" t="s">
        <v>3</v>
      </c>
      <c r="G65" s="51" t="s">
        <v>4</v>
      </c>
      <c r="H65" s="51" t="s">
        <v>5</v>
      </c>
      <c r="I65" s="51" t="s">
        <v>6</v>
      </c>
      <c r="J65" s="51" t="s">
        <v>7</v>
      </c>
      <c r="K65" s="51" t="s">
        <v>8</v>
      </c>
      <c r="L65" s="51" t="s">
        <v>9</v>
      </c>
      <c r="M65" s="51" t="s">
        <v>10</v>
      </c>
      <c r="N65" s="51" t="s">
        <v>11</v>
      </c>
      <c r="O65" s="51" t="s">
        <v>12</v>
      </c>
      <c r="P65" s="51" t="s">
        <v>13</v>
      </c>
      <c r="Q65" s="51" t="s">
        <v>14</v>
      </c>
      <c r="R65" s="51" t="s">
        <v>15</v>
      </c>
      <c r="S65" s="51" t="s">
        <v>16</v>
      </c>
      <c r="T65" s="51" t="s">
        <v>17</v>
      </c>
      <c r="U65" s="51" t="s">
        <v>18</v>
      </c>
      <c r="V65" s="51" t="s">
        <v>19</v>
      </c>
      <c r="W65" s="51" t="s">
        <v>20</v>
      </c>
      <c r="X65" s="51" t="s">
        <v>21</v>
      </c>
      <c r="Y65" s="51" t="s">
        <v>22</v>
      </c>
      <c r="Z65" s="51" t="s">
        <v>23</v>
      </c>
      <c r="AA65" s="51" t="s">
        <v>24</v>
      </c>
      <c r="AB65" s="51" t="s">
        <v>25</v>
      </c>
      <c r="AC65" s="51" t="s">
        <v>26</v>
      </c>
      <c r="AD65" s="51" t="s">
        <v>27</v>
      </c>
      <c r="AE65" s="51" t="s">
        <v>28</v>
      </c>
      <c r="AF65" s="52" t="s">
        <v>29</v>
      </c>
      <c r="AH65" s="122" t="s">
        <v>98</v>
      </c>
      <c r="AI65" s="123" t="s">
        <v>65</v>
      </c>
      <c r="AJ65" s="124" t="s">
        <v>104</v>
      </c>
      <c r="AK65" s="125" t="s">
        <v>103</v>
      </c>
    </row>
    <row r="66" spans="1:37" x14ac:dyDescent="0.35">
      <c r="A66" s="45" t="s">
        <v>33</v>
      </c>
      <c r="B66" s="16">
        <v>2020</v>
      </c>
      <c r="C66" s="16" t="s">
        <v>46</v>
      </c>
      <c r="D66" s="16">
        <v>140.69999999999999</v>
      </c>
      <c r="F66" s="16">
        <v>149</v>
      </c>
      <c r="G66" s="16">
        <v>195.7</v>
      </c>
      <c r="H66" s="16">
        <v>178.3</v>
      </c>
      <c r="I66" s="16">
        <v>154.19999999999999</v>
      </c>
      <c r="J66" s="16">
        <v>140.69999999999999</v>
      </c>
      <c r="K66" s="16">
        <v>149.69999999999999</v>
      </c>
      <c r="L66" s="16">
        <v>240.9</v>
      </c>
      <c r="M66" s="16">
        <v>161.5</v>
      </c>
      <c r="N66" s="16">
        <v>117.1</v>
      </c>
      <c r="O66" s="16">
        <v>161.9</v>
      </c>
      <c r="P66" s="16">
        <v>143.30000000000001</v>
      </c>
      <c r="Q66" s="16">
        <v>166.1</v>
      </c>
      <c r="R66" s="16">
        <v>167</v>
      </c>
      <c r="S66" s="16">
        <v>190.2</v>
      </c>
      <c r="T66" s="16">
        <v>151.9</v>
      </c>
      <c r="U66" s="16">
        <v>136.69999999999999</v>
      </c>
      <c r="V66" s="16">
        <v>149.6</v>
      </c>
      <c r="W66" s="16">
        <v>158.4</v>
      </c>
      <c r="X66" s="16">
        <v>137.9</v>
      </c>
      <c r="Y66" s="16">
        <v>145.5</v>
      </c>
      <c r="Z66" s="16">
        <v>152.9</v>
      </c>
      <c r="AA66" s="16">
        <v>135.5</v>
      </c>
      <c r="AB66" s="16">
        <v>144.30000000000001</v>
      </c>
      <c r="AC66" s="16">
        <v>156.9</v>
      </c>
      <c r="AD66" s="16">
        <v>157.9</v>
      </c>
      <c r="AE66" s="16">
        <v>146.9</v>
      </c>
      <c r="AF66" s="46">
        <v>156.9</v>
      </c>
      <c r="AH66" s="122"/>
      <c r="AI66" s="123"/>
      <c r="AJ66" s="124"/>
      <c r="AK66" s="125"/>
    </row>
    <row r="67" spans="1:37" x14ac:dyDescent="0.35">
      <c r="A67" s="45" t="s">
        <v>33</v>
      </c>
      <c r="B67" s="16">
        <v>2021</v>
      </c>
      <c r="C67" s="16" t="s">
        <v>31</v>
      </c>
      <c r="D67" s="16">
        <v>144.1</v>
      </c>
      <c r="E67" s="16">
        <f>((D67-D66)/D66)*100</f>
        <v>2.4164889836531667</v>
      </c>
      <c r="F67" s="16">
        <v>148</v>
      </c>
      <c r="G67" s="16">
        <v>194.8</v>
      </c>
      <c r="H67" s="16">
        <v>178.4</v>
      </c>
      <c r="I67" s="16">
        <v>154.4</v>
      </c>
      <c r="J67" s="16">
        <v>144.1</v>
      </c>
      <c r="K67" s="16">
        <v>152.6</v>
      </c>
      <c r="L67" s="16">
        <v>206.8</v>
      </c>
      <c r="M67" s="16">
        <v>162.1</v>
      </c>
      <c r="N67" s="16">
        <v>116.3</v>
      </c>
      <c r="O67" s="16">
        <v>163</v>
      </c>
      <c r="P67" s="16">
        <v>145.9</v>
      </c>
      <c r="Q67" s="16">
        <v>167.2</v>
      </c>
      <c r="R67" s="16">
        <v>163.4</v>
      </c>
      <c r="S67" s="16">
        <v>191.8</v>
      </c>
      <c r="T67" s="16">
        <v>152.5</v>
      </c>
      <c r="U67" s="16">
        <v>137.30000000000001</v>
      </c>
      <c r="V67" s="16">
        <v>150.19999999999999</v>
      </c>
      <c r="W67" s="16">
        <v>157.69999999999999</v>
      </c>
      <c r="X67" s="16">
        <v>142.9</v>
      </c>
      <c r="Y67" s="16">
        <v>145.69999999999999</v>
      </c>
      <c r="Z67" s="16">
        <v>154.1</v>
      </c>
      <c r="AA67" s="16">
        <v>136.9</v>
      </c>
      <c r="AB67" s="16">
        <v>145.4</v>
      </c>
      <c r="AC67" s="16">
        <v>156.1</v>
      </c>
      <c r="AD67" s="16">
        <v>157.69999999999999</v>
      </c>
      <c r="AE67" s="16">
        <v>147.6</v>
      </c>
      <c r="AF67" s="46">
        <v>156</v>
      </c>
      <c r="AH67" s="40" t="s">
        <v>3</v>
      </c>
      <c r="AI67" s="41" t="s">
        <v>66</v>
      </c>
      <c r="AJ67" s="47" t="s">
        <v>99</v>
      </c>
      <c r="AK67" s="41">
        <f>CORREL($E$67:$E$95,$F$67:$F$95)</f>
        <v>-0.60886292097026018</v>
      </c>
    </row>
    <row r="68" spans="1:37" x14ac:dyDescent="0.35">
      <c r="A68" s="45" t="s">
        <v>33</v>
      </c>
      <c r="B68" s="16">
        <v>2021</v>
      </c>
      <c r="C68" s="16" t="s">
        <v>35</v>
      </c>
      <c r="D68" s="16">
        <v>151.4</v>
      </c>
      <c r="E68" s="16">
        <f t="shared" ref="E68:E95" si="4">((D68-D67)/D67)*100</f>
        <v>5.065926439972249</v>
      </c>
      <c r="F68" s="16">
        <v>147.6</v>
      </c>
      <c r="G68" s="16">
        <v>191.2</v>
      </c>
      <c r="H68" s="16">
        <v>169.9</v>
      </c>
      <c r="I68" s="16">
        <v>155.1</v>
      </c>
      <c r="J68" s="16">
        <v>151.4</v>
      </c>
      <c r="K68" s="16">
        <v>154</v>
      </c>
      <c r="L68" s="16">
        <v>180.2</v>
      </c>
      <c r="M68" s="16">
        <v>159.80000000000001</v>
      </c>
      <c r="N68" s="16">
        <v>114.9</v>
      </c>
      <c r="O68" s="16">
        <v>162.5</v>
      </c>
      <c r="P68" s="16">
        <v>149.19999999999999</v>
      </c>
      <c r="Q68" s="16">
        <v>169.4</v>
      </c>
      <c r="R68" s="16">
        <v>160.80000000000001</v>
      </c>
      <c r="S68" s="16">
        <v>193.3</v>
      </c>
      <c r="T68" s="16">
        <v>154.19999999999999</v>
      </c>
      <c r="U68" s="16">
        <v>138.19999999999999</v>
      </c>
      <c r="V68" s="16">
        <v>151.80000000000001</v>
      </c>
      <c r="W68" s="16">
        <v>159.80000000000001</v>
      </c>
      <c r="X68" s="16">
        <v>149.1</v>
      </c>
      <c r="Y68" s="16">
        <v>146.5</v>
      </c>
      <c r="Z68" s="16">
        <v>156.30000000000001</v>
      </c>
      <c r="AA68" s="16">
        <v>140.5</v>
      </c>
      <c r="AB68" s="16">
        <v>147.30000000000001</v>
      </c>
      <c r="AC68" s="16">
        <v>156.6</v>
      </c>
      <c r="AD68" s="16">
        <v>156.69999999999999</v>
      </c>
      <c r="AE68" s="16">
        <v>149.30000000000001</v>
      </c>
      <c r="AF68" s="46">
        <v>156.5</v>
      </c>
      <c r="AH68" s="40" t="s">
        <v>4</v>
      </c>
      <c r="AI68" s="41" t="s">
        <v>66</v>
      </c>
      <c r="AJ68" s="47" t="s">
        <v>99</v>
      </c>
      <c r="AK68" s="41">
        <f>CORREL($E$67:$E$95,$G$67:$G$95)</f>
        <v>-0.42408470223949168</v>
      </c>
    </row>
    <row r="69" spans="1:37" x14ac:dyDescent="0.35">
      <c r="A69" s="45" t="s">
        <v>33</v>
      </c>
      <c r="B69" s="16">
        <v>2021</v>
      </c>
      <c r="C69" s="16" t="s">
        <v>36</v>
      </c>
      <c r="D69" s="16">
        <v>156.4</v>
      </c>
      <c r="E69" s="16">
        <f t="shared" si="4"/>
        <v>3.3025099075297222</v>
      </c>
      <c r="F69" s="16">
        <v>147.5</v>
      </c>
      <c r="G69" s="16">
        <v>197.5</v>
      </c>
      <c r="H69" s="16">
        <v>164.7</v>
      </c>
      <c r="I69" s="16">
        <v>155.6</v>
      </c>
      <c r="J69" s="16">
        <v>156.4</v>
      </c>
      <c r="K69" s="16">
        <v>157.30000000000001</v>
      </c>
      <c r="L69" s="16">
        <v>166.1</v>
      </c>
      <c r="M69" s="16">
        <v>161.1</v>
      </c>
      <c r="N69" s="16">
        <v>114.3</v>
      </c>
      <c r="O69" s="16">
        <v>162.6</v>
      </c>
      <c r="P69" s="16">
        <v>150.69999999999999</v>
      </c>
      <c r="Q69" s="16">
        <v>170.3</v>
      </c>
      <c r="R69" s="16">
        <v>160.4</v>
      </c>
      <c r="S69" s="16">
        <v>193.5</v>
      </c>
      <c r="T69" s="16">
        <v>155.1</v>
      </c>
      <c r="U69" s="16">
        <v>138.69999999999999</v>
      </c>
      <c r="V69" s="16">
        <v>152.6</v>
      </c>
      <c r="W69" s="16">
        <v>159.9</v>
      </c>
      <c r="X69" s="16">
        <v>154.80000000000001</v>
      </c>
      <c r="Y69" s="16">
        <v>147.19999999999999</v>
      </c>
      <c r="Z69" s="16">
        <v>156.9</v>
      </c>
      <c r="AA69" s="16">
        <v>141.69999999999999</v>
      </c>
      <c r="AB69" s="16">
        <v>148.6</v>
      </c>
      <c r="AC69" s="16">
        <v>157.6</v>
      </c>
      <c r="AD69" s="16">
        <v>154.9</v>
      </c>
      <c r="AE69" s="16">
        <v>150</v>
      </c>
      <c r="AF69" s="46">
        <v>156.9</v>
      </c>
      <c r="AH69" s="40" t="s">
        <v>5</v>
      </c>
      <c r="AI69" s="41" t="s">
        <v>66</v>
      </c>
      <c r="AJ69" s="47" t="s">
        <v>99</v>
      </c>
      <c r="AK69" s="41">
        <f>CORREL($E$67:$E$95,$H$67:$H$95)</f>
        <v>-0.40615230294392912</v>
      </c>
    </row>
    <row r="70" spans="1:37" x14ac:dyDescent="0.35">
      <c r="A70" s="45" t="s">
        <v>33</v>
      </c>
      <c r="B70" s="16">
        <v>2021</v>
      </c>
      <c r="C70" s="16" t="s">
        <v>37</v>
      </c>
      <c r="D70" s="16">
        <v>161.4</v>
      </c>
      <c r="E70" s="16">
        <f t="shared" si="4"/>
        <v>3.1969309462915603</v>
      </c>
      <c r="F70" s="16">
        <v>147.6</v>
      </c>
      <c r="G70" s="16">
        <v>202.5</v>
      </c>
      <c r="H70" s="16">
        <v>166.4</v>
      </c>
      <c r="I70" s="16">
        <v>156</v>
      </c>
      <c r="J70" s="16">
        <v>161.4</v>
      </c>
      <c r="K70" s="16">
        <v>168.8</v>
      </c>
      <c r="L70" s="16">
        <v>161.6</v>
      </c>
      <c r="M70" s="16">
        <v>162.80000000000001</v>
      </c>
      <c r="N70" s="16">
        <v>114.8</v>
      </c>
      <c r="O70" s="16">
        <v>162.80000000000001</v>
      </c>
      <c r="P70" s="16">
        <v>151.5</v>
      </c>
      <c r="Q70" s="16">
        <v>171.4</v>
      </c>
      <c r="R70" s="16">
        <v>162</v>
      </c>
      <c r="S70" s="16">
        <v>194.4</v>
      </c>
      <c r="T70" s="16">
        <v>155.9</v>
      </c>
      <c r="U70" s="16">
        <v>139.30000000000001</v>
      </c>
      <c r="V70" s="16">
        <v>153.4</v>
      </c>
      <c r="W70" s="16">
        <v>161.4</v>
      </c>
      <c r="X70" s="16">
        <v>154.9</v>
      </c>
      <c r="Y70" s="16">
        <v>147.6</v>
      </c>
      <c r="Z70" s="16">
        <v>157.5</v>
      </c>
      <c r="AA70" s="16">
        <v>142.1</v>
      </c>
      <c r="AB70" s="16">
        <v>149.1</v>
      </c>
      <c r="AC70" s="16">
        <v>157.6</v>
      </c>
      <c r="AD70" s="16">
        <v>156.6</v>
      </c>
      <c r="AE70" s="16">
        <v>150.5</v>
      </c>
      <c r="AF70" s="46">
        <v>158</v>
      </c>
      <c r="AH70" s="40" t="s">
        <v>6</v>
      </c>
      <c r="AI70" s="41" t="s">
        <v>66</v>
      </c>
      <c r="AJ70" s="47" t="s">
        <v>99</v>
      </c>
      <c r="AK70" s="41">
        <f>CORREL($E$67:$E$95,$I$67:$I$95)</f>
        <v>-0.63272149433591496</v>
      </c>
    </row>
    <row r="71" spans="1:37" x14ac:dyDescent="0.35">
      <c r="A71" s="45" t="s">
        <v>33</v>
      </c>
      <c r="B71" s="16">
        <v>2021</v>
      </c>
      <c r="C71" s="16" t="s">
        <v>38</v>
      </c>
      <c r="D71" s="16">
        <v>168.8</v>
      </c>
      <c r="E71" s="16">
        <f t="shared" si="4"/>
        <v>4.5848822800495697</v>
      </c>
      <c r="F71" s="16">
        <v>148.80000000000001</v>
      </c>
      <c r="G71" s="16">
        <v>204.3</v>
      </c>
      <c r="H71" s="16">
        <v>173</v>
      </c>
      <c r="I71" s="16">
        <v>156.5</v>
      </c>
      <c r="J71" s="16">
        <v>168.8</v>
      </c>
      <c r="K71" s="16">
        <v>172.5</v>
      </c>
      <c r="L71" s="16">
        <v>166.5</v>
      </c>
      <c r="M71" s="16">
        <v>165.9</v>
      </c>
      <c r="N71" s="16">
        <v>115.9</v>
      </c>
      <c r="O71" s="16">
        <v>165.2</v>
      </c>
      <c r="P71" s="16">
        <v>152</v>
      </c>
      <c r="Q71" s="16">
        <v>171.1</v>
      </c>
      <c r="R71" s="16">
        <v>164.2</v>
      </c>
      <c r="S71" s="16">
        <v>198.2</v>
      </c>
      <c r="T71" s="16">
        <v>156.5</v>
      </c>
      <c r="U71" s="16">
        <v>140.19999999999999</v>
      </c>
      <c r="V71" s="16">
        <v>154.1</v>
      </c>
      <c r="W71" s="16">
        <v>161.6</v>
      </c>
      <c r="X71" s="16">
        <v>155.5</v>
      </c>
      <c r="Y71" s="16">
        <v>150.1</v>
      </c>
      <c r="Z71" s="16">
        <v>160.4</v>
      </c>
      <c r="AA71" s="16">
        <v>145</v>
      </c>
      <c r="AB71" s="16">
        <v>152.6</v>
      </c>
      <c r="AC71" s="16">
        <v>156.6</v>
      </c>
      <c r="AD71" s="16">
        <v>157.5</v>
      </c>
      <c r="AE71" s="16">
        <v>152.30000000000001</v>
      </c>
      <c r="AF71" s="46">
        <v>159.5</v>
      </c>
      <c r="AH71" s="40" t="s">
        <v>7</v>
      </c>
      <c r="AI71" s="41" t="s">
        <v>66</v>
      </c>
      <c r="AJ71" s="47" t="s">
        <v>99</v>
      </c>
      <c r="AK71" s="41">
        <f>CORREL($E$67:$E$95,$J$67:$J$95)</f>
        <v>-0.29354111140632561</v>
      </c>
    </row>
    <row r="72" spans="1:37" x14ac:dyDescent="0.35">
      <c r="A72" s="45" t="s">
        <v>33</v>
      </c>
      <c r="B72" s="16">
        <v>2021</v>
      </c>
      <c r="C72" s="16" t="s">
        <v>39</v>
      </c>
      <c r="D72" s="16">
        <v>172.2</v>
      </c>
      <c r="E72" s="16">
        <f t="shared" si="4"/>
        <v>2.0142180094786593</v>
      </c>
      <c r="F72" s="16">
        <v>149.19999999999999</v>
      </c>
      <c r="G72" s="16">
        <v>205.5</v>
      </c>
      <c r="H72" s="16">
        <v>182.8</v>
      </c>
      <c r="I72" s="16">
        <v>156.5</v>
      </c>
      <c r="J72" s="16">
        <v>172.2</v>
      </c>
      <c r="K72" s="16">
        <v>171.5</v>
      </c>
      <c r="L72" s="16">
        <v>176.2</v>
      </c>
      <c r="M72" s="16">
        <v>166.9</v>
      </c>
      <c r="N72" s="16">
        <v>116.1</v>
      </c>
      <c r="O72" s="16">
        <v>165.5</v>
      </c>
      <c r="P72" s="16">
        <v>152.30000000000001</v>
      </c>
      <c r="Q72" s="16">
        <v>173.3</v>
      </c>
      <c r="R72" s="16">
        <v>166.2</v>
      </c>
      <c r="S72" s="16">
        <v>195.6</v>
      </c>
      <c r="T72" s="16">
        <v>157.30000000000001</v>
      </c>
      <c r="U72" s="16">
        <v>140.5</v>
      </c>
      <c r="V72" s="16">
        <v>154.80000000000001</v>
      </c>
      <c r="W72" s="16">
        <v>160.5</v>
      </c>
      <c r="X72" s="16">
        <v>156.1</v>
      </c>
      <c r="Y72" s="16">
        <v>149.80000000000001</v>
      </c>
      <c r="Z72" s="16">
        <v>160.80000000000001</v>
      </c>
      <c r="AA72" s="16">
        <v>147.5</v>
      </c>
      <c r="AB72" s="16">
        <v>150.69999999999999</v>
      </c>
      <c r="AC72" s="16">
        <v>158.1</v>
      </c>
      <c r="AD72" s="16">
        <v>158</v>
      </c>
      <c r="AE72" s="16">
        <v>153.4</v>
      </c>
      <c r="AF72" s="46">
        <v>160.4</v>
      </c>
      <c r="AH72" s="40" t="s">
        <v>8</v>
      </c>
      <c r="AI72" s="41" t="s">
        <v>66</v>
      </c>
      <c r="AJ72" s="47" t="s">
        <v>99</v>
      </c>
      <c r="AK72" s="41">
        <f>CORREL($E$67:$E$95,$K$67:$K$95)</f>
        <v>-0.32062562899395486</v>
      </c>
    </row>
    <row r="73" spans="1:37" x14ac:dyDescent="0.35">
      <c r="A73" s="45" t="s">
        <v>33</v>
      </c>
      <c r="B73" s="16">
        <v>2021</v>
      </c>
      <c r="C73" s="16" t="s">
        <v>40</v>
      </c>
      <c r="D73" s="16">
        <v>170.6</v>
      </c>
      <c r="E73" s="16">
        <f t="shared" si="4"/>
        <v>-0.92915214866434048</v>
      </c>
      <c r="F73" s="16">
        <v>149.1</v>
      </c>
      <c r="G73" s="16">
        <v>210.9</v>
      </c>
      <c r="H73" s="16">
        <v>185</v>
      </c>
      <c r="I73" s="16">
        <v>158.19999999999999</v>
      </c>
      <c r="J73" s="16">
        <v>170.6</v>
      </c>
      <c r="K73" s="16">
        <v>170.9</v>
      </c>
      <c r="L73" s="16">
        <v>186.4</v>
      </c>
      <c r="M73" s="16">
        <v>164.7</v>
      </c>
      <c r="N73" s="16">
        <v>115.7</v>
      </c>
      <c r="O73" s="16">
        <v>165.5</v>
      </c>
      <c r="P73" s="16">
        <v>153.4</v>
      </c>
      <c r="Q73" s="16">
        <v>173.5</v>
      </c>
      <c r="R73" s="16">
        <v>167.9</v>
      </c>
      <c r="S73" s="16">
        <v>195.5</v>
      </c>
      <c r="T73" s="16">
        <v>157.9</v>
      </c>
      <c r="U73" s="16">
        <v>141.9</v>
      </c>
      <c r="V73" s="16">
        <v>155.5</v>
      </c>
      <c r="W73" s="16">
        <v>161.5</v>
      </c>
      <c r="X73" s="16">
        <v>157.69999999999999</v>
      </c>
      <c r="Y73" s="16">
        <v>150.69999999999999</v>
      </c>
      <c r="Z73" s="16">
        <v>161.5</v>
      </c>
      <c r="AA73" s="16">
        <v>149.5</v>
      </c>
      <c r="AB73" s="16">
        <v>151.19999999999999</v>
      </c>
      <c r="AC73" s="16">
        <v>160.30000000000001</v>
      </c>
      <c r="AD73" s="16">
        <v>159.6</v>
      </c>
      <c r="AE73" s="16">
        <v>155</v>
      </c>
      <c r="AF73" s="46">
        <v>161.80000000000001</v>
      </c>
      <c r="AH73" s="40" t="s">
        <v>9</v>
      </c>
      <c r="AI73" s="41" t="s">
        <v>66</v>
      </c>
      <c r="AJ73" s="47" t="s">
        <v>99</v>
      </c>
      <c r="AK73" s="41">
        <f>CORREL($E$67:$E$95,$L$67:$L$95)</f>
        <v>-0.37045267571208607</v>
      </c>
    </row>
    <row r="74" spans="1:37" x14ac:dyDescent="0.35">
      <c r="A74" s="45" t="s">
        <v>33</v>
      </c>
      <c r="B74" s="16">
        <v>2021</v>
      </c>
      <c r="C74" s="16" t="s">
        <v>41</v>
      </c>
      <c r="D74" s="16">
        <v>175</v>
      </c>
      <c r="E74" s="16">
        <f t="shared" si="4"/>
        <v>2.5791324736225123</v>
      </c>
      <c r="F74" s="16">
        <v>149.30000000000001</v>
      </c>
      <c r="G74" s="16">
        <v>207.4</v>
      </c>
      <c r="H74" s="16">
        <v>174.1</v>
      </c>
      <c r="I74" s="16">
        <v>159.19999999999999</v>
      </c>
      <c r="J74" s="16">
        <v>175</v>
      </c>
      <c r="K74" s="16">
        <v>161.30000000000001</v>
      </c>
      <c r="L74" s="16">
        <v>183.3</v>
      </c>
      <c r="M74" s="16">
        <v>164.5</v>
      </c>
      <c r="N74" s="16">
        <v>120.4</v>
      </c>
      <c r="O74" s="16">
        <v>166.2</v>
      </c>
      <c r="P74" s="16">
        <v>154.80000000000001</v>
      </c>
      <c r="Q74" s="16">
        <v>175.1</v>
      </c>
      <c r="R74" s="16">
        <v>167.3</v>
      </c>
      <c r="S74" s="16">
        <v>196.5</v>
      </c>
      <c r="T74" s="16">
        <v>159.80000000000001</v>
      </c>
      <c r="U74" s="16">
        <v>143.6</v>
      </c>
      <c r="V74" s="16">
        <v>157.30000000000001</v>
      </c>
      <c r="W74" s="16">
        <v>162.1</v>
      </c>
      <c r="X74" s="16">
        <v>160.69999999999999</v>
      </c>
      <c r="Y74" s="16">
        <v>153.19999999999999</v>
      </c>
      <c r="Z74" s="16">
        <v>162.80000000000001</v>
      </c>
      <c r="AA74" s="16">
        <v>150.4</v>
      </c>
      <c r="AB74" s="16">
        <v>153.69999999999999</v>
      </c>
      <c r="AC74" s="16">
        <v>160.4</v>
      </c>
      <c r="AD74" s="16">
        <v>159.6</v>
      </c>
      <c r="AE74" s="16">
        <v>156</v>
      </c>
      <c r="AF74" s="46">
        <v>162.30000000000001</v>
      </c>
      <c r="AH74" s="40" t="s">
        <v>10</v>
      </c>
      <c r="AI74" s="41" t="s">
        <v>66</v>
      </c>
      <c r="AJ74" s="47" t="s">
        <v>99</v>
      </c>
      <c r="AK74" s="41">
        <f>CORREL($E$67:$E$95,$M$67:$M$95)</f>
        <v>-0.59584789653692516</v>
      </c>
    </row>
    <row r="75" spans="1:37" x14ac:dyDescent="0.35">
      <c r="A75" s="45" t="s">
        <v>33</v>
      </c>
      <c r="B75" s="16">
        <v>2021</v>
      </c>
      <c r="C75" s="16" t="s">
        <v>42</v>
      </c>
      <c r="D75" s="16">
        <v>175</v>
      </c>
      <c r="E75" s="16">
        <f t="shared" si="4"/>
        <v>0</v>
      </c>
      <c r="F75" s="16">
        <v>149.30000000000001</v>
      </c>
      <c r="G75" s="16">
        <v>207.4</v>
      </c>
      <c r="H75" s="16">
        <v>174.1</v>
      </c>
      <c r="I75" s="16">
        <v>159.1</v>
      </c>
      <c r="J75" s="16">
        <v>175</v>
      </c>
      <c r="K75" s="16">
        <v>161.19999999999999</v>
      </c>
      <c r="L75" s="16">
        <v>183.5</v>
      </c>
      <c r="M75" s="16">
        <v>164.5</v>
      </c>
      <c r="N75" s="16">
        <v>120.4</v>
      </c>
      <c r="O75" s="16">
        <v>166.2</v>
      </c>
      <c r="P75" s="16">
        <v>154.80000000000001</v>
      </c>
      <c r="Q75" s="16">
        <v>175.1</v>
      </c>
      <c r="R75" s="16">
        <v>167.3</v>
      </c>
      <c r="S75" s="16">
        <v>196.5</v>
      </c>
      <c r="T75" s="16">
        <v>159.80000000000001</v>
      </c>
      <c r="U75" s="16">
        <v>143.6</v>
      </c>
      <c r="V75" s="16">
        <v>157.4</v>
      </c>
      <c r="W75" s="16">
        <v>162.1</v>
      </c>
      <c r="X75" s="16">
        <v>160.80000000000001</v>
      </c>
      <c r="Y75" s="16">
        <v>153.30000000000001</v>
      </c>
      <c r="Z75" s="16">
        <v>162.80000000000001</v>
      </c>
      <c r="AA75" s="16">
        <v>150.5</v>
      </c>
      <c r="AB75" s="16">
        <v>153.9</v>
      </c>
      <c r="AC75" s="16">
        <v>160.30000000000001</v>
      </c>
      <c r="AD75" s="16">
        <v>159.6</v>
      </c>
      <c r="AE75" s="16">
        <v>156</v>
      </c>
      <c r="AF75" s="46">
        <v>162.30000000000001</v>
      </c>
      <c r="AH75" s="40" t="s">
        <v>11</v>
      </c>
      <c r="AI75" s="41" t="s">
        <v>66</v>
      </c>
      <c r="AJ75" s="47" t="s">
        <v>99</v>
      </c>
      <c r="AK75" s="41">
        <f>CORREL($E$67:$E$95,$N$67:$N$95)</f>
        <v>-0.6665199332238575</v>
      </c>
    </row>
    <row r="76" spans="1:37" x14ac:dyDescent="0.35">
      <c r="A76" s="45" t="s">
        <v>33</v>
      </c>
      <c r="B76" s="16">
        <v>2021</v>
      </c>
      <c r="C76" s="16" t="s">
        <v>43</v>
      </c>
      <c r="D76" s="16">
        <v>176.6</v>
      </c>
      <c r="E76" s="16">
        <f t="shared" si="4"/>
        <v>0.91428571428571104</v>
      </c>
      <c r="F76" s="16">
        <v>150.1</v>
      </c>
      <c r="G76" s="16">
        <v>208.4</v>
      </c>
      <c r="H76" s="16">
        <v>173</v>
      </c>
      <c r="I76" s="16">
        <v>159.19999999999999</v>
      </c>
      <c r="J76" s="16">
        <v>176.6</v>
      </c>
      <c r="K76" s="16">
        <v>159.30000000000001</v>
      </c>
      <c r="L76" s="16">
        <v>214.4</v>
      </c>
      <c r="M76" s="16">
        <v>165.3</v>
      </c>
      <c r="N76" s="16">
        <v>122.5</v>
      </c>
      <c r="O76" s="16">
        <v>166.8</v>
      </c>
      <c r="P76" s="16">
        <v>155.4</v>
      </c>
      <c r="Q76" s="16">
        <v>175.9</v>
      </c>
      <c r="R76" s="16">
        <v>171.5</v>
      </c>
      <c r="S76" s="16">
        <v>197</v>
      </c>
      <c r="T76" s="16">
        <v>160.80000000000001</v>
      </c>
      <c r="U76" s="16">
        <v>144.4</v>
      </c>
      <c r="V76" s="16">
        <v>158.30000000000001</v>
      </c>
      <c r="W76" s="16">
        <v>163.6</v>
      </c>
      <c r="X76" s="16">
        <v>162.19999999999999</v>
      </c>
      <c r="Y76" s="16">
        <v>154.30000000000001</v>
      </c>
      <c r="Z76" s="16">
        <v>163.5</v>
      </c>
      <c r="AA76" s="16">
        <v>152.19999999999999</v>
      </c>
      <c r="AB76" s="16">
        <v>155.1</v>
      </c>
      <c r="AC76" s="16">
        <v>160.30000000000001</v>
      </c>
      <c r="AD76" s="16">
        <v>160.30000000000001</v>
      </c>
      <c r="AE76" s="16">
        <v>157</v>
      </c>
      <c r="AF76" s="46">
        <v>164.6</v>
      </c>
      <c r="AH76" s="40" t="s">
        <v>12</v>
      </c>
      <c r="AI76" s="41" t="s">
        <v>66</v>
      </c>
      <c r="AJ76" s="47" t="s">
        <v>99</v>
      </c>
      <c r="AK76" s="41">
        <f>CORREL($E$67:$E$95,$O$67:$O$95)</f>
        <v>-0.60641277802361937</v>
      </c>
    </row>
    <row r="77" spans="1:37" x14ac:dyDescent="0.35">
      <c r="A77" s="45" t="s">
        <v>33</v>
      </c>
      <c r="B77" s="16">
        <v>2021</v>
      </c>
      <c r="C77" s="16" t="s">
        <v>45</v>
      </c>
      <c r="D77" s="16">
        <v>175.8</v>
      </c>
      <c r="E77" s="16">
        <f t="shared" si="4"/>
        <v>-0.45300113250282159</v>
      </c>
      <c r="F77" s="16">
        <v>151</v>
      </c>
      <c r="G77" s="16">
        <v>204.9</v>
      </c>
      <c r="H77" s="16">
        <v>175.4</v>
      </c>
      <c r="I77" s="16">
        <v>159.6</v>
      </c>
      <c r="J77" s="16">
        <v>175.8</v>
      </c>
      <c r="K77" s="16">
        <v>160.30000000000001</v>
      </c>
      <c r="L77" s="16">
        <v>229.1</v>
      </c>
      <c r="M77" s="16">
        <v>165.1</v>
      </c>
      <c r="N77" s="16">
        <v>123.1</v>
      </c>
      <c r="O77" s="16">
        <v>167.2</v>
      </c>
      <c r="P77" s="16">
        <v>156.1</v>
      </c>
      <c r="Q77" s="16">
        <v>176.8</v>
      </c>
      <c r="R77" s="16">
        <v>173.5</v>
      </c>
      <c r="S77" s="16">
        <v>197</v>
      </c>
      <c r="T77" s="16">
        <v>162.30000000000001</v>
      </c>
      <c r="U77" s="16">
        <v>145.30000000000001</v>
      </c>
      <c r="V77" s="16">
        <v>159.69999999999999</v>
      </c>
      <c r="W77" s="16">
        <v>164.2</v>
      </c>
      <c r="X77" s="16">
        <v>161.6</v>
      </c>
      <c r="Y77" s="16">
        <v>155.19999999999999</v>
      </c>
      <c r="Z77" s="16">
        <v>164.2</v>
      </c>
      <c r="AA77" s="16">
        <v>151.19999999999999</v>
      </c>
      <c r="AB77" s="16">
        <v>156.69999999999999</v>
      </c>
      <c r="AC77" s="16">
        <v>160.80000000000001</v>
      </c>
      <c r="AD77" s="16">
        <v>161.80000000000001</v>
      </c>
      <c r="AE77" s="16">
        <v>157.30000000000001</v>
      </c>
      <c r="AF77" s="46">
        <v>165.6</v>
      </c>
      <c r="AH77" s="40" t="s">
        <v>13</v>
      </c>
      <c r="AI77" s="41" t="s">
        <v>66</v>
      </c>
      <c r="AJ77" s="47" t="s">
        <v>99</v>
      </c>
      <c r="AK77" s="41">
        <f>CORREL($E$67:$E$95,$P$67:$P$95)</f>
        <v>-0.68106930249852948</v>
      </c>
    </row>
    <row r="78" spans="1:37" x14ac:dyDescent="0.35">
      <c r="A78" s="45" t="s">
        <v>33</v>
      </c>
      <c r="B78" s="16">
        <v>2021</v>
      </c>
      <c r="C78" s="16" t="s">
        <v>46</v>
      </c>
      <c r="D78" s="16">
        <v>173.5</v>
      </c>
      <c r="E78" s="16">
        <f t="shared" si="4"/>
        <v>-1.3083048919226457</v>
      </c>
      <c r="F78" s="16">
        <v>151.6</v>
      </c>
      <c r="G78" s="16">
        <v>202.2</v>
      </c>
      <c r="H78" s="16">
        <v>180</v>
      </c>
      <c r="I78" s="16">
        <v>160</v>
      </c>
      <c r="J78" s="16">
        <v>173.5</v>
      </c>
      <c r="K78" s="16">
        <v>158.30000000000001</v>
      </c>
      <c r="L78" s="16">
        <v>219.5</v>
      </c>
      <c r="M78" s="16">
        <v>164.2</v>
      </c>
      <c r="N78" s="16">
        <v>121.9</v>
      </c>
      <c r="O78" s="16">
        <v>168.2</v>
      </c>
      <c r="P78" s="16">
        <v>156.5</v>
      </c>
      <c r="Q78" s="16">
        <v>178.2</v>
      </c>
      <c r="R78" s="16">
        <v>172.2</v>
      </c>
      <c r="S78" s="16">
        <v>196.8</v>
      </c>
      <c r="T78" s="16">
        <v>163.30000000000001</v>
      </c>
      <c r="U78" s="16">
        <v>146.69999999999999</v>
      </c>
      <c r="V78" s="16">
        <v>160.69999999999999</v>
      </c>
      <c r="W78" s="16">
        <v>163.4</v>
      </c>
      <c r="X78" s="16">
        <v>161.69999999999999</v>
      </c>
      <c r="Y78" s="16">
        <v>156</v>
      </c>
      <c r="Z78" s="16">
        <v>165.1</v>
      </c>
      <c r="AA78" s="16">
        <v>151.80000000000001</v>
      </c>
      <c r="AB78" s="16">
        <v>157.6</v>
      </c>
      <c r="AC78" s="16">
        <v>160.6</v>
      </c>
      <c r="AD78" s="16">
        <v>162.4</v>
      </c>
      <c r="AE78" s="16">
        <v>157.80000000000001</v>
      </c>
      <c r="AF78" s="46">
        <v>165.2</v>
      </c>
      <c r="AH78" s="40" t="s">
        <v>14</v>
      </c>
      <c r="AI78" s="41" t="s">
        <v>66</v>
      </c>
      <c r="AJ78" s="47" t="s">
        <v>99</v>
      </c>
      <c r="AK78" s="41">
        <f>CORREL($E$67:$E$95,$R$67:$R$95)</f>
        <v>-0.70050962950462803</v>
      </c>
    </row>
    <row r="79" spans="1:37" x14ac:dyDescent="0.35">
      <c r="A79" s="45" t="s">
        <v>33</v>
      </c>
      <c r="B79" s="16">
        <v>2022</v>
      </c>
      <c r="C79" s="16" t="s">
        <v>31</v>
      </c>
      <c r="D79" s="16">
        <v>171</v>
      </c>
      <c r="E79" s="16">
        <f t="shared" si="4"/>
        <v>-1.4409221902017291</v>
      </c>
      <c r="F79" s="16">
        <v>152.19999999999999</v>
      </c>
      <c r="G79" s="16">
        <v>202.1</v>
      </c>
      <c r="H79" s="16">
        <v>180.1</v>
      </c>
      <c r="I79" s="16">
        <v>160.4</v>
      </c>
      <c r="J79" s="16">
        <v>171</v>
      </c>
      <c r="K79" s="16">
        <v>156.5</v>
      </c>
      <c r="L79" s="16">
        <v>203.6</v>
      </c>
      <c r="M79" s="16">
        <v>163.80000000000001</v>
      </c>
      <c r="N79" s="16">
        <v>121.3</v>
      </c>
      <c r="O79" s="16">
        <v>169.8</v>
      </c>
      <c r="P79" s="16">
        <v>156.6</v>
      </c>
      <c r="Q79" s="16">
        <v>179</v>
      </c>
      <c r="R79" s="16">
        <v>170.3</v>
      </c>
      <c r="S79" s="16">
        <v>196.4</v>
      </c>
      <c r="T79" s="16">
        <v>164.7</v>
      </c>
      <c r="U79" s="16">
        <v>148.5</v>
      </c>
      <c r="V79" s="16">
        <v>162.19999999999999</v>
      </c>
      <c r="W79" s="16">
        <v>164.5</v>
      </c>
      <c r="X79" s="16">
        <v>161.6</v>
      </c>
      <c r="Y79" s="16">
        <v>156.80000000000001</v>
      </c>
      <c r="Z79" s="16">
        <v>166.1</v>
      </c>
      <c r="AA79" s="16">
        <v>152.69999999999999</v>
      </c>
      <c r="AB79" s="16">
        <v>158.4</v>
      </c>
      <c r="AC79" s="16">
        <v>161</v>
      </c>
      <c r="AD79" s="16">
        <v>162.80000000000001</v>
      </c>
      <c r="AE79" s="16">
        <v>158.6</v>
      </c>
      <c r="AF79" s="46">
        <v>165</v>
      </c>
      <c r="AH79" s="40" t="s">
        <v>15</v>
      </c>
      <c r="AI79" s="41" t="s">
        <v>66</v>
      </c>
      <c r="AJ79" s="47" t="s">
        <v>99</v>
      </c>
      <c r="AK79" s="41">
        <f>CORREL($E$67:$E$95,$R$67:$R$95)</f>
        <v>-0.70050962950462803</v>
      </c>
    </row>
    <row r="80" spans="1:37" x14ac:dyDescent="0.35">
      <c r="A80" s="45" t="s">
        <v>33</v>
      </c>
      <c r="B80" s="16">
        <v>2022</v>
      </c>
      <c r="C80" s="16" t="s">
        <v>35</v>
      </c>
      <c r="D80" s="16">
        <v>171.5</v>
      </c>
      <c r="E80" s="16">
        <f t="shared" si="4"/>
        <v>0.29239766081871343</v>
      </c>
      <c r="F80" s="16">
        <v>152.5</v>
      </c>
      <c r="G80" s="16">
        <v>205.2</v>
      </c>
      <c r="H80" s="16">
        <v>176.4</v>
      </c>
      <c r="I80" s="16">
        <v>160.6</v>
      </c>
      <c r="J80" s="16">
        <v>171.5</v>
      </c>
      <c r="K80" s="16">
        <v>156.4</v>
      </c>
      <c r="L80" s="16">
        <v>198</v>
      </c>
      <c r="M80" s="16">
        <v>163.19999999999999</v>
      </c>
      <c r="N80" s="16">
        <v>120.6</v>
      </c>
      <c r="O80" s="16">
        <v>172.2</v>
      </c>
      <c r="P80" s="16">
        <v>156.69999999999999</v>
      </c>
      <c r="Q80" s="16">
        <v>180</v>
      </c>
      <c r="R80" s="16">
        <v>170.2</v>
      </c>
      <c r="S80" s="16">
        <v>196.5</v>
      </c>
      <c r="T80" s="16">
        <v>165.7</v>
      </c>
      <c r="U80" s="16">
        <v>150.4</v>
      </c>
      <c r="V80" s="16">
        <v>163.4</v>
      </c>
      <c r="W80" s="16">
        <v>165.5</v>
      </c>
      <c r="X80" s="16">
        <v>163</v>
      </c>
      <c r="Y80" s="16">
        <v>157.4</v>
      </c>
      <c r="Z80" s="16">
        <v>167.2</v>
      </c>
      <c r="AA80" s="16">
        <v>153.1</v>
      </c>
      <c r="AB80" s="16">
        <v>159.5</v>
      </c>
      <c r="AC80" s="16">
        <v>162</v>
      </c>
      <c r="AD80" s="16">
        <v>164.2</v>
      </c>
      <c r="AE80" s="16">
        <v>159.4</v>
      </c>
      <c r="AF80" s="46">
        <v>165.5</v>
      </c>
      <c r="AH80" s="40" t="s">
        <v>16</v>
      </c>
      <c r="AI80" s="41" t="s">
        <v>66</v>
      </c>
      <c r="AJ80" s="47" t="s">
        <v>74</v>
      </c>
      <c r="AK80" s="41">
        <f>CORREL($E$67:$E$95,$S$67:$S$95)</f>
        <v>-0.61075979114487133</v>
      </c>
    </row>
    <row r="81" spans="1:37" x14ac:dyDescent="0.35">
      <c r="A81" s="45" t="s">
        <v>33</v>
      </c>
      <c r="B81" s="16">
        <v>2022</v>
      </c>
      <c r="C81" s="16" t="s">
        <v>36</v>
      </c>
      <c r="D81" s="16">
        <v>180</v>
      </c>
      <c r="E81" s="16">
        <f t="shared" si="4"/>
        <v>4.9562682215743443</v>
      </c>
      <c r="F81" s="16">
        <v>153.69999999999999</v>
      </c>
      <c r="G81" s="16">
        <v>215.8</v>
      </c>
      <c r="H81" s="16">
        <v>167.7</v>
      </c>
      <c r="I81" s="16">
        <v>162.6</v>
      </c>
      <c r="J81" s="16">
        <v>180</v>
      </c>
      <c r="K81" s="16">
        <v>159.6</v>
      </c>
      <c r="L81" s="16">
        <v>188.4</v>
      </c>
      <c r="M81" s="16">
        <v>163.4</v>
      </c>
      <c r="N81" s="16">
        <v>120.3</v>
      </c>
      <c r="O81" s="16">
        <v>174.7</v>
      </c>
      <c r="P81" s="16">
        <v>157.1</v>
      </c>
      <c r="Q81" s="16">
        <v>181.5</v>
      </c>
      <c r="R81" s="16">
        <v>171.5</v>
      </c>
      <c r="S81" s="16">
        <v>197.5</v>
      </c>
      <c r="T81" s="16">
        <v>167.1</v>
      </c>
      <c r="U81" s="16">
        <v>152.6</v>
      </c>
      <c r="V81" s="16">
        <v>164.9</v>
      </c>
      <c r="W81" s="16">
        <v>165.3</v>
      </c>
      <c r="X81" s="16">
        <v>164.5</v>
      </c>
      <c r="Y81" s="16">
        <v>158.6</v>
      </c>
      <c r="Z81" s="16">
        <v>168.2</v>
      </c>
      <c r="AA81" s="16">
        <v>154.19999999999999</v>
      </c>
      <c r="AB81" s="16">
        <v>160.80000000000001</v>
      </c>
      <c r="AC81" s="16">
        <v>162.69999999999999</v>
      </c>
      <c r="AD81" s="16">
        <v>166.8</v>
      </c>
      <c r="AE81" s="16">
        <v>160.6</v>
      </c>
      <c r="AF81" s="46">
        <v>166.5</v>
      </c>
      <c r="AH81" s="40" t="s">
        <v>17</v>
      </c>
      <c r="AI81" s="41" t="s">
        <v>66</v>
      </c>
      <c r="AJ81" s="47" t="s">
        <v>74</v>
      </c>
      <c r="AK81" s="41">
        <f>CORREL($E$67:$E$95,$T$67:$T$95)</f>
        <v>-0.6469494494867869</v>
      </c>
    </row>
    <row r="82" spans="1:37" x14ac:dyDescent="0.35">
      <c r="A82" s="45" t="s">
        <v>33</v>
      </c>
      <c r="B82" s="16">
        <v>2022</v>
      </c>
      <c r="C82" s="16" t="s">
        <v>37</v>
      </c>
      <c r="D82" s="16">
        <v>186</v>
      </c>
      <c r="E82" s="16">
        <f t="shared" si="4"/>
        <v>3.3333333333333335</v>
      </c>
      <c r="F82" s="16">
        <v>155.4</v>
      </c>
      <c r="G82" s="16">
        <v>215.8</v>
      </c>
      <c r="H82" s="16">
        <v>164.6</v>
      </c>
      <c r="I82" s="16">
        <v>164.2</v>
      </c>
      <c r="J82" s="16">
        <v>186</v>
      </c>
      <c r="K82" s="16">
        <v>175.9</v>
      </c>
      <c r="L82" s="16">
        <v>190.7</v>
      </c>
      <c r="M82" s="16">
        <v>164</v>
      </c>
      <c r="N82" s="16">
        <v>120.5</v>
      </c>
      <c r="O82" s="16">
        <v>178</v>
      </c>
      <c r="P82" s="16">
        <v>157.5</v>
      </c>
      <c r="Q82" s="16">
        <v>183.3</v>
      </c>
      <c r="R82" s="16">
        <v>174.5</v>
      </c>
      <c r="S82" s="16">
        <v>197.1</v>
      </c>
      <c r="T82" s="16">
        <v>168.4</v>
      </c>
      <c r="U82" s="16">
        <v>154.5</v>
      </c>
      <c r="V82" s="16">
        <v>166.3</v>
      </c>
      <c r="W82" s="16">
        <v>167</v>
      </c>
      <c r="X82" s="16">
        <v>170.5</v>
      </c>
      <c r="Y82" s="16">
        <v>159.80000000000001</v>
      </c>
      <c r="Z82" s="16">
        <v>169</v>
      </c>
      <c r="AA82" s="16">
        <v>159.30000000000001</v>
      </c>
      <c r="AB82" s="16">
        <v>162.19999999999999</v>
      </c>
      <c r="AC82" s="16">
        <v>164</v>
      </c>
      <c r="AD82" s="16">
        <v>168.4</v>
      </c>
      <c r="AE82" s="16">
        <v>163.1</v>
      </c>
      <c r="AF82" s="46">
        <v>169.2</v>
      </c>
      <c r="AH82" s="40" t="s">
        <v>18</v>
      </c>
      <c r="AI82" s="41" t="s">
        <v>66</v>
      </c>
      <c r="AJ82" s="47" t="s">
        <v>74</v>
      </c>
      <c r="AK82" s="41">
        <f>CORREL($E$67:$E$95,$U$67:$U$95)</f>
        <v>-0.62518031588592093</v>
      </c>
    </row>
    <row r="83" spans="1:37" x14ac:dyDescent="0.35">
      <c r="A83" s="45" t="s">
        <v>33</v>
      </c>
      <c r="B83" s="16">
        <v>2022</v>
      </c>
      <c r="C83" s="16" t="s">
        <v>38</v>
      </c>
      <c r="D83" s="16">
        <v>189.5</v>
      </c>
      <c r="E83" s="16">
        <f t="shared" si="4"/>
        <v>1.881720430107527</v>
      </c>
      <c r="F83" s="16">
        <v>156.69999999999999</v>
      </c>
      <c r="G83" s="16">
        <v>221.2</v>
      </c>
      <c r="H83" s="16">
        <v>164.1</v>
      </c>
      <c r="I83" s="16">
        <v>165.4</v>
      </c>
      <c r="J83" s="16">
        <v>189.5</v>
      </c>
      <c r="K83" s="16">
        <v>174.5</v>
      </c>
      <c r="L83" s="16">
        <v>203.2</v>
      </c>
      <c r="M83" s="16">
        <v>164.1</v>
      </c>
      <c r="N83" s="16">
        <v>121.2</v>
      </c>
      <c r="O83" s="16">
        <v>181.4</v>
      </c>
      <c r="P83" s="16">
        <v>158.5</v>
      </c>
      <c r="Q83" s="16">
        <v>184.9</v>
      </c>
      <c r="R83" s="16">
        <v>177.5</v>
      </c>
      <c r="S83" s="16">
        <v>197.5</v>
      </c>
      <c r="T83" s="16">
        <v>170</v>
      </c>
      <c r="U83" s="16">
        <v>155.9</v>
      </c>
      <c r="V83" s="16">
        <v>167.8</v>
      </c>
      <c r="W83" s="16">
        <v>167.5</v>
      </c>
      <c r="X83" s="16">
        <v>173.5</v>
      </c>
      <c r="Y83" s="16">
        <v>161.1</v>
      </c>
      <c r="Z83" s="16">
        <v>170.1</v>
      </c>
      <c r="AA83" s="16">
        <v>159.4</v>
      </c>
      <c r="AB83" s="16">
        <v>163.19999999999999</v>
      </c>
      <c r="AC83" s="16">
        <v>165.2</v>
      </c>
      <c r="AD83" s="16">
        <v>168.2</v>
      </c>
      <c r="AE83" s="16">
        <v>163.80000000000001</v>
      </c>
      <c r="AF83" s="46">
        <v>170.8</v>
      </c>
      <c r="AH83" s="40" t="s">
        <v>19</v>
      </c>
      <c r="AI83" s="41" t="s">
        <v>66</v>
      </c>
      <c r="AJ83" s="47" t="s">
        <v>74</v>
      </c>
      <c r="AK83" s="41">
        <f>CORREL($E$67:$E$95,$V$67:$V$95)</f>
        <v>-0.64280425338087321</v>
      </c>
    </row>
    <row r="84" spans="1:37" x14ac:dyDescent="0.35">
      <c r="A84" s="45" t="s">
        <v>33</v>
      </c>
      <c r="B84" s="16">
        <v>2022</v>
      </c>
      <c r="C84" s="16" t="s">
        <v>39</v>
      </c>
      <c r="D84" s="16">
        <v>188.6</v>
      </c>
      <c r="E84" s="16">
        <f t="shared" si="4"/>
        <v>-0.47493403693931702</v>
      </c>
      <c r="F84" s="16">
        <v>157.5</v>
      </c>
      <c r="G84" s="16">
        <v>223.4</v>
      </c>
      <c r="H84" s="16">
        <v>172.8</v>
      </c>
      <c r="I84" s="16">
        <v>166.4</v>
      </c>
      <c r="J84" s="16">
        <v>188.6</v>
      </c>
      <c r="K84" s="16">
        <v>174.1</v>
      </c>
      <c r="L84" s="16">
        <v>211.5</v>
      </c>
      <c r="M84" s="16">
        <v>163.6</v>
      </c>
      <c r="N84" s="16">
        <v>121.4</v>
      </c>
      <c r="O84" s="16">
        <v>183.5</v>
      </c>
      <c r="P84" s="16">
        <v>159.1</v>
      </c>
      <c r="Q84" s="16">
        <v>186.3</v>
      </c>
      <c r="R84" s="16">
        <v>179.3</v>
      </c>
      <c r="S84" s="16">
        <v>198.3</v>
      </c>
      <c r="T84" s="16">
        <v>171.6</v>
      </c>
      <c r="U84" s="16">
        <v>157.4</v>
      </c>
      <c r="V84" s="16">
        <v>169.4</v>
      </c>
      <c r="W84" s="16">
        <v>166.8</v>
      </c>
      <c r="X84" s="16">
        <v>174.9</v>
      </c>
      <c r="Y84" s="16">
        <v>162.1</v>
      </c>
      <c r="Z84" s="16">
        <v>170.9</v>
      </c>
      <c r="AA84" s="16">
        <v>157.19999999999999</v>
      </c>
      <c r="AB84" s="16">
        <v>164.1</v>
      </c>
      <c r="AC84" s="16">
        <v>166.5</v>
      </c>
      <c r="AD84" s="16">
        <v>169.2</v>
      </c>
      <c r="AE84" s="16">
        <v>163.80000000000001</v>
      </c>
      <c r="AF84" s="46">
        <v>171.4</v>
      </c>
      <c r="AH84" s="40" t="s">
        <v>21</v>
      </c>
      <c r="AI84" s="41" t="s">
        <v>66</v>
      </c>
      <c r="AJ84" s="47" t="s">
        <v>100</v>
      </c>
      <c r="AK84" s="41">
        <f>CORREL($E$67:$E$95,$X$67:$X$95)</f>
        <v>-0.64582168808126661</v>
      </c>
    </row>
    <row r="85" spans="1:37" x14ac:dyDescent="0.35">
      <c r="A85" s="45" t="s">
        <v>33</v>
      </c>
      <c r="B85" s="16">
        <v>2022</v>
      </c>
      <c r="C85" s="16" t="s">
        <v>40</v>
      </c>
      <c r="D85" s="16">
        <v>184.8</v>
      </c>
      <c r="E85" s="16">
        <f t="shared" si="4"/>
        <v>-2.014846235418867</v>
      </c>
      <c r="F85" s="16">
        <v>159.30000000000001</v>
      </c>
      <c r="G85" s="16">
        <v>217.1</v>
      </c>
      <c r="H85" s="16">
        <v>176.6</v>
      </c>
      <c r="I85" s="16">
        <v>167.1</v>
      </c>
      <c r="J85" s="16">
        <v>184.8</v>
      </c>
      <c r="K85" s="16">
        <v>179.5</v>
      </c>
      <c r="L85" s="16">
        <v>208.5</v>
      </c>
      <c r="M85" s="16">
        <v>164</v>
      </c>
      <c r="N85" s="16">
        <v>121.5</v>
      </c>
      <c r="O85" s="16">
        <v>186.3</v>
      </c>
      <c r="P85" s="16">
        <v>159.80000000000001</v>
      </c>
      <c r="Q85" s="16">
        <v>187.7</v>
      </c>
      <c r="R85" s="16">
        <v>179.4</v>
      </c>
      <c r="S85" s="16">
        <v>198.6</v>
      </c>
      <c r="T85" s="16">
        <v>172.7</v>
      </c>
      <c r="U85" s="16">
        <v>158.69999999999999</v>
      </c>
      <c r="V85" s="16">
        <v>170.6</v>
      </c>
      <c r="W85" s="16">
        <v>167.8</v>
      </c>
      <c r="X85" s="16">
        <v>179.5</v>
      </c>
      <c r="Y85" s="16">
        <v>163.1</v>
      </c>
      <c r="Z85" s="16">
        <v>171.7</v>
      </c>
      <c r="AA85" s="16">
        <v>157.4</v>
      </c>
      <c r="AB85" s="16">
        <v>164.6</v>
      </c>
      <c r="AC85" s="16">
        <v>169.1</v>
      </c>
      <c r="AD85" s="16">
        <v>169.8</v>
      </c>
      <c r="AE85" s="16">
        <v>164.7</v>
      </c>
      <c r="AF85" s="46">
        <v>172.3</v>
      </c>
      <c r="AH85" s="40" t="s">
        <v>22</v>
      </c>
      <c r="AI85" s="41" t="s">
        <v>66</v>
      </c>
      <c r="AJ85" s="47" t="s">
        <v>76</v>
      </c>
      <c r="AK85" s="41">
        <f>CORREL($E$67:$E$95,$Y$67:$Y$95)</f>
        <v>-0.65651259324582867</v>
      </c>
    </row>
    <row r="86" spans="1:37" x14ac:dyDescent="0.35">
      <c r="A86" s="45" t="s">
        <v>33</v>
      </c>
      <c r="B86" s="16">
        <v>2022</v>
      </c>
      <c r="C86" s="16" t="s">
        <v>41</v>
      </c>
      <c r="D86" s="16">
        <v>182.5</v>
      </c>
      <c r="E86" s="16">
        <f t="shared" si="4"/>
        <v>-1.2445887445887507</v>
      </c>
      <c r="F86" s="16">
        <v>162.1</v>
      </c>
      <c r="G86" s="16">
        <v>210.9</v>
      </c>
      <c r="H86" s="16">
        <v>170.6</v>
      </c>
      <c r="I86" s="16">
        <v>168.4</v>
      </c>
      <c r="J86" s="16">
        <v>182.5</v>
      </c>
      <c r="K86" s="16">
        <v>177.1</v>
      </c>
      <c r="L86" s="16">
        <v>213.1</v>
      </c>
      <c r="M86" s="16">
        <v>167.3</v>
      </c>
      <c r="N86" s="16">
        <v>122.2</v>
      </c>
      <c r="O86" s="16">
        <v>189.7</v>
      </c>
      <c r="P86" s="16">
        <v>160.5</v>
      </c>
      <c r="Q86" s="16">
        <v>188.9</v>
      </c>
      <c r="R86" s="16">
        <v>180.4</v>
      </c>
      <c r="S86" s="16">
        <v>198.7</v>
      </c>
      <c r="T86" s="16">
        <v>173.7</v>
      </c>
      <c r="U86" s="16">
        <v>160</v>
      </c>
      <c r="V86" s="16">
        <v>171.6</v>
      </c>
      <c r="W86" s="16">
        <v>169</v>
      </c>
      <c r="X86" s="16">
        <v>178.4</v>
      </c>
      <c r="Y86" s="16">
        <v>164.2</v>
      </c>
      <c r="Z86" s="16">
        <v>172.6</v>
      </c>
      <c r="AA86" s="16">
        <v>157.69999999999999</v>
      </c>
      <c r="AB86" s="16">
        <v>165.1</v>
      </c>
      <c r="AC86" s="16">
        <v>169.9</v>
      </c>
      <c r="AD86" s="16">
        <v>171.4</v>
      </c>
      <c r="AE86" s="16">
        <v>165.4</v>
      </c>
      <c r="AF86" s="46">
        <v>173.1</v>
      </c>
      <c r="AH86" s="40" t="s">
        <v>23</v>
      </c>
      <c r="AI86" s="41" t="s">
        <v>66</v>
      </c>
      <c r="AJ86" s="47" t="s">
        <v>75</v>
      </c>
      <c r="AK86" s="41">
        <f>CORREL($E$67:$E$95,$Z$67:$Z$95)</f>
        <v>-0.65346920426121502</v>
      </c>
    </row>
    <row r="87" spans="1:37" x14ac:dyDescent="0.35">
      <c r="A87" s="45" t="s">
        <v>33</v>
      </c>
      <c r="B87" s="16">
        <v>2022</v>
      </c>
      <c r="C87" s="16" t="s">
        <v>42</v>
      </c>
      <c r="D87" s="16">
        <v>179.3</v>
      </c>
      <c r="E87" s="16">
        <f t="shared" si="4"/>
        <v>-1.7534246575342403</v>
      </c>
      <c r="F87" s="16">
        <v>164.9</v>
      </c>
      <c r="G87" s="16">
        <v>213.7</v>
      </c>
      <c r="H87" s="16">
        <v>170.9</v>
      </c>
      <c r="I87" s="16">
        <v>170.1</v>
      </c>
      <c r="J87" s="16">
        <v>179.3</v>
      </c>
      <c r="K87" s="16">
        <v>167.5</v>
      </c>
      <c r="L87" s="16">
        <v>220.8</v>
      </c>
      <c r="M87" s="16">
        <v>169.2</v>
      </c>
      <c r="N87" s="16">
        <v>123.1</v>
      </c>
      <c r="O87" s="16">
        <v>193.6</v>
      </c>
      <c r="P87" s="16">
        <v>161.1</v>
      </c>
      <c r="Q87" s="16">
        <v>190.4</v>
      </c>
      <c r="R87" s="16">
        <v>181.8</v>
      </c>
      <c r="S87" s="16">
        <v>199.7</v>
      </c>
      <c r="T87" s="16">
        <v>175</v>
      </c>
      <c r="U87" s="16">
        <v>161.69999999999999</v>
      </c>
      <c r="V87" s="16">
        <v>173</v>
      </c>
      <c r="W87" s="16">
        <v>169.5</v>
      </c>
      <c r="X87" s="16">
        <v>179.2</v>
      </c>
      <c r="Y87" s="16">
        <v>165</v>
      </c>
      <c r="Z87" s="16">
        <v>173.8</v>
      </c>
      <c r="AA87" s="16">
        <v>158.19999999999999</v>
      </c>
      <c r="AB87" s="16">
        <v>165.8</v>
      </c>
      <c r="AC87" s="16">
        <v>170.9</v>
      </c>
      <c r="AD87" s="16">
        <v>171.1</v>
      </c>
      <c r="AE87" s="16">
        <v>166.1</v>
      </c>
      <c r="AF87" s="46">
        <v>174.1</v>
      </c>
      <c r="AH87" s="40" t="s">
        <v>24</v>
      </c>
      <c r="AI87" s="41" t="s">
        <v>66</v>
      </c>
      <c r="AJ87" s="47" t="s">
        <v>102</v>
      </c>
      <c r="AK87" s="41">
        <f>CORREL($E$67:$E$95,$AA$67:$AA$95)</f>
        <v>-0.61567939186027687</v>
      </c>
    </row>
    <row r="88" spans="1:37" x14ac:dyDescent="0.35">
      <c r="A88" s="45" t="s">
        <v>33</v>
      </c>
      <c r="B88" s="16">
        <v>2022</v>
      </c>
      <c r="C88" s="16" t="s">
        <v>43</v>
      </c>
      <c r="D88" s="16">
        <v>177.7</v>
      </c>
      <c r="E88" s="16">
        <f t="shared" si="4"/>
        <v>-0.89235917456777603</v>
      </c>
      <c r="F88" s="16">
        <v>166.4</v>
      </c>
      <c r="G88" s="16">
        <v>214.9</v>
      </c>
      <c r="H88" s="16">
        <v>171.9</v>
      </c>
      <c r="I88" s="16">
        <v>171</v>
      </c>
      <c r="J88" s="16">
        <v>177.7</v>
      </c>
      <c r="K88" s="16">
        <v>165.7</v>
      </c>
      <c r="L88" s="16">
        <v>228.6</v>
      </c>
      <c r="M88" s="16">
        <v>169.9</v>
      </c>
      <c r="N88" s="16">
        <v>123.4</v>
      </c>
      <c r="O88" s="16">
        <v>196.4</v>
      </c>
      <c r="P88" s="16">
        <v>161.6</v>
      </c>
      <c r="Q88" s="16">
        <v>191.5</v>
      </c>
      <c r="R88" s="16">
        <v>183.3</v>
      </c>
      <c r="S88" s="16">
        <v>200.1</v>
      </c>
      <c r="T88" s="16">
        <v>175.5</v>
      </c>
      <c r="U88" s="16">
        <v>162.6</v>
      </c>
      <c r="V88" s="16">
        <v>173.6</v>
      </c>
      <c r="W88" s="16">
        <v>171.2</v>
      </c>
      <c r="X88" s="16">
        <v>180</v>
      </c>
      <c r="Y88" s="16">
        <v>166</v>
      </c>
      <c r="Z88" s="16">
        <v>174.7</v>
      </c>
      <c r="AA88" s="16">
        <v>158.80000000000001</v>
      </c>
      <c r="AB88" s="16">
        <v>166.3</v>
      </c>
      <c r="AC88" s="16">
        <v>171.2</v>
      </c>
      <c r="AD88" s="16">
        <v>172.3</v>
      </c>
      <c r="AE88" s="16">
        <v>166.8</v>
      </c>
      <c r="AF88" s="46">
        <v>175.3</v>
      </c>
      <c r="AH88" s="40" t="s">
        <v>25</v>
      </c>
      <c r="AI88" s="41" t="s">
        <v>66</v>
      </c>
      <c r="AJ88" s="47" t="s">
        <v>74</v>
      </c>
      <c r="AK88" s="41">
        <f>CORREL($E$67:$E$95,$AB$67:$AB$95)</f>
        <v>-0.62837234710457168</v>
      </c>
    </row>
    <row r="89" spans="1:37" x14ac:dyDescent="0.35">
      <c r="A89" s="45" t="s">
        <v>33</v>
      </c>
      <c r="B89" s="16">
        <v>2022</v>
      </c>
      <c r="C89" s="16" t="s">
        <v>45</v>
      </c>
      <c r="D89" s="16">
        <v>180</v>
      </c>
      <c r="E89" s="16">
        <f t="shared" si="4"/>
        <v>1.2943162633652288</v>
      </c>
      <c r="F89" s="16">
        <v>168.4</v>
      </c>
      <c r="G89" s="16">
        <v>213.4</v>
      </c>
      <c r="H89" s="16">
        <v>183.2</v>
      </c>
      <c r="I89" s="16">
        <v>172.3</v>
      </c>
      <c r="J89" s="16">
        <v>180</v>
      </c>
      <c r="K89" s="16">
        <v>162.6</v>
      </c>
      <c r="L89" s="16">
        <v>205.5</v>
      </c>
      <c r="M89" s="16">
        <v>171</v>
      </c>
      <c r="N89" s="16">
        <v>123.4</v>
      </c>
      <c r="O89" s="16">
        <v>198.8</v>
      </c>
      <c r="P89" s="16">
        <v>162.1</v>
      </c>
      <c r="Q89" s="16">
        <v>192.4</v>
      </c>
      <c r="R89" s="16">
        <v>181.3</v>
      </c>
      <c r="S89" s="16">
        <v>200.6</v>
      </c>
      <c r="T89" s="16">
        <v>176.7</v>
      </c>
      <c r="U89" s="16">
        <v>163.5</v>
      </c>
      <c r="V89" s="16">
        <v>174.7</v>
      </c>
      <c r="W89" s="16">
        <v>171.8</v>
      </c>
      <c r="X89" s="16">
        <v>180.3</v>
      </c>
      <c r="Y89" s="16">
        <v>166.9</v>
      </c>
      <c r="Z89" s="16">
        <v>175.8</v>
      </c>
      <c r="AA89" s="16">
        <v>158.9</v>
      </c>
      <c r="AB89" s="16">
        <v>166.7</v>
      </c>
      <c r="AC89" s="16">
        <v>171.5</v>
      </c>
      <c r="AD89" s="16">
        <v>173.8</v>
      </c>
      <c r="AE89" s="16">
        <v>167.4</v>
      </c>
      <c r="AF89" s="46">
        <v>174.1</v>
      </c>
      <c r="AH89" s="40" t="s">
        <v>26</v>
      </c>
      <c r="AI89" s="41" t="s">
        <v>66</v>
      </c>
      <c r="AJ89" s="47" t="s">
        <v>101</v>
      </c>
      <c r="AK89" s="41">
        <f>CORREL($E$67:$E$95,$AC$67:$AC$95)</f>
        <v>-0.66939964200074253</v>
      </c>
    </row>
    <row r="90" spans="1:37" x14ac:dyDescent="0.35">
      <c r="A90" s="45" t="s">
        <v>33</v>
      </c>
      <c r="B90" s="16">
        <v>2022</v>
      </c>
      <c r="C90" s="16" t="s">
        <v>46</v>
      </c>
      <c r="D90" s="16">
        <v>179.1</v>
      </c>
      <c r="E90" s="16">
        <f t="shared" si="4"/>
        <v>-0.50000000000000311</v>
      </c>
      <c r="F90" s="16">
        <v>170.2</v>
      </c>
      <c r="G90" s="16">
        <v>212.9</v>
      </c>
      <c r="H90" s="16">
        <v>191.9</v>
      </c>
      <c r="I90" s="16">
        <v>173.9</v>
      </c>
      <c r="J90" s="16">
        <v>179.1</v>
      </c>
      <c r="K90" s="16">
        <v>159.5</v>
      </c>
      <c r="L90" s="16">
        <v>178.7</v>
      </c>
      <c r="M90" s="16">
        <v>171.3</v>
      </c>
      <c r="N90" s="16">
        <v>123.1</v>
      </c>
      <c r="O90" s="16">
        <v>200.5</v>
      </c>
      <c r="P90" s="16">
        <v>162.80000000000001</v>
      </c>
      <c r="Q90" s="16">
        <v>193.3</v>
      </c>
      <c r="R90" s="16">
        <v>178.6</v>
      </c>
      <c r="S90" s="16">
        <v>201.1</v>
      </c>
      <c r="T90" s="16">
        <v>177.7</v>
      </c>
      <c r="U90" s="16">
        <v>164.5</v>
      </c>
      <c r="V90" s="16">
        <v>175.7</v>
      </c>
      <c r="W90" s="16">
        <v>170.7</v>
      </c>
      <c r="X90" s="16">
        <v>180.6</v>
      </c>
      <c r="Y90" s="16">
        <v>167.3</v>
      </c>
      <c r="Z90" s="16">
        <v>177.2</v>
      </c>
      <c r="AA90" s="16">
        <v>159.4</v>
      </c>
      <c r="AB90" s="16">
        <v>167.1</v>
      </c>
      <c r="AC90" s="16">
        <v>171.8</v>
      </c>
      <c r="AD90" s="16">
        <v>176</v>
      </c>
      <c r="AE90" s="16">
        <v>168.2</v>
      </c>
      <c r="AF90" s="46">
        <v>174.1</v>
      </c>
      <c r="AH90" s="40" t="s">
        <v>27</v>
      </c>
      <c r="AI90" s="41" t="s">
        <v>66</v>
      </c>
      <c r="AJ90" s="47" t="s">
        <v>75</v>
      </c>
      <c r="AK90" s="41">
        <f>CORREL($E$67:$E$95,$AD$67:$AD$95)</f>
        <v>-0.62000190384039133</v>
      </c>
    </row>
    <row r="91" spans="1:37" x14ac:dyDescent="0.35">
      <c r="A91" s="45" t="s">
        <v>33</v>
      </c>
      <c r="B91" s="16">
        <v>2023</v>
      </c>
      <c r="C91" s="16" t="s">
        <v>31</v>
      </c>
      <c r="D91" s="16">
        <v>178</v>
      </c>
      <c r="E91" s="16">
        <f t="shared" si="4"/>
        <v>-0.61418202121719401</v>
      </c>
      <c r="F91" s="16">
        <v>173.3</v>
      </c>
      <c r="G91" s="16">
        <v>215.2</v>
      </c>
      <c r="H91" s="16">
        <v>197</v>
      </c>
      <c r="I91" s="16">
        <v>175.2</v>
      </c>
      <c r="J91" s="16">
        <v>178</v>
      </c>
      <c r="K91" s="16">
        <v>160.5</v>
      </c>
      <c r="L91" s="16">
        <v>175.3</v>
      </c>
      <c r="M91" s="16">
        <v>171.2</v>
      </c>
      <c r="N91" s="16">
        <v>122.7</v>
      </c>
      <c r="O91" s="16">
        <v>204.3</v>
      </c>
      <c r="P91" s="16">
        <v>163.69999999999999</v>
      </c>
      <c r="Q91" s="16">
        <v>194.3</v>
      </c>
      <c r="R91" s="16">
        <v>179.5</v>
      </c>
      <c r="S91" s="16">
        <v>201.6</v>
      </c>
      <c r="T91" s="16">
        <v>178.7</v>
      </c>
      <c r="U91" s="16">
        <v>165.3</v>
      </c>
      <c r="V91" s="16">
        <v>176.6</v>
      </c>
      <c r="W91" s="16">
        <v>172.1</v>
      </c>
      <c r="X91" s="16">
        <v>180.1</v>
      </c>
      <c r="Y91" s="16">
        <v>168</v>
      </c>
      <c r="Z91" s="16">
        <v>178.5</v>
      </c>
      <c r="AA91" s="16">
        <v>159.5</v>
      </c>
      <c r="AB91" s="16">
        <v>167.8</v>
      </c>
      <c r="AC91" s="16">
        <v>171.8</v>
      </c>
      <c r="AD91" s="16">
        <v>178.8</v>
      </c>
      <c r="AE91" s="16">
        <v>168.9</v>
      </c>
      <c r="AF91" s="46">
        <v>174.9</v>
      </c>
      <c r="AH91" s="40" t="s">
        <v>28</v>
      </c>
      <c r="AI91" s="41" t="s">
        <v>66</v>
      </c>
      <c r="AJ91" s="47" t="s">
        <v>76</v>
      </c>
      <c r="AK91" s="41">
        <f>CORREL($E$67:$E$95,$AE$67:$AE$95)</f>
        <v>-0.6551152491070561</v>
      </c>
    </row>
    <row r="92" spans="1:37" x14ac:dyDescent="0.35">
      <c r="A92" s="45" t="s">
        <v>33</v>
      </c>
      <c r="B92" s="16">
        <v>2023</v>
      </c>
      <c r="C92" s="16" t="s">
        <v>35</v>
      </c>
      <c r="D92" s="16">
        <v>172.2</v>
      </c>
      <c r="E92" s="16">
        <f t="shared" si="4"/>
        <v>-3.258426966292141</v>
      </c>
      <c r="F92" s="16">
        <v>174.7</v>
      </c>
      <c r="G92" s="16">
        <v>212.2</v>
      </c>
      <c r="H92" s="16">
        <v>177.2</v>
      </c>
      <c r="I92" s="16">
        <v>177.9</v>
      </c>
      <c r="J92" s="16">
        <v>172.2</v>
      </c>
      <c r="K92" s="16">
        <v>172.1</v>
      </c>
      <c r="L92" s="16">
        <v>175.8</v>
      </c>
      <c r="M92" s="16">
        <v>172.2</v>
      </c>
      <c r="N92" s="16">
        <v>121.9</v>
      </c>
      <c r="O92" s="16">
        <v>204.8</v>
      </c>
      <c r="P92" s="16">
        <v>164.9</v>
      </c>
      <c r="Q92" s="16">
        <v>196.6</v>
      </c>
      <c r="R92" s="16">
        <v>180.7</v>
      </c>
      <c r="S92" s="16">
        <v>202.7</v>
      </c>
      <c r="T92" s="16">
        <v>180.3</v>
      </c>
      <c r="U92" s="16">
        <v>167</v>
      </c>
      <c r="V92" s="16">
        <v>178.2</v>
      </c>
      <c r="W92" s="16">
        <v>173.5</v>
      </c>
      <c r="X92" s="16">
        <v>182.8</v>
      </c>
      <c r="Y92" s="16">
        <v>169.2</v>
      </c>
      <c r="Z92" s="16">
        <v>180.8</v>
      </c>
      <c r="AA92" s="16">
        <v>159.80000000000001</v>
      </c>
      <c r="AB92" s="16">
        <v>168.4</v>
      </c>
      <c r="AC92" s="16">
        <v>172.5</v>
      </c>
      <c r="AD92" s="16">
        <v>181.4</v>
      </c>
      <c r="AE92" s="16">
        <v>170</v>
      </c>
      <c r="AF92" s="46">
        <v>176.3</v>
      </c>
      <c r="AH92" s="40" t="s">
        <v>29</v>
      </c>
      <c r="AI92" s="41" t="s">
        <v>66</v>
      </c>
      <c r="AJ92" s="41"/>
      <c r="AK92" s="41">
        <f>CORREL($E$67:$E$95,$AF$67:$AF$95)</f>
        <v>-0.67935325130010449</v>
      </c>
    </row>
    <row r="93" spans="1:37" x14ac:dyDescent="0.35">
      <c r="A93" s="45" t="s">
        <v>33</v>
      </c>
      <c r="B93" s="16">
        <v>2023</v>
      </c>
      <c r="C93" s="16" t="s">
        <v>36</v>
      </c>
      <c r="D93" s="16">
        <v>172.2</v>
      </c>
      <c r="E93" s="16">
        <f t="shared" si="4"/>
        <v>0</v>
      </c>
      <c r="F93" s="16">
        <v>174.7</v>
      </c>
      <c r="G93" s="16">
        <v>212.2</v>
      </c>
      <c r="H93" s="16">
        <v>177.2</v>
      </c>
      <c r="I93" s="16">
        <v>177.9</v>
      </c>
      <c r="J93" s="16">
        <v>172.2</v>
      </c>
      <c r="K93" s="16">
        <v>172.1</v>
      </c>
      <c r="L93" s="16">
        <v>175.9</v>
      </c>
      <c r="M93" s="16">
        <v>172.2</v>
      </c>
      <c r="N93" s="16">
        <v>121.9</v>
      </c>
      <c r="O93" s="16">
        <v>204.8</v>
      </c>
      <c r="P93" s="16">
        <v>164.9</v>
      </c>
      <c r="Q93" s="16">
        <v>196.6</v>
      </c>
      <c r="R93" s="16">
        <v>180.8</v>
      </c>
      <c r="S93" s="16">
        <v>202.7</v>
      </c>
      <c r="T93" s="16">
        <v>180.2</v>
      </c>
      <c r="U93" s="16">
        <v>167</v>
      </c>
      <c r="V93" s="16">
        <v>178.2</v>
      </c>
      <c r="W93" s="16">
        <v>173.5</v>
      </c>
      <c r="X93" s="16">
        <v>182.6</v>
      </c>
      <c r="Y93" s="16">
        <v>169.2</v>
      </c>
      <c r="Z93" s="16">
        <v>180.8</v>
      </c>
      <c r="AA93" s="16">
        <v>159.80000000000001</v>
      </c>
      <c r="AB93" s="16">
        <v>168.4</v>
      </c>
      <c r="AC93" s="16">
        <v>172.5</v>
      </c>
      <c r="AD93" s="16">
        <v>181.5</v>
      </c>
      <c r="AE93" s="16">
        <v>170</v>
      </c>
      <c r="AF93" s="46">
        <v>176.3</v>
      </c>
      <c r="AH93" s="40" t="s">
        <v>105</v>
      </c>
      <c r="AI93" s="41" t="s">
        <v>66</v>
      </c>
      <c r="AJ93" s="47" t="s">
        <v>76</v>
      </c>
      <c r="AK93" s="41">
        <f>CORREL($E$67:$E$95,$W$67:$W$95)</f>
        <v>-0.62421958641846054</v>
      </c>
    </row>
    <row r="94" spans="1:37" x14ac:dyDescent="0.35">
      <c r="A94" s="45" t="s">
        <v>33</v>
      </c>
      <c r="B94" s="16">
        <v>2023</v>
      </c>
      <c r="C94" s="16" t="s">
        <v>37</v>
      </c>
      <c r="D94" s="16">
        <v>168.7</v>
      </c>
      <c r="E94" s="16">
        <f t="shared" si="4"/>
        <v>-2.0325203252032522</v>
      </c>
      <c r="F94" s="16">
        <v>174.8</v>
      </c>
      <c r="G94" s="16">
        <v>213.7</v>
      </c>
      <c r="H94" s="16">
        <v>172.4</v>
      </c>
      <c r="I94" s="16">
        <v>178.8</v>
      </c>
      <c r="J94" s="16">
        <v>168.7</v>
      </c>
      <c r="K94" s="16">
        <v>179.2</v>
      </c>
      <c r="L94" s="16">
        <v>179.9</v>
      </c>
      <c r="M94" s="16">
        <v>174.7</v>
      </c>
      <c r="N94" s="16">
        <v>123.1</v>
      </c>
      <c r="O94" s="16">
        <v>207.8</v>
      </c>
      <c r="P94" s="16">
        <v>165.5</v>
      </c>
      <c r="Q94" s="16">
        <v>197</v>
      </c>
      <c r="R94" s="16">
        <v>182.1</v>
      </c>
      <c r="S94" s="16">
        <v>203.5</v>
      </c>
      <c r="T94" s="16">
        <v>181</v>
      </c>
      <c r="U94" s="16">
        <v>167.7</v>
      </c>
      <c r="V94" s="16">
        <v>178.9</v>
      </c>
      <c r="W94" s="16">
        <v>175.2</v>
      </c>
      <c r="X94" s="16">
        <v>182.1</v>
      </c>
      <c r="Y94" s="16">
        <v>169.6</v>
      </c>
      <c r="Z94" s="16">
        <v>181.5</v>
      </c>
      <c r="AA94" s="16">
        <v>160.1</v>
      </c>
      <c r="AB94" s="16">
        <v>168.8</v>
      </c>
      <c r="AC94" s="16">
        <v>174.2</v>
      </c>
      <c r="AD94" s="16">
        <v>184.4</v>
      </c>
      <c r="AE94" s="16">
        <v>170.9</v>
      </c>
      <c r="AF94" s="46">
        <v>177.4</v>
      </c>
    </row>
    <row r="95" spans="1:37" ht="15" thickBot="1" x14ac:dyDescent="0.4">
      <c r="A95" s="48" t="s">
        <v>33</v>
      </c>
      <c r="B95" s="42">
        <v>2023</v>
      </c>
      <c r="C95" s="42" t="s">
        <v>38</v>
      </c>
      <c r="D95" s="42">
        <v>164.4</v>
      </c>
      <c r="E95" s="42">
        <f t="shared" si="4"/>
        <v>-2.5489033787788875</v>
      </c>
      <c r="F95" s="42">
        <v>174.7</v>
      </c>
      <c r="G95" s="42">
        <v>219.4</v>
      </c>
      <c r="H95" s="42">
        <v>176.7</v>
      </c>
      <c r="I95" s="42">
        <v>179.4</v>
      </c>
      <c r="J95" s="42">
        <v>164.4</v>
      </c>
      <c r="K95" s="42">
        <v>175.8</v>
      </c>
      <c r="L95" s="42">
        <v>185</v>
      </c>
      <c r="M95" s="42">
        <v>176.9</v>
      </c>
      <c r="N95" s="42">
        <v>124.2</v>
      </c>
      <c r="O95" s="42">
        <v>211.9</v>
      </c>
      <c r="P95" s="42">
        <v>165.9</v>
      </c>
      <c r="Q95" s="42">
        <v>197.7</v>
      </c>
      <c r="R95" s="42">
        <v>183.1</v>
      </c>
      <c r="S95" s="42">
        <v>204.2</v>
      </c>
      <c r="T95" s="42">
        <v>181.3</v>
      </c>
      <c r="U95" s="42">
        <v>168.1</v>
      </c>
      <c r="V95" s="42">
        <v>179.3</v>
      </c>
      <c r="W95" s="42">
        <v>175.6</v>
      </c>
      <c r="X95" s="42">
        <v>183.4</v>
      </c>
      <c r="Y95" s="42">
        <v>170.1</v>
      </c>
      <c r="Z95" s="42">
        <v>182.2</v>
      </c>
      <c r="AA95" s="42">
        <v>160.4</v>
      </c>
      <c r="AB95" s="42">
        <v>169.2</v>
      </c>
      <c r="AC95" s="42">
        <v>174.8</v>
      </c>
      <c r="AD95" s="42">
        <v>185.6</v>
      </c>
      <c r="AE95" s="42">
        <v>171.6</v>
      </c>
      <c r="AF95" s="49">
        <v>178.2</v>
      </c>
    </row>
  </sheetData>
  <mergeCells count="12">
    <mergeCell ref="AH65:AH66"/>
    <mergeCell ref="AI65:AI66"/>
    <mergeCell ref="AJ65:AJ66"/>
    <mergeCell ref="AK65:AK66"/>
    <mergeCell ref="AH1:AH2"/>
    <mergeCell ref="AI1:AI2"/>
    <mergeCell ref="AJ1:AJ2"/>
    <mergeCell ref="AK1:AK2"/>
    <mergeCell ref="AH33:AH34"/>
    <mergeCell ref="AI33:AI34"/>
    <mergeCell ref="AJ33:AJ34"/>
    <mergeCell ref="AK33:AK34"/>
  </mergeCells>
  <phoneticPr fontId="22" type="noConversion"/>
  <conditionalFormatting sqref="AK1:AK1048576">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AK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55E0-B27E-4EFD-A7AE-43B8041608C4}">
  <dimension ref="A1"/>
  <sheetViews>
    <sheetView topLeftCell="C1" workbookViewId="0">
      <selection activeCell="T8" sqref="T8"/>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FD6A-CBD3-4644-BCC0-4D1860892E98}">
  <dimension ref="A1:L14"/>
  <sheetViews>
    <sheetView workbookViewId="0">
      <selection activeCell="K13" sqref="K13"/>
    </sheetView>
  </sheetViews>
  <sheetFormatPr defaultRowHeight="14.5" x14ac:dyDescent="0.35"/>
  <cols>
    <col min="1" max="1" width="19.7265625" bestFit="1" customWidth="1"/>
    <col min="2" max="2" width="28" bestFit="1" customWidth="1"/>
    <col min="3" max="3" width="13.1796875" bestFit="1" customWidth="1"/>
    <col min="4" max="4" width="16.26953125" bestFit="1" customWidth="1"/>
  </cols>
  <sheetData>
    <row r="1" spans="1:12" x14ac:dyDescent="0.35">
      <c r="A1" s="1" t="s">
        <v>3</v>
      </c>
      <c r="B1" t="s">
        <v>62</v>
      </c>
    </row>
    <row r="2" spans="1:12" ht="15" thickBot="1" x14ac:dyDescent="0.4"/>
    <row r="3" spans="1:12" x14ac:dyDescent="0.35">
      <c r="A3" s="1" t="s">
        <v>49</v>
      </c>
      <c r="B3" t="s">
        <v>51</v>
      </c>
      <c r="D3" s="83" t="s">
        <v>107</v>
      </c>
      <c r="E3" s="84"/>
      <c r="F3" s="84"/>
      <c r="G3" s="84"/>
      <c r="H3" s="85"/>
      <c r="J3" s="92" t="s">
        <v>58</v>
      </c>
      <c r="K3" s="93"/>
      <c r="L3" s="94"/>
    </row>
    <row r="4" spans="1:12" x14ac:dyDescent="0.35">
      <c r="A4" s="2" t="s">
        <v>30</v>
      </c>
      <c r="B4">
        <v>123</v>
      </c>
      <c r="D4" s="86"/>
      <c r="E4" s="87"/>
      <c r="F4" s="87"/>
      <c r="G4" s="87"/>
      <c r="H4" s="88"/>
      <c r="J4" s="95"/>
      <c r="K4" s="96"/>
      <c r="L4" s="97"/>
    </row>
    <row r="5" spans="1:12" ht="15" thickBot="1" x14ac:dyDescent="0.4">
      <c r="A5" s="2" t="s">
        <v>34</v>
      </c>
      <c r="B5">
        <v>123</v>
      </c>
      <c r="D5" s="86"/>
      <c r="E5" s="87"/>
      <c r="F5" s="87"/>
      <c r="G5" s="87"/>
      <c r="H5" s="88"/>
      <c r="J5" s="98"/>
      <c r="K5" s="99"/>
      <c r="L5" s="100"/>
    </row>
    <row r="6" spans="1:12" x14ac:dyDescent="0.35">
      <c r="A6" s="2" t="s">
        <v>33</v>
      </c>
      <c r="B6">
        <v>123</v>
      </c>
      <c r="D6" s="86"/>
      <c r="E6" s="87"/>
      <c r="F6" s="87"/>
      <c r="G6" s="87"/>
      <c r="H6" s="88"/>
    </row>
    <row r="7" spans="1:12" ht="15" thickBot="1" x14ac:dyDescent="0.4">
      <c r="A7" s="2" t="s">
        <v>50</v>
      </c>
      <c r="B7">
        <v>369</v>
      </c>
      <c r="D7" s="89"/>
      <c r="E7" s="90"/>
      <c r="F7" s="90"/>
      <c r="G7" s="90"/>
      <c r="H7" s="91"/>
    </row>
    <row r="8" spans="1:12" ht="15" thickBot="1" x14ac:dyDescent="0.4">
      <c r="C8" s="1" t="s">
        <v>20</v>
      </c>
      <c r="D8" t="s">
        <v>32</v>
      </c>
    </row>
    <row r="9" spans="1:12" x14ac:dyDescent="0.35">
      <c r="F9" s="101" t="s">
        <v>63</v>
      </c>
      <c r="G9" s="102"/>
      <c r="H9" s="103"/>
    </row>
    <row r="10" spans="1:12" x14ac:dyDescent="0.35">
      <c r="A10" s="1" t="s">
        <v>20</v>
      </c>
      <c r="B10" t="s">
        <v>32</v>
      </c>
      <c r="C10" s="1" t="s">
        <v>49</v>
      </c>
      <c r="D10" t="s">
        <v>61</v>
      </c>
      <c r="F10" s="104"/>
      <c r="G10" s="105"/>
      <c r="H10" s="106"/>
    </row>
    <row r="11" spans="1:12" x14ac:dyDescent="0.35">
      <c r="C11" s="2" t="s">
        <v>30</v>
      </c>
      <c r="D11">
        <v>123</v>
      </c>
      <c r="F11" s="104"/>
      <c r="G11" s="105"/>
      <c r="H11" s="106"/>
    </row>
    <row r="12" spans="1:12" ht="15" thickBot="1" x14ac:dyDescent="0.4">
      <c r="A12" s="1" t="s">
        <v>49</v>
      </c>
      <c r="B12" t="s">
        <v>61</v>
      </c>
      <c r="C12" s="2" t="s">
        <v>50</v>
      </c>
      <c r="D12">
        <v>123</v>
      </c>
      <c r="F12" s="107"/>
      <c r="G12" s="108"/>
      <c r="H12" s="109"/>
    </row>
    <row r="13" spans="1:12" x14ac:dyDescent="0.35">
      <c r="A13" s="2" t="s">
        <v>30</v>
      </c>
      <c r="B13">
        <v>123</v>
      </c>
    </row>
    <row r="14" spans="1:12" x14ac:dyDescent="0.35">
      <c r="A14" s="2" t="s">
        <v>50</v>
      </c>
      <c r="B14">
        <v>123</v>
      </c>
    </row>
  </sheetData>
  <mergeCells count="3">
    <mergeCell ref="D3:H7"/>
    <mergeCell ref="J3:L5"/>
    <mergeCell ref="F9: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FC3D2-9DA4-4D5C-8D23-7F3FDC042FB7}">
  <dimension ref="A1:D31"/>
  <sheetViews>
    <sheetView workbookViewId="0">
      <selection activeCell="N4" sqref="N4"/>
    </sheetView>
  </sheetViews>
  <sheetFormatPr defaultRowHeight="14.5" x14ac:dyDescent="0.35"/>
  <cols>
    <col min="1" max="1" width="20.7265625" style="15" customWidth="1"/>
    <col min="2" max="2" width="19.453125" style="9" customWidth="1"/>
    <col min="3" max="3" width="11" style="10" customWidth="1"/>
  </cols>
  <sheetData>
    <row r="1" spans="1:4" s="14" customFormat="1" ht="30" customHeight="1" x14ac:dyDescent="0.35">
      <c r="A1" s="11" t="s">
        <v>52</v>
      </c>
      <c r="B1" s="12" t="s">
        <v>53</v>
      </c>
      <c r="C1" s="13" t="s">
        <v>59</v>
      </c>
      <c r="D1" s="13" t="s">
        <v>56</v>
      </c>
    </row>
    <row r="2" spans="1:4" s="5" customFormat="1" ht="29" x14ac:dyDescent="0.35">
      <c r="A2" s="15" t="s">
        <v>0</v>
      </c>
      <c r="B2" s="6"/>
      <c r="C2" s="7"/>
      <c r="D2" s="5" t="s">
        <v>57</v>
      </c>
    </row>
    <row r="3" spans="1:4" s="5" customFormat="1" ht="29" x14ac:dyDescent="0.35">
      <c r="A3" s="15" t="s">
        <v>1</v>
      </c>
      <c r="B3" s="6"/>
      <c r="C3" s="7"/>
      <c r="D3" s="5" t="s">
        <v>57</v>
      </c>
    </row>
    <row r="4" spans="1:4" s="5" customFormat="1" ht="43.5" x14ac:dyDescent="0.35">
      <c r="A4" s="15" t="s">
        <v>2</v>
      </c>
      <c r="B4" s="6" t="s">
        <v>54</v>
      </c>
      <c r="C4" s="7"/>
      <c r="D4" s="5" t="s">
        <v>57</v>
      </c>
    </row>
    <row r="5" spans="1:4" s="5" customFormat="1" ht="29" x14ac:dyDescent="0.35">
      <c r="A5" s="15" t="s">
        <v>3</v>
      </c>
      <c r="B5" s="6" t="s">
        <v>55</v>
      </c>
      <c r="C5" s="7" t="s">
        <v>99</v>
      </c>
      <c r="D5" s="5" t="s">
        <v>57</v>
      </c>
    </row>
    <row r="6" spans="1:4" s="5" customFormat="1" ht="29" x14ac:dyDescent="0.35">
      <c r="A6" s="15" t="s">
        <v>4</v>
      </c>
      <c r="B6" s="8">
        <v>263264265</v>
      </c>
      <c r="C6" s="7" t="s">
        <v>99</v>
      </c>
      <c r="D6" s="5" t="s">
        <v>57</v>
      </c>
    </row>
    <row r="7" spans="1:4" s="5" customFormat="1" ht="29" x14ac:dyDescent="0.35">
      <c r="A7" s="15" t="s">
        <v>5</v>
      </c>
      <c r="B7" s="8">
        <v>263264265</v>
      </c>
      <c r="C7" s="7" t="s">
        <v>99</v>
      </c>
      <c r="D7" s="5" t="s">
        <v>57</v>
      </c>
    </row>
    <row r="8" spans="1:4" s="5" customFormat="1" ht="29" x14ac:dyDescent="0.35">
      <c r="A8" s="15" t="s">
        <v>6</v>
      </c>
      <c r="B8" s="8">
        <v>263264265</v>
      </c>
      <c r="C8" s="7" t="s">
        <v>99</v>
      </c>
      <c r="D8" s="5" t="s">
        <v>57</v>
      </c>
    </row>
    <row r="9" spans="1:4" s="5" customFormat="1" ht="29" x14ac:dyDescent="0.35">
      <c r="A9" s="15" t="s">
        <v>7</v>
      </c>
      <c r="B9" s="8">
        <v>263264265</v>
      </c>
      <c r="C9" s="7" t="s">
        <v>99</v>
      </c>
      <c r="D9" s="5" t="s">
        <v>57</v>
      </c>
    </row>
    <row r="10" spans="1:4" s="5" customFormat="1" ht="29" x14ac:dyDescent="0.35">
      <c r="A10" s="15" t="s">
        <v>8</v>
      </c>
      <c r="B10" s="8">
        <v>263264265</v>
      </c>
      <c r="C10" s="7" t="s">
        <v>99</v>
      </c>
      <c r="D10" s="5" t="s">
        <v>57</v>
      </c>
    </row>
    <row r="11" spans="1:4" s="5" customFormat="1" ht="29" x14ac:dyDescent="0.35">
      <c r="A11" s="15" t="s">
        <v>9</v>
      </c>
      <c r="B11" s="8">
        <v>263264265</v>
      </c>
      <c r="C11" s="7" t="s">
        <v>99</v>
      </c>
      <c r="D11" s="5" t="s">
        <v>57</v>
      </c>
    </row>
    <row r="12" spans="1:4" s="5" customFormat="1" ht="29" x14ac:dyDescent="0.35">
      <c r="A12" s="15" t="s">
        <v>10</v>
      </c>
      <c r="B12" s="8">
        <v>263264265</v>
      </c>
      <c r="C12" s="7" t="s">
        <v>99</v>
      </c>
      <c r="D12" s="5" t="s">
        <v>57</v>
      </c>
    </row>
    <row r="13" spans="1:4" s="5" customFormat="1" ht="29" x14ac:dyDescent="0.35">
      <c r="A13" s="15" t="s">
        <v>11</v>
      </c>
      <c r="B13" s="8">
        <v>263264265</v>
      </c>
      <c r="C13" s="7" t="s">
        <v>99</v>
      </c>
      <c r="D13" s="5" t="s">
        <v>57</v>
      </c>
    </row>
    <row r="14" spans="1:4" s="5" customFormat="1" ht="29" x14ac:dyDescent="0.35">
      <c r="A14" s="15" t="s">
        <v>12</v>
      </c>
      <c r="B14" s="8">
        <v>263264265</v>
      </c>
      <c r="C14" s="7" t="s">
        <v>99</v>
      </c>
      <c r="D14" s="5" t="s">
        <v>57</v>
      </c>
    </row>
    <row r="15" spans="1:4" s="5" customFormat="1" ht="29" x14ac:dyDescent="0.35">
      <c r="A15" s="15" t="s">
        <v>13</v>
      </c>
      <c r="B15" s="6" t="s">
        <v>55</v>
      </c>
      <c r="C15" s="7" t="s">
        <v>99</v>
      </c>
      <c r="D15" s="5" t="s">
        <v>57</v>
      </c>
    </row>
    <row r="16" spans="1:4" s="5" customFormat="1" ht="29" x14ac:dyDescent="0.35">
      <c r="A16" s="15" t="s">
        <v>14</v>
      </c>
      <c r="B16" s="6" t="s">
        <v>55</v>
      </c>
      <c r="C16" s="7" t="s">
        <v>99</v>
      </c>
      <c r="D16" s="5" t="s">
        <v>57</v>
      </c>
    </row>
    <row r="17" spans="1:4" s="5" customFormat="1" ht="29" x14ac:dyDescent="0.35">
      <c r="A17" s="15" t="s">
        <v>15</v>
      </c>
      <c r="B17" s="6" t="s">
        <v>55</v>
      </c>
      <c r="C17" s="7" t="s">
        <v>99</v>
      </c>
      <c r="D17" s="5" t="s">
        <v>57</v>
      </c>
    </row>
    <row r="18" spans="1:4" s="5" customFormat="1" ht="29" x14ac:dyDescent="0.35">
      <c r="A18" s="15" t="s">
        <v>16</v>
      </c>
      <c r="B18" s="6" t="s">
        <v>55</v>
      </c>
      <c r="C18" s="7" t="s">
        <v>108</v>
      </c>
      <c r="D18" s="5" t="s">
        <v>57</v>
      </c>
    </row>
    <row r="19" spans="1:4" s="5" customFormat="1" ht="29" x14ac:dyDescent="0.35">
      <c r="A19" s="15" t="s">
        <v>17</v>
      </c>
      <c r="B19" s="6" t="s">
        <v>55</v>
      </c>
      <c r="C19" s="7" t="s">
        <v>108</v>
      </c>
      <c r="D19" s="5" t="s">
        <v>57</v>
      </c>
    </row>
    <row r="20" spans="1:4" s="5" customFormat="1" ht="29" x14ac:dyDescent="0.35">
      <c r="A20" s="15" t="s">
        <v>18</v>
      </c>
      <c r="B20" s="6" t="s">
        <v>55</v>
      </c>
      <c r="C20" s="7" t="s">
        <v>108</v>
      </c>
      <c r="D20" s="5" t="s">
        <v>57</v>
      </c>
    </row>
    <row r="21" spans="1:4" s="5" customFormat="1" ht="29" x14ac:dyDescent="0.35">
      <c r="A21" s="15" t="s">
        <v>19</v>
      </c>
      <c r="B21" s="8">
        <v>293296368371</v>
      </c>
      <c r="C21" s="7" t="s">
        <v>108</v>
      </c>
      <c r="D21" s="5" t="s">
        <v>57</v>
      </c>
    </row>
    <row r="22" spans="1:4" s="5" customFormat="1" ht="58" x14ac:dyDescent="0.35">
      <c r="A22" s="15" t="s">
        <v>20</v>
      </c>
      <c r="B22" s="8" t="s">
        <v>60</v>
      </c>
      <c r="C22" s="7" t="s">
        <v>105</v>
      </c>
      <c r="D22" s="5" t="s">
        <v>57</v>
      </c>
    </row>
    <row r="23" spans="1:4" s="5" customFormat="1" ht="29" x14ac:dyDescent="0.35">
      <c r="A23" s="15" t="s">
        <v>21</v>
      </c>
      <c r="B23" s="6" t="s">
        <v>55</v>
      </c>
      <c r="C23" s="7" t="s">
        <v>109</v>
      </c>
      <c r="D23" s="5" t="s">
        <v>57</v>
      </c>
    </row>
    <row r="24" spans="1:4" s="5" customFormat="1" ht="29" x14ac:dyDescent="0.35">
      <c r="A24" s="15" t="s">
        <v>22</v>
      </c>
      <c r="B24" s="6"/>
      <c r="C24" s="7" t="s">
        <v>76</v>
      </c>
      <c r="D24" s="5" t="s">
        <v>57</v>
      </c>
    </row>
    <row r="25" spans="1:4" s="5" customFormat="1" ht="29" x14ac:dyDescent="0.35">
      <c r="A25" s="15" t="s">
        <v>23</v>
      </c>
      <c r="B25" s="6" t="s">
        <v>55</v>
      </c>
      <c r="C25" s="7" t="s">
        <v>75</v>
      </c>
      <c r="D25" s="5" t="s">
        <v>57</v>
      </c>
    </row>
    <row r="26" spans="1:4" s="5" customFormat="1" ht="58" x14ac:dyDescent="0.35">
      <c r="A26" s="15" t="s">
        <v>24</v>
      </c>
      <c r="B26" s="6" t="s">
        <v>55</v>
      </c>
      <c r="C26" s="7" t="s">
        <v>102</v>
      </c>
      <c r="D26" s="5" t="s">
        <v>57</v>
      </c>
    </row>
    <row r="27" spans="1:4" s="5" customFormat="1" ht="29" x14ac:dyDescent="0.35">
      <c r="A27" s="15" t="s">
        <v>25</v>
      </c>
      <c r="B27" s="6" t="s">
        <v>55</v>
      </c>
      <c r="C27" s="7" t="s">
        <v>76</v>
      </c>
      <c r="D27" s="5" t="s">
        <v>57</v>
      </c>
    </row>
    <row r="28" spans="1:4" s="5" customFormat="1" ht="29" x14ac:dyDescent="0.35">
      <c r="A28" s="15" t="s">
        <v>26</v>
      </c>
      <c r="B28" s="6" t="s">
        <v>55</v>
      </c>
      <c r="C28" s="7" t="s">
        <v>101</v>
      </c>
      <c r="D28" s="5" t="s">
        <v>57</v>
      </c>
    </row>
    <row r="29" spans="1:4" s="5" customFormat="1" ht="29" x14ac:dyDescent="0.35">
      <c r="A29" s="15" t="s">
        <v>27</v>
      </c>
      <c r="B29" s="6" t="s">
        <v>55</v>
      </c>
      <c r="C29" s="7" t="s">
        <v>74</v>
      </c>
      <c r="D29" s="5" t="s">
        <v>57</v>
      </c>
    </row>
    <row r="30" spans="1:4" s="5" customFormat="1" ht="29" x14ac:dyDescent="0.35">
      <c r="A30" s="15" t="s">
        <v>28</v>
      </c>
      <c r="B30" s="6" t="s">
        <v>55</v>
      </c>
      <c r="C30" s="7" t="s">
        <v>76</v>
      </c>
      <c r="D30" s="5" t="s">
        <v>57</v>
      </c>
    </row>
    <row r="31" spans="1:4" ht="29" x14ac:dyDescent="0.35">
      <c r="A31" s="15" t="s">
        <v>29</v>
      </c>
      <c r="D31" s="5"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EC11-7084-4F80-AA0E-2B4ADA6860F4}">
  <dimension ref="A1:AI370"/>
  <sheetViews>
    <sheetView topLeftCell="T1" workbookViewId="0">
      <pane ySplit="1" topLeftCell="A2" activePane="bottomLeft" state="frozen"/>
      <selection pane="bottomLeft" activeCell="W371" sqref="W371"/>
    </sheetView>
  </sheetViews>
  <sheetFormatPr defaultRowHeight="14.5" x14ac:dyDescent="0.35"/>
  <cols>
    <col min="4" max="4" width="11.7265625" style="38" customWidth="1"/>
    <col min="5" max="5" width="10.26953125" style="38" customWidth="1"/>
    <col min="6" max="6" width="9.1796875" style="38"/>
    <col min="7" max="7" width="10" style="38" customWidth="1"/>
    <col min="8" max="8" width="9.81640625" style="38" customWidth="1"/>
    <col min="9" max="9" width="9.1796875" style="38"/>
    <col min="10" max="10" width="12.453125" style="38" customWidth="1"/>
    <col min="11" max="11" width="13.81640625" style="38" customWidth="1"/>
    <col min="12" max="12" width="11.26953125" style="38" customWidth="1"/>
    <col min="13" max="13" width="9.1796875" style="38"/>
    <col min="14" max="14" width="13" style="38" customWidth="1"/>
    <col min="15" max="15" width="19.26953125" style="38" customWidth="1"/>
    <col min="16" max="16" width="12.453125" style="38" customWidth="1"/>
    <col min="17" max="17" width="15" style="4" customWidth="1"/>
    <col min="18" max="19" width="9.1796875" style="4"/>
    <col min="20" max="20" width="11.81640625" style="4" customWidth="1"/>
    <col min="22" max="22" width="9.1796875" style="17"/>
    <col min="23" max="23" width="17.26953125" style="4" customWidth="1"/>
    <col min="24" max="24" width="9" style="18" customWidth="1"/>
    <col min="25" max="25" width="14.7265625" style="19" customWidth="1"/>
    <col min="26" max="26" width="16.453125" style="19" customWidth="1"/>
    <col min="27" max="27" width="9.81640625" style="19" customWidth="1"/>
    <col min="28" max="28" width="12.54296875" style="18" customWidth="1"/>
    <col min="29" max="29" width="11.26953125" style="19" customWidth="1"/>
    <col min="31" max="31" width="13.453125" customWidth="1"/>
    <col min="36" max="36" width="50.1796875" customWidth="1"/>
  </cols>
  <sheetData>
    <row r="1" spans="1:35" s="3" customFormat="1" ht="36" customHeight="1" x14ac:dyDescent="0.35">
      <c r="A1" s="3" t="s">
        <v>0</v>
      </c>
      <c r="B1" s="3" t="s">
        <v>1</v>
      </c>
      <c r="C1" s="3" t="s">
        <v>2</v>
      </c>
      <c r="D1" s="39" t="s">
        <v>3</v>
      </c>
      <c r="E1" s="39" t="s">
        <v>4</v>
      </c>
      <c r="F1" s="39" t="s">
        <v>5</v>
      </c>
      <c r="G1" s="39" t="s">
        <v>6</v>
      </c>
      <c r="H1" s="39" t="s">
        <v>7</v>
      </c>
      <c r="I1" s="39" t="s">
        <v>8</v>
      </c>
      <c r="J1" s="39" t="s">
        <v>9</v>
      </c>
      <c r="K1" s="39" t="s">
        <v>10</v>
      </c>
      <c r="L1" s="39" t="s">
        <v>11</v>
      </c>
      <c r="M1" s="39" t="s">
        <v>12</v>
      </c>
      <c r="N1" s="39" t="s">
        <v>13</v>
      </c>
      <c r="O1" s="39" t="s">
        <v>14</v>
      </c>
      <c r="P1" s="39" t="s">
        <v>15</v>
      </c>
      <c r="Q1" s="22" t="s">
        <v>16</v>
      </c>
      <c r="R1" s="22" t="s">
        <v>17</v>
      </c>
      <c r="S1" s="22" t="s">
        <v>18</v>
      </c>
      <c r="T1" s="22" t="s">
        <v>19</v>
      </c>
      <c r="U1" s="3" t="s">
        <v>20</v>
      </c>
      <c r="V1" s="21" t="s">
        <v>21</v>
      </c>
      <c r="W1" s="22" t="s">
        <v>22</v>
      </c>
      <c r="X1" s="23" t="s">
        <v>23</v>
      </c>
      <c r="Y1" s="24" t="s">
        <v>24</v>
      </c>
      <c r="Z1" s="24" t="s">
        <v>25</v>
      </c>
      <c r="AA1" s="24" t="s">
        <v>26</v>
      </c>
      <c r="AB1" s="23" t="s">
        <v>27</v>
      </c>
      <c r="AC1" s="24" t="s">
        <v>28</v>
      </c>
      <c r="AD1" s="3" t="s">
        <v>29</v>
      </c>
      <c r="AE1" s="20" t="s">
        <v>64</v>
      </c>
      <c r="AF1" s="21" t="s">
        <v>73</v>
      </c>
      <c r="AG1" s="22" t="s">
        <v>74</v>
      </c>
      <c r="AH1" s="23" t="s">
        <v>75</v>
      </c>
      <c r="AI1" s="24" t="s">
        <v>76</v>
      </c>
    </row>
    <row r="2" spans="1:35" x14ac:dyDescent="0.35">
      <c r="A2" t="s">
        <v>30</v>
      </c>
      <c r="B2">
        <v>2013</v>
      </c>
      <c r="C2" t="s">
        <v>31</v>
      </c>
      <c r="D2" s="38">
        <v>107.5</v>
      </c>
      <c r="E2" s="38">
        <v>106.3</v>
      </c>
      <c r="F2" s="38">
        <v>108.1</v>
      </c>
      <c r="G2" s="38">
        <v>104.9</v>
      </c>
      <c r="H2" s="38">
        <v>106.1</v>
      </c>
      <c r="I2" s="38">
        <v>103.9</v>
      </c>
      <c r="J2" s="38">
        <v>101.9</v>
      </c>
      <c r="K2" s="38">
        <v>106.1</v>
      </c>
      <c r="L2" s="38">
        <v>106.8</v>
      </c>
      <c r="M2" s="38">
        <v>103.1</v>
      </c>
      <c r="N2" s="38">
        <v>104.8</v>
      </c>
      <c r="O2" s="38">
        <v>106.7</v>
      </c>
      <c r="P2" s="38">
        <v>105.5</v>
      </c>
      <c r="Q2" s="4">
        <v>105.1</v>
      </c>
      <c r="R2" s="4">
        <v>106.5</v>
      </c>
      <c r="S2" s="4">
        <v>105.8</v>
      </c>
      <c r="T2" s="4">
        <v>106.4</v>
      </c>
      <c r="U2" t="s">
        <v>32</v>
      </c>
      <c r="V2" s="17">
        <v>105.5</v>
      </c>
      <c r="W2" s="4">
        <v>104.8</v>
      </c>
      <c r="X2" s="18">
        <v>104</v>
      </c>
      <c r="Y2" s="19">
        <v>103.3</v>
      </c>
      <c r="Z2" s="19">
        <v>103.4</v>
      </c>
      <c r="AA2" s="19">
        <v>103.8</v>
      </c>
      <c r="AB2" s="18">
        <v>104.7</v>
      </c>
      <c r="AC2" s="19">
        <v>104</v>
      </c>
      <c r="AD2">
        <v>105.1</v>
      </c>
      <c r="AE2">
        <f t="shared" ref="AE2:AE65" si="0">SUM(D2:P2)</f>
        <v>1371.6999999999998</v>
      </c>
      <c r="AF2" s="17">
        <v>105.5</v>
      </c>
      <c r="AG2">
        <f>SUM(Q2,R2,S2,T2,W2)</f>
        <v>528.59999999999991</v>
      </c>
      <c r="AH2">
        <f>SUM(X2,AB2)</f>
        <v>208.7</v>
      </c>
      <c r="AI2">
        <f>SUM(Y2,Z2,AA2,AC2)</f>
        <v>414.5</v>
      </c>
    </row>
    <row r="3" spans="1:35" x14ac:dyDescent="0.35">
      <c r="A3" t="s">
        <v>33</v>
      </c>
      <c r="B3">
        <v>2013</v>
      </c>
      <c r="C3" t="s">
        <v>31</v>
      </c>
      <c r="D3" s="38">
        <v>110.5</v>
      </c>
      <c r="E3" s="38">
        <v>109.1</v>
      </c>
      <c r="F3" s="38">
        <v>113</v>
      </c>
      <c r="G3" s="38">
        <v>103.6</v>
      </c>
      <c r="H3" s="38">
        <v>103.4</v>
      </c>
      <c r="I3" s="38">
        <v>102.3</v>
      </c>
      <c r="J3" s="38">
        <v>102.9</v>
      </c>
      <c r="K3" s="38">
        <v>105.8</v>
      </c>
      <c r="L3" s="38">
        <v>105.1</v>
      </c>
      <c r="M3" s="38">
        <v>101.8</v>
      </c>
      <c r="N3" s="38">
        <v>105.1</v>
      </c>
      <c r="O3" s="38">
        <v>107.9</v>
      </c>
      <c r="P3" s="38">
        <v>105.9</v>
      </c>
      <c r="Q3" s="4">
        <v>105.2</v>
      </c>
      <c r="R3" s="4">
        <v>105.9</v>
      </c>
      <c r="S3" s="4">
        <v>105</v>
      </c>
      <c r="T3" s="4">
        <v>105.8</v>
      </c>
      <c r="U3">
        <v>100.3</v>
      </c>
      <c r="V3" s="17">
        <v>105.4</v>
      </c>
      <c r="W3" s="4">
        <v>104.8</v>
      </c>
      <c r="X3" s="18">
        <v>104.1</v>
      </c>
      <c r="Y3" s="19">
        <v>103.2</v>
      </c>
      <c r="Z3" s="19">
        <v>102.9</v>
      </c>
      <c r="AA3" s="19">
        <v>103.5</v>
      </c>
      <c r="AB3" s="18">
        <v>104.3</v>
      </c>
      <c r="AC3" s="19">
        <v>103.7</v>
      </c>
      <c r="AD3">
        <v>104</v>
      </c>
      <c r="AE3">
        <f t="shared" si="0"/>
        <v>1376.4</v>
      </c>
      <c r="AF3" s="17">
        <v>105.4</v>
      </c>
      <c r="AG3">
        <f t="shared" ref="AG3:AG66" si="1">SUM(Q3,R3,S3,T3,W3)</f>
        <v>526.70000000000005</v>
      </c>
      <c r="AH3">
        <f t="shared" ref="AH3:AH66" si="2">SUM(X3,AB3)</f>
        <v>208.39999999999998</v>
      </c>
      <c r="AI3">
        <f t="shared" ref="AI3:AI66" si="3">SUM(Y3,Z3,AA3,AC3)</f>
        <v>413.3</v>
      </c>
    </row>
    <row r="4" spans="1:35" x14ac:dyDescent="0.35">
      <c r="A4" t="s">
        <v>34</v>
      </c>
      <c r="B4">
        <v>2013</v>
      </c>
      <c r="C4" t="s">
        <v>31</v>
      </c>
      <c r="D4" s="38">
        <v>108.4</v>
      </c>
      <c r="E4" s="38">
        <v>107.3</v>
      </c>
      <c r="F4" s="38">
        <v>110</v>
      </c>
      <c r="G4" s="38">
        <v>104.4</v>
      </c>
      <c r="H4" s="38">
        <v>105.1</v>
      </c>
      <c r="I4" s="38">
        <v>103.2</v>
      </c>
      <c r="J4" s="38">
        <v>102.2</v>
      </c>
      <c r="K4" s="38">
        <v>106</v>
      </c>
      <c r="L4" s="38">
        <v>106.2</v>
      </c>
      <c r="M4" s="38">
        <v>102.7</v>
      </c>
      <c r="N4" s="38">
        <v>104.9</v>
      </c>
      <c r="O4" s="38">
        <v>107.3</v>
      </c>
      <c r="P4" s="38">
        <v>105.6</v>
      </c>
      <c r="Q4" s="4">
        <v>105.1</v>
      </c>
      <c r="R4" s="4">
        <v>106.3</v>
      </c>
      <c r="S4" s="4">
        <v>105.5</v>
      </c>
      <c r="T4" s="4">
        <v>106.2</v>
      </c>
      <c r="U4">
        <v>100.3</v>
      </c>
      <c r="V4" s="17">
        <v>105.5</v>
      </c>
      <c r="W4" s="4">
        <v>104.8</v>
      </c>
      <c r="X4" s="18">
        <v>104</v>
      </c>
      <c r="Y4" s="19">
        <v>103.2</v>
      </c>
      <c r="Z4" s="19">
        <v>103.1</v>
      </c>
      <c r="AA4" s="19">
        <v>103.6</v>
      </c>
      <c r="AB4" s="18">
        <v>104.5</v>
      </c>
      <c r="AC4" s="19">
        <v>103.9</v>
      </c>
      <c r="AD4">
        <v>104.6</v>
      </c>
      <c r="AE4">
        <f t="shared" si="0"/>
        <v>1373.3000000000002</v>
      </c>
      <c r="AF4" s="17">
        <v>105.5</v>
      </c>
      <c r="AG4">
        <f t="shared" si="1"/>
        <v>527.9</v>
      </c>
      <c r="AH4">
        <f t="shared" si="2"/>
        <v>208.5</v>
      </c>
      <c r="AI4">
        <f t="shared" si="3"/>
        <v>413.79999999999995</v>
      </c>
    </row>
    <row r="5" spans="1:35" x14ac:dyDescent="0.35">
      <c r="A5" t="s">
        <v>30</v>
      </c>
      <c r="B5">
        <v>2013</v>
      </c>
      <c r="C5" t="s">
        <v>35</v>
      </c>
      <c r="D5" s="38">
        <v>109.2</v>
      </c>
      <c r="E5" s="38">
        <v>108.7</v>
      </c>
      <c r="F5" s="38">
        <v>110.2</v>
      </c>
      <c r="G5" s="38">
        <v>105.4</v>
      </c>
      <c r="H5" s="38">
        <v>106.7</v>
      </c>
      <c r="I5" s="38">
        <v>104</v>
      </c>
      <c r="J5" s="38">
        <v>102.4</v>
      </c>
      <c r="K5" s="38">
        <v>105.9</v>
      </c>
      <c r="L5" s="38">
        <v>105.7</v>
      </c>
      <c r="M5" s="38">
        <v>103.1</v>
      </c>
      <c r="N5" s="38">
        <v>105.1</v>
      </c>
      <c r="O5" s="38">
        <v>107.7</v>
      </c>
      <c r="P5" s="38">
        <v>106.3</v>
      </c>
      <c r="Q5" s="4">
        <v>105.6</v>
      </c>
      <c r="R5" s="4">
        <v>107.1</v>
      </c>
      <c r="S5" s="4">
        <v>106.3</v>
      </c>
      <c r="T5" s="4">
        <v>107</v>
      </c>
      <c r="U5" t="s">
        <v>32</v>
      </c>
      <c r="V5" s="17">
        <v>106.2</v>
      </c>
      <c r="W5" s="4">
        <v>105.2</v>
      </c>
      <c r="X5" s="18">
        <v>104.4</v>
      </c>
      <c r="Y5" s="19">
        <v>103.9</v>
      </c>
      <c r="Z5" s="19">
        <v>104</v>
      </c>
      <c r="AA5" s="19">
        <v>104.1</v>
      </c>
      <c r="AB5" s="18">
        <v>104.6</v>
      </c>
      <c r="AC5" s="19">
        <v>104.4</v>
      </c>
      <c r="AD5">
        <v>105.8</v>
      </c>
      <c r="AE5">
        <f t="shared" si="0"/>
        <v>1380.3999999999999</v>
      </c>
      <c r="AF5" s="17">
        <v>106.2</v>
      </c>
      <c r="AG5">
        <f t="shared" si="1"/>
        <v>531.20000000000005</v>
      </c>
      <c r="AH5">
        <f t="shared" si="2"/>
        <v>209</v>
      </c>
      <c r="AI5">
        <f t="shared" si="3"/>
        <v>416.4</v>
      </c>
    </row>
    <row r="6" spans="1:35" x14ac:dyDescent="0.35">
      <c r="A6" t="s">
        <v>33</v>
      </c>
      <c r="B6">
        <v>2013</v>
      </c>
      <c r="C6" t="s">
        <v>35</v>
      </c>
      <c r="D6" s="38">
        <v>112.9</v>
      </c>
      <c r="E6" s="38">
        <v>112.9</v>
      </c>
      <c r="F6" s="38">
        <v>116.9</v>
      </c>
      <c r="G6" s="38">
        <v>104</v>
      </c>
      <c r="H6" s="38">
        <v>103.5</v>
      </c>
      <c r="I6" s="38">
        <v>103.1</v>
      </c>
      <c r="J6" s="38">
        <v>104.9</v>
      </c>
      <c r="K6" s="38">
        <v>104.1</v>
      </c>
      <c r="L6" s="38">
        <v>103.8</v>
      </c>
      <c r="M6" s="38">
        <v>102.3</v>
      </c>
      <c r="N6" s="38">
        <v>106</v>
      </c>
      <c r="O6" s="38">
        <v>109</v>
      </c>
      <c r="P6" s="38">
        <v>107.2</v>
      </c>
      <c r="Q6" s="4">
        <v>106</v>
      </c>
      <c r="R6" s="4">
        <v>106.6</v>
      </c>
      <c r="S6" s="4">
        <v>105.5</v>
      </c>
      <c r="T6" s="4">
        <v>106.4</v>
      </c>
      <c r="U6">
        <v>100.4</v>
      </c>
      <c r="V6" s="17">
        <v>105.7</v>
      </c>
      <c r="W6" s="4">
        <v>105.2</v>
      </c>
      <c r="X6" s="18">
        <v>104.7</v>
      </c>
      <c r="Y6" s="19">
        <v>104.4</v>
      </c>
      <c r="Z6" s="19">
        <v>103.3</v>
      </c>
      <c r="AA6" s="19">
        <v>103.7</v>
      </c>
      <c r="AB6" s="18">
        <v>104.3</v>
      </c>
      <c r="AC6" s="19">
        <v>104.3</v>
      </c>
      <c r="AD6">
        <v>104.7</v>
      </c>
      <c r="AE6">
        <f t="shared" si="0"/>
        <v>1390.6000000000001</v>
      </c>
      <c r="AF6" s="17">
        <v>105.7</v>
      </c>
      <c r="AG6">
        <f t="shared" si="1"/>
        <v>529.70000000000005</v>
      </c>
      <c r="AH6">
        <f t="shared" si="2"/>
        <v>209</v>
      </c>
      <c r="AI6">
        <f t="shared" si="3"/>
        <v>415.7</v>
      </c>
    </row>
    <row r="7" spans="1:35" x14ac:dyDescent="0.35">
      <c r="A7" t="s">
        <v>34</v>
      </c>
      <c r="B7">
        <v>2013</v>
      </c>
      <c r="C7" t="s">
        <v>35</v>
      </c>
      <c r="D7" s="38">
        <v>110.4</v>
      </c>
      <c r="E7" s="38">
        <v>110.2</v>
      </c>
      <c r="F7" s="38">
        <v>112.8</v>
      </c>
      <c r="G7" s="38">
        <v>104.9</v>
      </c>
      <c r="H7" s="38">
        <v>105.5</v>
      </c>
      <c r="I7" s="38">
        <v>103.6</v>
      </c>
      <c r="J7" s="38">
        <v>103.2</v>
      </c>
      <c r="K7" s="38">
        <v>105.3</v>
      </c>
      <c r="L7" s="38">
        <v>105.1</v>
      </c>
      <c r="M7" s="38">
        <v>102.8</v>
      </c>
      <c r="N7" s="38">
        <v>105.5</v>
      </c>
      <c r="O7" s="38">
        <v>108.3</v>
      </c>
      <c r="P7" s="38">
        <v>106.6</v>
      </c>
      <c r="Q7" s="4">
        <v>105.7</v>
      </c>
      <c r="R7" s="4">
        <v>106.9</v>
      </c>
      <c r="S7" s="4">
        <v>106</v>
      </c>
      <c r="T7" s="4">
        <v>106.8</v>
      </c>
      <c r="U7">
        <v>100.4</v>
      </c>
      <c r="V7" s="17">
        <v>106</v>
      </c>
      <c r="W7" s="4">
        <v>105.2</v>
      </c>
      <c r="X7" s="18">
        <v>104.5</v>
      </c>
      <c r="Y7" s="19">
        <v>104.2</v>
      </c>
      <c r="Z7" s="19">
        <v>103.6</v>
      </c>
      <c r="AA7" s="19">
        <v>103.9</v>
      </c>
      <c r="AB7" s="18">
        <v>104.5</v>
      </c>
      <c r="AC7" s="19">
        <v>104.4</v>
      </c>
      <c r="AD7">
        <v>105.3</v>
      </c>
      <c r="AE7">
        <f t="shared" si="0"/>
        <v>1384.2</v>
      </c>
      <c r="AF7" s="17">
        <v>106</v>
      </c>
      <c r="AG7">
        <f t="shared" si="1"/>
        <v>530.6</v>
      </c>
      <c r="AH7">
        <f t="shared" si="2"/>
        <v>209</v>
      </c>
      <c r="AI7">
        <f t="shared" si="3"/>
        <v>416.1</v>
      </c>
    </row>
    <row r="8" spans="1:35" x14ac:dyDescent="0.35">
      <c r="A8" t="s">
        <v>30</v>
      </c>
      <c r="B8">
        <v>2013</v>
      </c>
      <c r="C8" t="s">
        <v>36</v>
      </c>
      <c r="D8" s="38">
        <v>110.2</v>
      </c>
      <c r="E8" s="38">
        <v>108.8</v>
      </c>
      <c r="F8" s="38">
        <v>109.9</v>
      </c>
      <c r="G8" s="38">
        <v>105.6</v>
      </c>
      <c r="H8" s="38">
        <v>106.2</v>
      </c>
      <c r="I8" s="38">
        <v>105.7</v>
      </c>
      <c r="J8" s="38">
        <v>101.4</v>
      </c>
      <c r="K8" s="38">
        <v>105.7</v>
      </c>
      <c r="L8" s="38">
        <v>105</v>
      </c>
      <c r="M8" s="38">
        <v>103.3</v>
      </c>
      <c r="N8" s="38">
        <v>105.6</v>
      </c>
      <c r="O8" s="38">
        <v>108.2</v>
      </c>
      <c r="P8" s="38">
        <v>106.6</v>
      </c>
      <c r="Q8" s="4">
        <v>106.5</v>
      </c>
      <c r="R8" s="4">
        <v>107.6</v>
      </c>
      <c r="S8" s="4">
        <v>106.8</v>
      </c>
      <c r="T8" s="4">
        <v>107.5</v>
      </c>
      <c r="U8" t="s">
        <v>32</v>
      </c>
      <c r="V8" s="17">
        <v>106.1</v>
      </c>
      <c r="W8" s="4">
        <v>105.6</v>
      </c>
      <c r="X8" s="18">
        <v>104.7</v>
      </c>
      <c r="Y8" s="19">
        <v>104.6</v>
      </c>
      <c r="Z8" s="19">
        <v>104</v>
      </c>
      <c r="AA8" s="19">
        <v>104.3</v>
      </c>
      <c r="AB8" s="18">
        <v>104.3</v>
      </c>
      <c r="AC8" s="19">
        <v>104.6</v>
      </c>
      <c r="AD8">
        <v>106</v>
      </c>
      <c r="AE8">
        <f t="shared" si="0"/>
        <v>1382.2</v>
      </c>
      <c r="AF8" s="17">
        <v>106.1</v>
      </c>
      <c r="AG8">
        <f t="shared" si="1"/>
        <v>534</v>
      </c>
      <c r="AH8">
        <f t="shared" si="2"/>
        <v>209</v>
      </c>
      <c r="AI8">
        <f t="shared" si="3"/>
        <v>417.5</v>
      </c>
    </row>
    <row r="9" spans="1:35" x14ac:dyDescent="0.35">
      <c r="A9" t="s">
        <v>33</v>
      </c>
      <c r="B9">
        <v>2013</v>
      </c>
      <c r="C9" t="s">
        <v>36</v>
      </c>
      <c r="D9" s="38">
        <v>113.9</v>
      </c>
      <c r="E9" s="38">
        <v>111.4</v>
      </c>
      <c r="F9" s="38">
        <v>113.2</v>
      </c>
      <c r="G9" s="38">
        <v>104.3</v>
      </c>
      <c r="H9" s="38">
        <v>102.7</v>
      </c>
      <c r="I9" s="38">
        <v>104.9</v>
      </c>
      <c r="J9" s="38">
        <v>103.8</v>
      </c>
      <c r="K9" s="38">
        <v>103.5</v>
      </c>
      <c r="L9" s="38">
        <v>102.6</v>
      </c>
      <c r="M9" s="38">
        <v>102.4</v>
      </c>
      <c r="N9" s="38">
        <v>107</v>
      </c>
      <c r="O9" s="38">
        <v>109.8</v>
      </c>
      <c r="P9" s="38">
        <v>107.3</v>
      </c>
      <c r="Q9" s="4">
        <v>106.8</v>
      </c>
      <c r="R9" s="4">
        <v>107.2</v>
      </c>
      <c r="S9" s="4">
        <v>106</v>
      </c>
      <c r="T9" s="4">
        <v>107</v>
      </c>
      <c r="U9">
        <v>100.4</v>
      </c>
      <c r="V9" s="17">
        <v>106</v>
      </c>
      <c r="W9" s="4">
        <v>105.7</v>
      </c>
      <c r="X9" s="18">
        <v>105.2</v>
      </c>
      <c r="Y9" s="19">
        <v>105.5</v>
      </c>
      <c r="Z9" s="19">
        <v>103.5</v>
      </c>
      <c r="AA9" s="19">
        <v>103.8</v>
      </c>
      <c r="AB9" s="18">
        <v>104.2</v>
      </c>
      <c r="AC9" s="19">
        <v>104.9</v>
      </c>
      <c r="AD9">
        <v>105</v>
      </c>
      <c r="AE9">
        <f t="shared" si="0"/>
        <v>1386.8</v>
      </c>
      <c r="AF9" s="17">
        <v>106</v>
      </c>
      <c r="AG9">
        <f t="shared" si="1"/>
        <v>532.70000000000005</v>
      </c>
      <c r="AH9">
        <f t="shared" si="2"/>
        <v>209.4</v>
      </c>
      <c r="AI9">
        <f t="shared" si="3"/>
        <v>417.70000000000005</v>
      </c>
    </row>
    <row r="10" spans="1:35" x14ac:dyDescent="0.35">
      <c r="A10" t="s">
        <v>34</v>
      </c>
      <c r="B10">
        <v>2013</v>
      </c>
      <c r="C10" t="s">
        <v>36</v>
      </c>
      <c r="D10" s="38">
        <v>111.4</v>
      </c>
      <c r="E10" s="38">
        <v>109.7</v>
      </c>
      <c r="F10" s="38">
        <v>111.2</v>
      </c>
      <c r="G10" s="38">
        <v>105.1</v>
      </c>
      <c r="H10" s="38">
        <v>104.9</v>
      </c>
      <c r="I10" s="38">
        <v>105.3</v>
      </c>
      <c r="J10" s="38">
        <v>102.2</v>
      </c>
      <c r="K10" s="38">
        <v>105</v>
      </c>
      <c r="L10" s="38">
        <v>104.2</v>
      </c>
      <c r="M10" s="38">
        <v>103</v>
      </c>
      <c r="N10" s="38">
        <v>106.2</v>
      </c>
      <c r="O10" s="38">
        <v>108.9</v>
      </c>
      <c r="P10" s="38">
        <v>106.9</v>
      </c>
      <c r="Q10" s="4">
        <v>106.6</v>
      </c>
      <c r="R10" s="4">
        <v>107.4</v>
      </c>
      <c r="S10" s="4">
        <v>106.5</v>
      </c>
      <c r="T10" s="4">
        <v>107.3</v>
      </c>
      <c r="U10">
        <v>100.4</v>
      </c>
      <c r="V10" s="17">
        <v>106.1</v>
      </c>
      <c r="W10" s="4">
        <v>105.6</v>
      </c>
      <c r="X10" s="18">
        <v>104.9</v>
      </c>
      <c r="Y10" s="19">
        <v>105.1</v>
      </c>
      <c r="Z10" s="19">
        <v>103.7</v>
      </c>
      <c r="AA10" s="19">
        <v>104</v>
      </c>
      <c r="AB10" s="18">
        <v>104.3</v>
      </c>
      <c r="AC10" s="19">
        <v>104.7</v>
      </c>
      <c r="AD10">
        <v>105.5</v>
      </c>
      <c r="AE10">
        <f t="shared" si="0"/>
        <v>1384.0000000000002</v>
      </c>
      <c r="AF10" s="17">
        <v>106.1</v>
      </c>
      <c r="AG10">
        <f t="shared" si="1"/>
        <v>533.4</v>
      </c>
      <c r="AH10">
        <f t="shared" si="2"/>
        <v>209.2</v>
      </c>
      <c r="AI10">
        <f t="shared" si="3"/>
        <v>417.5</v>
      </c>
    </row>
    <row r="11" spans="1:35" x14ac:dyDescent="0.35">
      <c r="A11" t="s">
        <v>30</v>
      </c>
      <c r="B11">
        <v>2013</v>
      </c>
      <c r="C11" t="s">
        <v>37</v>
      </c>
      <c r="D11" s="38">
        <v>110.2</v>
      </c>
      <c r="E11" s="38">
        <v>109.5</v>
      </c>
      <c r="F11" s="38">
        <v>106.9</v>
      </c>
      <c r="G11" s="38">
        <v>106.3</v>
      </c>
      <c r="H11" s="38">
        <v>105.7</v>
      </c>
      <c r="I11" s="38">
        <v>108.3</v>
      </c>
      <c r="J11" s="38">
        <v>103.4</v>
      </c>
      <c r="K11" s="38">
        <v>105.7</v>
      </c>
      <c r="L11" s="38">
        <v>104.2</v>
      </c>
      <c r="M11" s="38">
        <v>103.2</v>
      </c>
      <c r="N11" s="38">
        <v>106.5</v>
      </c>
      <c r="O11" s="38">
        <v>108.8</v>
      </c>
      <c r="P11" s="38">
        <v>107.1</v>
      </c>
      <c r="Q11" s="4">
        <v>107.1</v>
      </c>
      <c r="R11" s="4">
        <v>108.1</v>
      </c>
      <c r="S11" s="4">
        <v>107.4</v>
      </c>
      <c r="T11" s="4">
        <v>108</v>
      </c>
      <c r="U11" t="s">
        <v>32</v>
      </c>
      <c r="V11" s="17">
        <v>106.5</v>
      </c>
      <c r="W11" s="4">
        <v>106.1</v>
      </c>
      <c r="X11" s="18">
        <v>105.1</v>
      </c>
      <c r="Y11" s="19">
        <v>104.4</v>
      </c>
      <c r="Z11" s="19">
        <v>104.5</v>
      </c>
      <c r="AA11" s="19">
        <v>104.8</v>
      </c>
      <c r="AB11" s="18">
        <v>102.7</v>
      </c>
      <c r="AC11" s="19">
        <v>104.6</v>
      </c>
      <c r="AD11">
        <v>106.4</v>
      </c>
      <c r="AE11">
        <f t="shared" si="0"/>
        <v>1385.8</v>
      </c>
      <c r="AF11" s="17">
        <v>106.5</v>
      </c>
      <c r="AG11">
        <f t="shared" si="1"/>
        <v>536.70000000000005</v>
      </c>
      <c r="AH11">
        <f t="shared" si="2"/>
        <v>207.8</v>
      </c>
      <c r="AI11">
        <f t="shared" si="3"/>
        <v>418.29999999999995</v>
      </c>
    </row>
    <row r="12" spans="1:35" x14ac:dyDescent="0.35">
      <c r="A12" t="s">
        <v>33</v>
      </c>
      <c r="B12">
        <v>2013</v>
      </c>
      <c r="C12" t="s">
        <v>37</v>
      </c>
      <c r="D12" s="38">
        <v>114.6</v>
      </c>
      <c r="E12" s="38">
        <v>113.4</v>
      </c>
      <c r="F12" s="38">
        <v>106</v>
      </c>
      <c r="G12" s="38">
        <v>104.7</v>
      </c>
      <c r="H12" s="38">
        <v>102.1</v>
      </c>
      <c r="I12" s="38">
        <v>109.5</v>
      </c>
      <c r="J12" s="38">
        <v>109.7</v>
      </c>
      <c r="K12" s="38">
        <v>104.6</v>
      </c>
      <c r="L12" s="38">
        <v>102</v>
      </c>
      <c r="M12" s="38">
        <v>103.5</v>
      </c>
      <c r="N12" s="38">
        <v>108.2</v>
      </c>
      <c r="O12" s="38">
        <v>110.6</v>
      </c>
      <c r="P12" s="38">
        <v>108.8</v>
      </c>
      <c r="Q12" s="4">
        <v>108.5</v>
      </c>
      <c r="R12" s="4">
        <v>107.9</v>
      </c>
      <c r="S12" s="4">
        <v>106.4</v>
      </c>
      <c r="T12" s="4">
        <v>107.7</v>
      </c>
      <c r="U12">
        <v>100.5</v>
      </c>
      <c r="V12" s="17">
        <v>106.4</v>
      </c>
      <c r="W12" s="4">
        <v>106.5</v>
      </c>
      <c r="X12" s="18">
        <v>105.7</v>
      </c>
      <c r="Y12" s="19">
        <v>105</v>
      </c>
      <c r="Z12" s="19">
        <v>104</v>
      </c>
      <c r="AA12" s="19">
        <v>105.2</v>
      </c>
      <c r="AB12" s="18">
        <v>103.2</v>
      </c>
      <c r="AC12" s="19">
        <v>105.1</v>
      </c>
      <c r="AD12">
        <v>105.7</v>
      </c>
      <c r="AE12">
        <f t="shared" si="0"/>
        <v>1397.6999999999998</v>
      </c>
      <c r="AF12" s="17">
        <v>106.4</v>
      </c>
      <c r="AG12">
        <f t="shared" si="1"/>
        <v>537</v>
      </c>
      <c r="AH12">
        <f t="shared" si="2"/>
        <v>208.9</v>
      </c>
      <c r="AI12">
        <f t="shared" si="3"/>
        <v>419.29999999999995</v>
      </c>
    </row>
    <row r="13" spans="1:35" x14ac:dyDescent="0.35">
      <c r="A13" t="s">
        <v>34</v>
      </c>
      <c r="B13">
        <v>2013</v>
      </c>
      <c r="C13" t="s">
        <v>37</v>
      </c>
      <c r="D13" s="38">
        <v>111.6</v>
      </c>
      <c r="E13" s="38">
        <v>110.9</v>
      </c>
      <c r="F13" s="38">
        <v>106.6</v>
      </c>
      <c r="G13" s="38">
        <v>105.7</v>
      </c>
      <c r="H13" s="38">
        <v>104.4</v>
      </c>
      <c r="I13" s="38">
        <v>108.9</v>
      </c>
      <c r="J13" s="38">
        <v>105.5</v>
      </c>
      <c r="K13" s="38">
        <v>105.3</v>
      </c>
      <c r="L13" s="38">
        <v>103.5</v>
      </c>
      <c r="M13" s="38">
        <v>103.3</v>
      </c>
      <c r="N13" s="38">
        <v>107.2</v>
      </c>
      <c r="O13" s="38">
        <v>109.6</v>
      </c>
      <c r="P13" s="38">
        <v>107.7</v>
      </c>
      <c r="Q13" s="4">
        <v>107.5</v>
      </c>
      <c r="R13" s="4">
        <v>108</v>
      </c>
      <c r="S13" s="4">
        <v>107</v>
      </c>
      <c r="T13" s="4">
        <v>107.9</v>
      </c>
      <c r="U13">
        <v>100.5</v>
      </c>
      <c r="V13" s="17">
        <v>106.5</v>
      </c>
      <c r="W13" s="4">
        <v>106.3</v>
      </c>
      <c r="X13" s="18">
        <v>105.3</v>
      </c>
      <c r="Y13" s="19">
        <v>104.7</v>
      </c>
      <c r="Z13" s="19">
        <v>104.2</v>
      </c>
      <c r="AA13" s="19">
        <v>105</v>
      </c>
      <c r="AB13" s="18">
        <v>102.9</v>
      </c>
      <c r="AC13" s="19">
        <v>104.8</v>
      </c>
      <c r="AD13">
        <v>106.1</v>
      </c>
      <c r="AE13">
        <f t="shared" si="0"/>
        <v>1390.2</v>
      </c>
      <c r="AF13" s="17">
        <v>106.5</v>
      </c>
      <c r="AG13">
        <f t="shared" si="1"/>
        <v>536.69999999999993</v>
      </c>
      <c r="AH13">
        <f t="shared" si="2"/>
        <v>208.2</v>
      </c>
      <c r="AI13">
        <f t="shared" si="3"/>
        <v>418.7</v>
      </c>
    </row>
    <row r="14" spans="1:35" x14ac:dyDescent="0.35">
      <c r="A14" t="s">
        <v>30</v>
      </c>
      <c r="B14">
        <v>2013</v>
      </c>
      <c r="C14" t="s">
        <v>38</v>
      </c>
      <c r="D14" s="38">
        <v>110.9</v>
      </c>
      <c r="E14" s="38">
        <v>109.8</v>
      </c>
      <c r="F14" s="38">
        <v>105.9</v>
      </c>
      <c r="G14" s="38">
        <v>107.5</v>
      </c>
      <c r="H14" s="38">
        <v>105.3</v>
      </c>
      <c r="I14" s="38">
        <v>108.1</v>
      </c>
      <c r="J14" s="38">
        <v>107.3</v>
      </c>
      <c r="K14" s="38">
        <v>106.1</v>
      </c>
      <c r="L14" s="38">
        <v>103.7</v>
      </c>
      <c r="M14" s="38">
        <v>104</v>
      </c>
      <c r="N14" s="38">
        <v>107.4</v>
      </c>
      <c r="O14" s="38">
        <v>109.9</v>
      </c>
      <c r="P14" s="38">
        <v>108.1</v>
      </c>
      <c r="Q14" s="4">
        <v>108.1</v>
      </c>
      <c r="R14" s="4">
        <v>108.8</v>
      </c>
      <c r="S14" s="4">
        <v>107.9</v>
      </c>
      <c r="T14" s="4">
        <v>108.6</v>
      </c>
      <c r="U14" t="s">
        <v>32</v>
      </c>
      <c r="V14" s="17">
        <v>107.5</v>
      </c>
      <c r="W14" s="4">
        <v>106.8</v>
      </c>
      <c r="X14" s="18">
        <v>105.7</v>
      </c>
      <c r="Y14" s="19">
        <v>104.1</v>
      </c>
      <c r="Z14" s="19">
        <v>105</v>
      </c>
      <c r="AA14" s="19">
        <v>105.5</v>
      </c>
      <c r="AB14" s="18">
        <v>102.1</v>
      </c>
      <c r="AC14" s="19">
        <v>104.8</v>
      </c>
      <c r="AD14">
        <v>107.2</v>
      </c>
      <c r="AE14">
        <f t="shared" si="0"/>
        <v>1394</v>
      </c>
      <c r="AF14" s="17">
        <v>107.5</v>
      </c>
      <c r="AG14">
        <f t="shared" si="1"/>
        <v>540.19999999999993</v>
      </c>
      <c r="AH14">
        <f t="shared" si="2"/>
        <v>207.8</v>
      </c>
      <c r="AI14">
        <f t="shared" si="3"/>
        <v>419.40000000000003</v>
      </c>
    </row>
    <row r="15" spans="1:35" x14ac:dyDescent="0.35">
      <c r="A15" t="s">
        <v>33</v>
      </c>
      <c r="B15">
        <v>2013</v>
      </c>
      <c r="C15" t="s">
        <v>38</v>
      </c>
      <c r="D15" s="38">
        <v>115.4</v>
      </c>
      <c r="E15" s="38">
        <v>114.2</v>
      </c>
      <c r="F15" s="38">
        <v>102.7</v>
      </c>
      <c r="G15" s="38">
        <v>105.5</v>
      </c>
      <c r="H15" s="38">
        <v>101.5</v>
      </c>
      <c r="I15" s="38">
        <v>110.6</v>
      </c>
      <c r="J15" s="38">
        <v>123.7</v>
      </c>
      <c r="K15" s="38">
        <v>105.2</v>
      </c>
      <c r="L15" s="38">
        <v>101.9</v>
      </c>
      <c r="M15" s="38">
        <v>105</v>
      </c>
      <c r="N15" s="38">
        <v>109.1</v>
      </c>
      <c r="O15" s="38">
        <v>111.3</v>
      </c>
      <c r="P15" s="38">
        <v>111.1</v>
      </c>
      <c r="Q15" s="4">
        <v>109.8</v>
      </c>
      <c r="R15" s="4">
        <v>108.5</v>
      </c>
      <c r="S15" s="4">
        <v>106.7</v>
      </c>
      <c r="T15" s="4">
        <v>108.3</v>
      </c>
      <c r="U15">
        <v>100.5</v>
      </c>
      <c r="V15" s="17">
        <v>107.2</v>
      </c>
      <c r="W15" s="4">
        <v>107.1</v>
      </c>
      <c r="X15" s="18">
        <v>106.2</v>
      </c>
      <c r="Y15" s="19">
        <v>103.9</v>
      </c>
      <c r="Z15" s="19">
        <v>104.6</v>
      </c>
      <c r="AA15" s="19">
        <v>105.7</v>
      </c>
      <c r="AB15" s="18">
        <v>102.6</v>
      </c>
      <c r="AC15" s="19">
        <v>104.9</v>
      </c>
      <c r="AD15">
        <v>106.6</v>
      </c>
      <c r="AE15">
        <f t="shared" si="0"/>
        <v>1417.1999999999998</v>
      </c>
      <c r="AF15" s="17">
        <v>107.2</v>
      </c>
      <c r="AG15">
        <f t="shared" si="1"/>
        <v>540.4</v>
      </c>
      <c r="AH15">
        <f t="shared" si="2"/>
        <v>208.8</v>
      </c>
      <c r="AI15">
        <f t="shared" si="3"/>
        <v>419.1</v>
      </c>
    </row>
    <row r="16" spans="1:35" x14ac:dyDescent="0.35">
      <c r="A16" t="s">
        <v>34</v>
      </c>
      <c r="B16">
        <v>2013</v>
      </c>
      <c r="C16" t="s">
        <v>38</v>
      </c>
      <c r="D16" s="38">
        <v>112.3</v>
      </c>
      <c r="E16" s="38">
        <v>111.3</v>
      </c>
      <c r="F16" s="38">
        <v>104.7</v>
      </c>
      <c r="G16" s="38">
        <v>106.8</v>
      </c>
      <c r="H16" s="38">
        <v>103.9</v>
      </c>
      <c r="I16" s="38">
        <v>109.3</v>
      </c>
      <c r="J16" s="38">
        <v>112.9</v>
      </c>
      <c r="K16" s="38">
        <v>105.8</v>
      </c>
      <c r="L16" s="38">
        <v>103.1</v>
      </c>
      <c r="M16" s="38">
        <v>104.3</v>
      </c>
      <c r="N16" s="38">
        <v>108.1</v>
      </c>
      <c r="O16" s="38">
        <v>110.5</v>
      </c>
      <c r="P16" s="38">
        <v>109.2</v>
      </c>
      <c r="Q16" s="4">
        <v>108.6</v>
      </c>
      <c r="R16" s="4">
        <v>108.7</v>
      </c>
      <c r="S16" s="4">
        <v>107.4</v>
      </c>
      <c r="T16" s="4">
        <v>108.5</v>
      </c>
      <c r="U16">
        <v>100.5</v>
      </c>
      <c r="V16" s="17">
        <v>107.4</v>
      </c>
      <c r="W16" s="4">
        <v>106.9</v>
      </c>
      <c r="X16" s="18">
        <v>105.9</v>
      </c>
      <c r="Y16" s="19">
        <v>104</v>
      </c>
      <c r="Z16" s="19">
        <v>104.8</v>
      </c>
      <c r="AA16" s="19">
        <v>105.6</v>
      </c>
      <c r="AB16" s="18">
        <v>102.3</v>
      </c>
      <c r="AC16" s="19">
        <v>104.8</v>
      </c>
      <c r="AD16">
        <v>106.9</v>
      </c>
      <c r="AE16">
        <f t="shared" si="0"/>
        <v>1402.1999999999998</v>
      </c>
      <c r="AF16" s="17">
        <v>107.4</v>
      </c>
      <c r="AG16">
        <f t="shared" si="1"/>
        <v>540.1</v>
      </c>
      <c r="AH16">
        <f t="shared" si="2"/>
        <v>208.2</v>
      </c>
      <c r="AI16">
        <f t="shared" si="3"/>
        <v>419.2</v>
      </c>
    </row>
    <row r="17" spans="1:35" x14ac:dyDescent="0.35">
      <c r="A17" t="s">
        <v>30</v>
      </c>
      <c r="B17">
        <v>2013</v>
      </c>
      <c r="C17" t="s">
        <v>39</v>
      </c>
      <c r="D17" s="38">
        <v>112.3</v>
      </c>
      <c r="E17" s="38">
        <v>112.1</v>
      </c>
      <c r="F17" s="38">
        <v>108.1</v>
      </c>
      <c r="G17" s="38">
        <v>108.3</v>
      </c>
      <c r="H17" s="38">
        <v>105.9</v>
      </c>
      <c r="I17" s="38">
        <v>109.2</v>
      </c>
      <c r="J17" s="38">
        <v>118</v>
      </c>
      <c r="K17" s="38">
        <v>106.8</v>
      </c>
      <c r="L17" s="38">
        <v>104.1</v>
      </c>
      <c r="M17" s="38">
        <v>105.4</v>
      </c>
      <c r="N17" s="38">
        <v>108.2</v>
      </c>
      <c r="O17" s="38">
        <v>111</v>
      </c>
      <c r="P17" s="38">
        <v>110.6</v>
      </c>
      <c r="Q17" s="4">
        <v>109</v>
      </c>
      <c r="R17" s="4">
        <v>109.7</v>
      </c>
      <c r="S17" s="4">
        <v>108.8</v>
      </c>
      <c r="T17" s="4">
        <v>109.5</v>
      </c>
      <c r="U17" t="s">
        <v>32</v>
      </c>
      <c r="V17" s="17">
        <v>108.5</v>
      </c>
      <c r="W17" s="4">
        <v>107.5</v>
      </c>
      <c r="X17" s="18">
        <v>106.3</v>
      </c>
      <c r="Y17" s="19">
        <v>105</v>
      </c>
      <c r="Z17" s="19">
        <v>105.6</v>
      </c>
      <c r="AA17" s="19">
        <v>106.5</v>
      </c>
      <c r="AB17" s="18">
        <v>102.5</v>
      </c>
      <c r="AC17" s="19">
        <v>105.5</v>
      </c>
      <c r="AD17">
        <v>108.9</v>
      </c>
      <c r="AE17">
        <f t="shared" si="0"/>
        <v>1420</v>
      </c>
      <c r="AF17" s="17">
        <v>108.5</v>
      </c>
      <c r="AG17">
        <f t="shared" si="1"/>
        <v>544.5</v>
      </c>
      <c r="AH17">
        <f t="shared" si="2"/>
        <v>208.8</v>
      </c>
      <c r="AI17">
        <f t="shared" si="3"/>
        <v>422.6</v>
      </c>
    </row>
    <row r="18" spans="1:35" x14ac:dyDescent="0.35">
      <c r="A18" t="s">
        <v>33</v>
      </c>
      <c r="B18">
        <v>2013</v>
      </c>
      <c r="C18" t="s">
        <v>39</v>
      </c>
      <c r="D18" s="38">
        <v>117</v>
      </c>
      <c r="E18" s="38">
        <v>120.1</v>
      </c>
      <c r="F18" s="38">
        <v>112.5</v>
      </c>
      <c r="G18" s="38">
        <v>107.3</v>
      </c>
      <c r="H18" s="38">
        <v>101.3</v>
      </c>
      <c r="I18" s="38">
        <v>112.4</v>
      </c>
      <c r="J18" s="38">
        <v>143.6</v>
      </c>
      <c r="K18" s="38">
        <v>105.4</v>
      </c>
      <c r="L18" s="38">
        <v>101.4</v>
      </c>
      <c r="M18" s="38">
        <v>106.4</v>
      </c>
      <c r="N18" s="38">
        <v>110</v>
      </c>
      <c r="O18" s="38">
        <v>112.2</v>
      </c>
      <c r="P18" s="38">
        <v>115</v>
      </c>
      <c r="Q18" s="4">
        <v>110.9</v>
      </c>
      <c r="R18" s="4">
        <v>109.2</v>
      </c>
      <c r="S18" s="4">
        <v>107.2</v>
      </c>
      <c r="T18" s="4">
        <v>108.9</v>
      </c>
      <c r="U18">
        <v>106.6</v>
      </c>
      <c r="V18" s="17">
        <v>108</v>
      </c>
      <c r="W18" s="4">
        <v>107.7</v>
      </c>
      <c r="X18" s="18">
        <v>106.5</v>
      </c>
      <c r="Y18" s="19">
        <v>105.2</v>
      </c>
      <c r="Z18" s="19">
        <v>105.2</v>
      </c>
      <c r="AA18" s="19">
        <v>108.1</v>
      </c>
      <c r="AB18" s="18">
        <v>103.3</v>
      </c>
      <c r="AC18" s="19">
        <v>106.1</v>
      </c>
      <c r="AD18">
        <v>109.7</v>
      </c>
      <c r="AE18">
        <f t="shared" si="0"/>
        <v>1464.6000000000001</v>
      </c>
      <c r="AF18" s="17">
        <v>108</v>
      </c>
      <c r="AG18">
        <f t="shared" si="1"/>
        <v>543.90000000000009</v>
      </c>
      <c r="AH18">
        <f t="shared" si="2"/>
        <v>209.8</v>
      </c>
      <c r="AI18">
        <f t="shared" si="3"/>
        <v>424.6</v>
      </c>
    </row>
    <row r="19" spans="1:35" x14ac:dyDescent="0.35">
      <c r="A19" t="s">
        <v>34</v>
      </c>
      <c r="B19">
        <v>2013</v>
      </c>
      <c r="C19" t="s">
        <v>39</v>
      </c>
      <c r="D19" s="38">
        <v>113.8</v>
      </c>
      <c r="E19" s="38">
        <v>114.9</v>
      </c>
      <c r="F19" s="38">
        <v>109.8</v>
      </c>
      <c r="G19" s="38">
        <v>107.9</v>
      </c>
      <c r="H19" s="38">
        <v>104.2</v>
      </c>
      <c r="I19" s="38">
        <v>110.7</v>
      </c>
      <c r="J19" s="38">
        <v>126.7</v>
      </c>
      <c r="K19" s="38">
        <v>106.3</v>
      </c>
      <c r="L19" s="38">
        <v>103.2</v>
      </c>
      <c r="M19" s="38">
        <v>105.7</v>
      </c>
      <c r="N19" s="38">
        <v>109</v>
      </c>
      <c r="O19" s="38">
        <v>111.6</v>
      </c>
      <c r="P19" s="38">
        <v>112.2</v>
      </c>
      <c r="Q19" s="4">
        <v>109.5</v>
      </c>
      <c r="R19" s="4">
        <v>109.5</v>
      </c>
      <c r="S19" s="4">
        <v>108.1</v>
      </c>
      <c r="T19" s="4">
        <v>109.3</v>
      </c>
      <c r="U19">
        <v>106.6</v>
      </c>
      <c r="V19" s="17">
        <v>108.3</v>
      </c>
      <c r="W19" s="4">
        <v>107.6</v>
      </c>
      <c r="X19" s="18">
        <v>106.4</v>
      </c>
      <c r="Y19" s="19">
        <v>105.1</v>
      </c>
      <c r="Z19" s="19">
        <v>105.4</v>
      </c>
      <c r="AA19" s="19">
        <v>107.4</v>
      </c>
      <c r="AB19" s="18">
        <v>102.8</v>
      </c>
      <c r="AC19" s="19">
        <v>105.8</v>
      </c>
      <c r="AD19">
        <v>109.3</v>
      </c>
      <c r="AE19">
        <f t="shared" si="0"/>
        <v>1436</v>
      </c>
      <c r="AF19" s="17">
        <v>108.3</v>
      </c>
      <c r="AG19">
        <f t="shared" si="1"/>
        <v>544</v>
      </c>
      <c r="AH19">
        <f t="shared" si="2"/>
        <v>209.2</v>
      </c>
      <c r="AI19">
        <f t="shared" si="3"/>
        <v>423.7</v>
      </c>
    </row>
    <row r="20" spans="1:35" x14ac:dyDescent="0.35">
      <c r="A20" t="s">
        <v>30</v>
      </c>
      <c r="B20">
        <v>2013</v>
      </c>
      <c r="C20" t="s">
        <v>40</v>
      </c>
      <c r="D20" s="38">
        <v>113.4</v>
      </c>
      <c r="E20" s="38">
        <v>114.9</v>
      </c>
      <c r="F20" s="38">
        <v>110.5</v>
      </c>
      <c r="G20" s="38">
        <v>109.3</v>
      </c>
      <c r="H20" s="38">
        <v>106.2</v>
      </c>
      <c r="I20" s="38">
        <v>110.3</v>
      </c>
      <c r="J20" s="38">
        <v>129.19999999999999</v>
      </c>
      <c r="K20" s="38">
        <v>107.1</v>
      </c>
      <c r="L20" s="38">
        <v>104.3</v>
      </c>
      <c r="M20" s="38">
        <v>106.4</v>
      </c>
      <c r="N20" s="38">
        <v>109.1</v>
      </c>
      <c r="O20" s="38">
        <v>112.1</v>
      </c>
      <c r="P20" s="38">
        <v>113.1</v>
      </c>
      <c r="Q20" s="4">
        <v>109.8</v>
      </c>
      <c r="R20" s="4">
        <v>110.5</v>
      </c>
      <c r="S20" s="4">
        <v>109.5</v>
      </c>
      <c r="T20" s="4">
        <v>110.3</v>
      </c>
      <c r="U20" t="s">
        <v>32</v>
      </c>
      <c r="V20" s="17">
        <v>109.5</v>
      </c>
      <c r="W20" s="4">
        <v>108.3</v>
      </c>
      <c r="X20" s="18">
        <v>106.9</v>
      </c>
      <c r="Y20" s="19">
        <v>106.8</v>
      </c>
      <c r="Z20" s="19">
        <v>106.4</v>
      </c>
      <c r="AA20" s="19">
        <v>107.8</v>
      </c>
      <c r="AB20" s="18">
        <v>102.5</v>
      </c>
      <c r="AC20" s="19">
        <v>106.5</v>
      </c>
      <c r="AD20">
        <v>110.7</v>
      </c>
      <c r="AE20">
        <f t="shared" si="0"/>
        <v>1445.8999999999996</v>
      </c>
      <c r="AF20" s="17">
        <v>109.5</v>
      </c>
      <c r="AG20">
        <f t="shared" si="1"/>
        <v>548.4</v>
      </c>
      <c r="AH20">
        <f t="shared" si="2"/>
        <v>209.4</v>
      </c>
      <c r="AI20">
        <f t="shared" si="3"/>
        <v>427.5</v>
      </c>
    </row>
    <row r="21" spans="1:35" x14ac:dyDescent="0.35">
      <c r="A21" t="s">
        <v>33</v>
      </c>
      <c r="B21">
        <v>2013</v>
      </c>
      <c r="C21" t="s">
        <v>40</v>
      </c>
      <c r="D21" s="38">
        <v>117.8</v>
      </c>
      <c r="E21" s="38">
        <v>119.2</v>
      </c>
      <c r="F21" s="38">
        <v>114</v>
      </c>
      <c r="G21" s="38">
        <v>108.3</v>
      </c>
      <c r="H21" s="38">
        <v>101.1</v>
      </c>
      <c r="I21" s="38">
        <v>113.2</v>
      </c>
      <c r="J21" s="38">
        <v>160.9</v>
      </c>
      <c r="K21" s="38">
        <v>105.1</v>
      </c>
      <c r="L21" s="38">
        <v>101.3</v>
      </c>
      <c r="M21" s="38">
        <v>107.5</v>
      </c>
      <c r="N21" s="38">
        <v>110.4</v>
      </c>
      <c r="O21" s="38">
        <v>113.1</v>
      </c>
      <c r="P21" s="38">
        <v>117.5</v>
      </c>
      <c r="Q21" s="4">
        <v>111.7</v>
      </c>
      <c r="R21" s="4">
        <v>109.8</v>
      </c>
      <c r="S21" s="4">
        <v>107.8</v>
      </c>
      <c r="T21" s="4">
        <v>109.5</v>
      </c>
      <c r="U21">
        <v>107.7</v>
      </c>
      <c r="V21" s="17">
        <v>108.6</v>
      </c>
      <c r="W21" s="4">
        <v>108.1</v>
      </c>
      <c r="X21" s="18">
        <v>107.1</v>
      </c>
      <c r="Y21" s="19">
        <v>107.3</v>
      </c>
      <c r="Z21" s="19">
        <v>105.9</v>
      </c>
      <c r="AA21" s="19">
        <v>110.1</v>
      </c>
      <c r="AB21" s="18">
        <v>103.2</v>
      </c>
      <c r="AC21" s="19">
        <v>107.3</v>
      </c>
      <c r="AD21">
        <v>111.4</v>
      </c>
      <c r="AE21">
        <f t="shared" si="0"/>
        <v>1489.4</v>
      </c>
      <c r="AF21" s="17">
        <v>108.6</v>
      </c>
      <c r="AG21">
        <f t="shared" si="1"/>
        <v>546.9</v>
      </c>
      <c r="AH21">
        <f t="shared" si="2"/>
        <v>210.3</v>
      </c>
      <c r="AI21">
        <f t="shared" si="3"/>
        <v>430.59999999999997</v>
      </c>
    </row>
    <row r="22" spans="1:35" x14ac:dyDescent="0.35">
      <c r="A22" t="s">
        <v>34</v>
      </c>
      <c r="B22">
        <v>2013</v>
      </c>
      <c r="C22" t="s">
        <v>40</v>
      </c>
      <c r="D22" s="38">
        <v>114.8</v>
      </c>
      <c r="E22" s="38">
        <v>116.4</v>
      </c>
      <c r="F22" s="38">
        <v>111.9</v>
      </c>
      <c r="G22" s="38">
        <v>108.9</v>
      </c>
      <c r="H22" s="38">
        <v>104.3</v>
      </c>
      <c r="I22" s="38">
        <v>111.7</v>
      </c>
      <c r="J22" s="38">
        <v>140</v>
      </c>
      <c r="K22" s="38">
        <v>106.4</v>
      </c>
      <c r="L22" s="38">
        <v>103.3</v>
      </c>
      <c r="M22" s="38">
        <v>106.8</v>
      </c>
      <c r="N22" s="38">
        <v>109.6</v>
      </c>
      <c r="O22" s="38">
        <v>112.6</v>
      </c>
      <c r="P22" s="38">
        <v>114.7</v>
      </c>
      <c r="Q22" s="4">
        <v>110.3</v>
      </c>
      <c r="R22" s="4">
        <v>110.2</v>
      </c>
      <c r="S22" s="4">
        <v>108.8</v>
      </c>
      <c r="T22" s="4">
        <v>110</v>
      </c>
      <c r="U22">
        <v>107.7</v>
      </c>
      <c r="V22" s="17">
        <v>109.2</v>
      </c>
      <c r="W22" s="4">
        <v>108.2</v>
      </c>
      <c r="X22" s="18">
        <v>107</v>
      </c>
      <c r="Y22" s="19">
        <v>107.1</v>
      </c>
      <c r="Z22" s="19">
        <v>106.1</v>
      </c>
      <c r="AA22" s="19">
        <v>109.1</v>
      </c>
      <c r="AB22" s="18">
        <v>102.8</v>
      </c>
      <c r="AC22" s="19">
        <v>106.9</v>
      </c>
      <c r="AD22">
        <v>111</v>
      </c>
      <c r="AE22">
        <f t="shared" si="0"/>
        <v>1461.3999999999999</v>
      </c>
      <c r="AF22" s="17">
        <v>109.2</v>
      </c>
      <c r="AG22">
        <f t="shared" si="1"/>
        <v>547.5</v>
      </c>
      <c r="AH22">
        <f t="shared" si="2"/>
        <v>209.8</v>
      </c>
      <c r="AI22">
        <f t="shared" si="3"/>
        <v>429.19999999999993</v>
      </c>
    </row>
    <row r="23" spans="1:35" x14ac:dyDescent="0.35">
      <c r="A23" t="s">
        <v>30</v>
      </c>
      <c r="B23">
        <v>2013</v>
      </c>
      <c r="C23" t="s">
        <v>41</v>
      </c>
      <c r="D23" s="38">
        <v>114.3</v>
      </c>
      <c r="E23" s="38">
        <v>115.4</v>
      </c>
      <c r="F23" s="38">
        <v>111.1</v>
      </c>
      <c r="G23" s="38">
        <v>110</v>
      </c>
      <c r="H23" s="38">
        <v>106.4</v>
      </c>
      <c r="I23" s="38">
        <v>110.8</v>
      </c>
      <c r="J23" s="38">
        <v>138.9</v>
      </c>
      <c r="K23" s="38">
        <v>107.4</v>
      </c>
      <c r="L23" s="38">
        <v>104.1</v>
      </c>
      <c r="M23" s="38">
        <v>106.9</v>
      </c>
      <c r="N23" s="38">
        <v>109.7</v>
      </c>
      <c r="O23" s="38">
        <v>112.6</v>
      </c>
      <c r="P23" s="38">
        <v>114.9</v>
      </c>
      <c r="Q23" s="4">
        <v>110.7</v>
      </c>
      <c r="R23" s="4">
        <v>111.3</v>
      </c>
      <c r="S23" s="4">
        <v>110.2</v>
      </c>
      <c r="T23" s="4">
        <v>111.1</v>
      </c>
      <c r="U23" t="s">
        <v>32</v>
      </c>
      <c r="V23" s="17">
        <v>109.9</v>
      </c>
      <c r="W23" s="4">
        <v>108.7</v>
      </c>
      <c r="X23" s="18">
        <v>107.5</v>
      </c>
      <c r="Y23" s="19">
        <v>107.8</v>
      </c>
      <c r="Z23" s="19">
        <v>106.8</v>
      </c>
      <c r="AA23" s="19">
        <v>108.7</v>
      </c>
      <c r="AB23" s="18">
        <v>105</v>
      </c>
      <c r="AC23" s="19">
        <v>107.5</v>
      </c>
      <c r="AD23">
        <v>112.1</v>
      </c>
      <c r="AE23">
        <f t="shared" si="0"/>
        <v>1462.5</v>
      </c>
      <c r="AF23" s="17">
        <v>109.9</v>
      </c>
      <c r="AG23">
        <f t="shared" si="1"/>
        <v>552</v>
      </c>
      <c r="AH23">
        <f t="shared" si="2"/>
        <v>212.5</v>
      </c>
      <c r="AI23">
        <f t="shared" si="3"/>
        <v>430.8</v>
      </c>
    </row>
    <row r="24" spans="1:35" x14ac:dyDescent="0.35">
      <c r="A24" t="s">
        <v>33</v>
      </c>
      <c r="B24">
        <v>2013</v>
      </c>
      <c r="C24" t="s">
        <v>41</v>
      </c>
      <c r="D24" s="38">
        <v>118.3</v>
      </c>
      <c r="E24" s="38">
        <v>120.4</v>
      </c>
      <c r="F24" s="38">
        <v>112.7</v>
      </c>
      <c r="G24" s="38">
        <v>108.9</v>
      </c>
      <c r="H24" s="38">
        <v>101.1</v>
      </c>
      <c r="I24" s="38">
        <v>108.7</v>
      </c>
      <c r="J24" s="38">
        <v>177</v>
      </c>
      <c r="K24" s="38">
        <v>104.7</v>
      </c>
      <c r="L24" s="38">
        <v>101</v>
      </c>
      <c r="M24" s="38">
        <v>108.5</v>
      </c>
      <c r="N24" s="38">
        <v>110.9</v>
      </c>
      <c r="O24" s="38">
        <v>114.3</v>
      </c>
      <c r="P24" s="38">
        <v>119.6</v>
      </c>
      <c r="Q24" s="4">
        <v>112.4</v>
      </c>
      <c r="R24" s="4">
        <v>110.6</v>
      </c>
      <c r="S24" s="4">
        <v>108.3</v>
      </c>
      <c r="T24" s="4">
        <v>110.2</v>
      </c>
      <c r="U24">
        <v>108.9</v>
      </c>
      <c r="V24" s="17">
        <v>109.3</v>
      </c>
      <c r="W24" s="4">
        <v>108.7</v>
      </c>
      <c r="X24" s="18">
        <v>107.6</v>
      </c>
      <c r="Y24" s="19">
        <v>108.1</v>
      </c>
      <c r="Z24" s="19">
        <v>106.5</v>
      </c>
      <c r="AA24" s="19">
        <v>110.8</v>
      </c>
      <c r="AB24" s="18">
        <v>106</v>
      </c>
      <c r="AC24" s="19">
        <v>108.3</v>
      </c>
      <c r="AD24">
        <v>112.7</v>
      </c>
      <c r="AE24">
        <f t="shared" si="0"/>
        <v>1506.1000000000001</v>
      </c>
      <c r="AF24" s="17">
        <v>109.3</v>
      </c>
      <c r="AG24">
        <f t="shared" si="1"/>
        <v>550.20000000000005</v>
      </c>
      <c r="AH24">
        <f t="shared" si="2"/>
        <v>213.6</v>
      </c>
      <c r="AI24">
        <f t="shared" si="3"/>
        <v>433.7</v>
      </c>
    </row>
    <row r="25" spans="1:35" x14ac:dyDescent="0.35">
      <c r="A25" t="s">
        <v>34</v>
      </c>
      <c r="B25">
        <v>2013</v>
      </c>
      <c r="C25" t="s">
        <v>41</v>
      </c>
      <c r="D25" s="38">
        <v>115.6</v>
      </c>
      <c r="E25" s="38">
        <v>117.2</v>
      </c>
      <c r="F25" s="38">
        <v>111.7</v>
      </c>
      <c r="G25" s="38">
        <v>109.6</v>
      </c>
      <c r="H25" s="38">
        <v>104.5</v>
      </c>
      <c r="I25" s="38">
        <v>109.8</v>
      </c>
      <c r="J25" s="38">
        <v>151.80000000000001</v>
      </c>
      <c r="K25" s="38">
        <v>106.5</v>
      </c>
      <c r="L25" s="38">
        <v>103.1</v>
      </c>
      <c r="M25" s="38">
        <v>107.4</v>
      </c>
      <c r="N25" s="38">
        <v>110.2</v>
      </c>
      <c r="O25" s="38">
        <v>113.4</v>
      </c>
      <c r="P25" s="38">
        <v>116.6</v>
      </c>
      <c r="Q25" s="4">
        <v>111.2</v>
      </c>
      <c r="R25" s="4">
        <v>111</v>
      </c>
      <c r="S25" s="4">
        <v>109.4</v>
      </c>
      <c r="T25" s="4">
        <v>110.7</v>
      </c>
      <c r="U25">
        <v>108.9</v>
      </c>
      <c r="V25" s="17">
        <v>109.7</v>
      </c>
      <c r="W25" s="4">
        <v>108.7</v>
      </c>
      <c r="X25" s="18">
        <v>107.5</v>
      </c>
      <c r="Y25" s="19">
        <v>108</v>
      </c>
      <c r="Z25" s="19">
        <v>106.6</v>
      </c>
      <c r="AA25" s="19">
        <v>109.9</v>
      </c>
      <c r="AB25" s="18">
        <v>105.4</v>
      </c>
      <c r="AC25" s="19">
        <v>107.9</v>
      </c>
      <c r="AD25">
        <v>112.4</v>
      </c>
      <c r="AE25">
        <f t="shared" si="0"/>
        <v>1477.4</v>
      </c>
      <c r="AF25" s="17">
        <v>109.7</v>
      </c>
      <c r="AG25">
        <f t="shared" si="1"/>
        <v>551</v>
      </c>
      <c r="AH25">
        <f t="shared" si="2"/>
        <v>212.9</v>
      </c>
      <c r="AI25">
        <f t="shared" si="3"/>
        <v>432.4</v>
      </c>
    </row>
    <row r="26" spans="1:35" x14ac:dyDescent="0.35">
      <c r="A26" t="s">
        <v>30</v>
      </c>
      <c r="B26">
        <v>2013</v>
      </c>
      <c r="C26" t="s">
        <v>42</v>
      </c>
      <c r="D26" s="38">
        <v>115.4</v>
      </c>
      <c r="E26" s="38">
        <v>115.7</v>
      </c>
      <c r="F26" s="38">
        <v>111.7</v>
      </c>
      <c r="G26" s="38">
        <v>111</v>
      </c>
      <c r="H26" s="38">
        <v>107.4</v>
      </c>
      <c r="I26" s="38">
        <v>110.9</v>
      </c>
      <c r="J26" s="38">
        <v>154</v>
      </c>
      <c r="K26" s="38">
        <v>108.1</v>
      </c>
      <c r="L26" s="38">
        <v>104.2</v>
      </c>
      <c r="M26" s="38">
        <v>107.9</v>
      </c>
      <c r="N26" s="38">
        <v>110.4</v>
      </c>
      <c r="O26" s="38">
        <v>114</v>
      </c>
      <c r="P26" s="38">
        <v>117.8</v>
      </c>
      <c r="Q26" s="4">
        <v>111.7</v>
      </c>
      <c r="R26" s="4">
        <v>112.7</v>
      </c>
      <c r="S26" s="4">
        <v>111.4</v>
      </c>
      <c r="T26" s="4">
        <v>112.5</v>
      </c>
      <c r="U26" t="s">
        <v>32</v>
      </c>
      <c r="V26" s="17">
        <v>111.1</v>
      </c>
      <c r="W26" s="4">
        <v>109.6</v>
      </c>
      <c r="X26" s="18">
        <v>108.3</v>
      </c>
      <c r="Y26" s="19">
        <v>109.3</v>
      </c>
      <c r="Z26" s="19">
        <v>107.7</v>
      </c>
      <c r="AA26" s="19">
        <v>109.8</v>
      </c>
      <c r="AB26" s="18">
        <v>106.7</v>
      </c>
      <c r="AC26" s="19">
        <v>108.7</v>
      </c>
      <c r="AD26">
        <v>114.2</v>
      </c>
      <c r="AE26">
        <f t="shared" si="0"/>
        <v>1488.5000000000002</v>
      </c>
      <c r="AF26" s="17">
        <v>111.1</v>
      </c>
      <c r="AG26">
        <f t="shared" si="1"/>
        <v>557.9</v>
      </c>
      <c r="AH26">
        <f t="shared" si="2"/>
        <v>215</v>
      </c>
      <c r="AI26">
        <f t="shared" si="3"/>
        <v>435.5</v>
      </c>
    </row>
    <row r="27" spans="1:35" x14ac:dyDescent="0.35">
      <c r="A27" t="s">
        <v>33</v>
      </c>
      <c r="B27">
        <v>2013</v>
      </c>
      <c r="C27" t="s">
        <v>42</v>
      </c>
      <c r="D27" s="38">
        <v>118.6</v>
      </c>
      <c r="E27" s="38">
        <v>119.1</v>
      </c>
      <c r="F27" s="38">
        <v>113.2</v>
      </c>
      <c r="G27" s="38">
        <v>109.6</v>
      </c>
      <c r="H27" s="38">
        <v>101.7</v>
      </c>
      <c r="I27" s="38">
        <v>103.2</v>
      </c>
      <c r="J27" s="38">
        <v>174.3</v>
      </c>
      <c r="K27" s="38">
        <v>105.1</v>
      </c>
      <c r="L27" s="38">
        <v>100.8</v>
      </c>
      <c r="M27" s="38">
        <v>109.1</v>
      </c>
      <c r="N27" s="38">
        <v>111.1</v>
      </c>
      <c r="O27" s="38">
        <v>115.4</v>
      </c>
      <c r="P27" s="38">
        <v>119.2</v>
      </c>
      <c r="Q27" s="4">
        <v>112.9</v>
      </c>
      <c r="R27" s="4">
        <v>111.4</v>
      </c>
      <c r="S27" s="4">
        <v>109</v>
      </c>
      <c r="T27" s="4">
        <v>111.1</v>
      </c>
      <c r="U27">
        <v>109.7</v>
      </c>
      <c r="V27" s="17">
        <v>109.5</v>
      </c>
      <c r="W27" s="4">
        <v>109.6</v>
      </c>
      <c r="X27" s="18">
        <v>107.9</v>
      </c>
      <c r="Y27" s="19">
        <v>110.4</v>
      </c>
      <c r="Z27" s="19">
        <v>107.4</v>
      </c>
      <c r="AA27" s="19">
        <v>111.2</v>
      </c>
      <c r="AB27" s="18">
        <v>106.9</v>
      </c>
      <c r="AC27" s="19">
        <v>109.4</v>
      </c>
      <c r="AD27">
        <v>113.2</v>
      </c>
      <c r="AE27">
        <f t="shared" si="0"/>
        <v>1500.4</v>
      </c>
      <c r="AF27" s="17">
        <v>109.5</v>
      </c>
      <c r="AG27">
        <f t="shared" si="1"/>
        <v>554</v>
      </c>
      <c r="AH27">
        <f t="shared" si="2"/>
        <v>214.8</v>
      </c>
      <c r="AI27">
        <f t="shared" si="3"/>
        <v>438.4</v>
      </c>
    </row>
    <row r="28" spans="1:35" x14ac:dyDescent="0.35">
      <c r="A28" t="s">
        <v>34</v>
      </c>
      <c r="B28">
        <v>2013</v>
      </c>
      <c r="C28" t="s">
        <v>42</v>
      </c>
      <c r="D28" s="38">
        <v>116.4</v>
      </c>
      <c r="E28" s="38">
        <v>116.9</v>
      </c>
      <c r="F28" s="38">
        <v>112.3</v>
      </c>
      <c r="G28" s="38">
        <v>110.5</v>
      </c>
      <c r="H28" s="38">
        <v>105.3</v>
      </c>
      <c r="I28" s="38">
        <v>107.3</v>
      </c>
      <c r="J28" s="38">
        <v>160.9</v>
      </c>
      <c r="K28" s="38">
        <v>107.1</v>
      </c>
      <c r="L28" s="38">
        <v>103.1</v>
      </c>
      <c r="M28" s="38">
        <v>108.3</v>
      </c>
      <c r="N28" s="38">
        <v>110.7</v>
      </c>
      <c r="O28" s="38">
        <v>114.6</v>
      </c>
      <c r="P28" s="38">
        <v>118.3</v>
      </c>
      <c r="Q28" s="4">
        <v>112</v>
      </c>
      <c r="R28" s="4">
        <v>112.2</v>
      </c>
      <c r="S28" s="4">
        <v>110.4</v>
      </c>
      <c r="T28" s="4">
        <v>111.9</v>
      </c>
      <c r="U28">
        <v>109.7</v>
      </c>
      <c r="V28" s="17">
        <v>110.5</v>
      </c>
      <c r="W28" s="4">
        <v>109.6</v>
      </c>
      <c r="X28" s="18">
        <v>108.1</v>
      </c>
      <c r="Y28" s="19">
        <v>109.9</v>
      </c>
      <c r="Z28" s="19">
        <v>107.5</v>
      </c>
      <c r="AA28" s="19">
        <v>110.6</v>
      </c>
      <c r="AB28" s="18">
        <v>106.8</v>
      </c>
      <c r="AC28" s="19">
        <v>109</v>
      </c>
      <c r="AD28">
        <v>113.7</v>
      </c>
      <c r="AE28">
        <f t="shared" si="0"/>
        <v>1491.6999999999998</v>
      </c>
      <c r="AF28" s="17">
        <v>110.5</v>
      </c>
      <c r="AG28">
        <f t="shared" si="1"/>
        <v>556.1</v>
      </c>
      <c r="AH28">
        <f t="shared" si="2"/>
        <v>214.89999999999998</v>
      </c>
      <c r="AI28">
        <f t="shared" si="3"/>
        <v>437</v>
      </c>
    </row>
    <row r="29" spans="1:35" x14ac:dyDescent="0.35">
      <c r="A29" t="s">
        <v>30</v>
      </c>
      <c r="B29">
        <v>2013</v>
      </c>
      <c r="C29" t="s">
        <v>43</v>
      </c>
      <c r="D29" s="38">
        <v>116.3</v>
      </c>
      <c r="E29" s="38">
        <v>115.4</v>
      </c>
      <c r="F29" s="38">
        <v>112.6</v>
      </c>
      <c r="G29" s="38">
        <v>111.7</v>
      </c>
      <c r="H29" s="38">
        <v>107.7</v>
      </c>
      <c r="I29" s="38">
        <v>113.2</v>
      </c>
      <c r="J29" s="38">
        <v>164.9</v>
      </c>
      <c r="K29" s="38">
        <v>108.3</v>
      </c>
      <c r="L29" s="38">
        <v>103.9</v>
      </c>
      <c r="M29" s="38">
        <v>108.2</v>
      </c>
      <c r="N29" s="38">
        <v>111.1</v>
      </c>
      <c r="O29" s="38">
        <v>114.9</v>
      </c>
      <c r="P29" s="38">
        <v>119.8</v>
      </c>
      <c r="Q29" s="4">
        <v>112.2</v>
      </c>
      <c r="R29" s="4">
        <v>113.6</v>
      </c>
      <c r="S29" s="4">
        <v>112.3</v>
      </c>
      <c r="T29" s="4">
        <v>113.4</v>
      </c>
      <c r="U29" t="s">
        <v>32</v>
      </c>
      <c r="V29" s="17">
        <v>111.6</v>
      </c>
      <c r="W29" s="4">
        <v>110.4</v>
      </c>
      <c r="X29" s="18">
        <v>108.9</v>
      </c>
      <c r="Y29" s="19">
        <v>109.3</v>
      </c>
      <c r="Z29" s="19">
        <v>108.3</v>
      </c>
      <c r="AA29" s="19">
        <v>110.2</v>
      </c>
      <c r="AB29" s="18">
        <v>107.5</v>
      </c>
      <c r="AC29" s="19">
        <v>109.1</v>
      </c>
      <c r="AD29">
        <v>115.5</v>
      </c>
      <c r="AE29">
        <f t="shared" si="0"/>
        <v>1508</v>
      </c>
      <c r="AF29" s="17">
        <v>111.6</v>
      </c>
      <c r="AG29">
        <f t="shared" si="1"/>
        <v>561.9</v>
      </c>
      <c r="AH29">
        <f t="shared" si="2"/>
        <v>216.4</v>
      </c>
      <c r="AI29">
        <f t="shared" si="3"/>
        <v>436.9</v>
      </c>
    </row>
    <row r="30" spans="1:35" x14ac:dyDescent="0.35">
      <c r="A30" t="s">
        <v>33</v>
      </c>
      <c r="B30">
        <v>2013</v>
      </c>
      <c r="C30" t="s">
        <v>43</v>
      </c>
      <c r="D30" s="38">
        <v>118.9</v>
      </c>
      <c r="E30" s="38">
        <v>118.1</v>
      </c>
      <c r="F30" s="38">
        <v>114.5</v>
      </c>
      <c r="G30" s="38">
        <v>110.4</v>
      </c>
      <c r="H30" s="38">
        <v>102.3</v>
      </c>
      <c r="I30" s="38">
        <v>106.2</v>
      </c>
      <c r="J30" s="38">
        <v>183.5</v>
      </c>
      <c r="K30" s="38">
        <v>105.3</v>
      </c>
      <c r="L30" s="38">
        <v>100.2</v>
      </c>
      <c r="M30" s="38">
        <v>109.6</v>
      </c>
      <c r="N30" s="38">
        <v>111.4</v>
      </c>
      <c r="O30" s="38">
        <v>116</v>
      </c>
      <c r="P30" s="38">
        <v>120.8</v>
      </c>
      <c r="Q30" s="4">
        <v>113.5</v>
      </c>
      <c r="R30" s="4">
        <v>112.5</v>
      </c>
      <c r="S30" s="4">
        <v>109.7</v>
      </c>
      <c r="T30" s="4">
        <v>112</v>
      </c>
      <c r="U30">
        <v>110.5</v>
      </c>
      <c r="V30" s="17">
        <v>109.7</v>
      </c>
      <c r="W30" s="4">
        <v>110.2</v>
      </c>
      <c r="X30" s="18">
        <v>108.2</v>
      </c>
      <c r="Y30" s="19">
        <v>109.7</v>
      </c>
      <c r="Z30" s="19">
        <v>108</v>
      </c>
      <c r="AA30" s="19">
        <v>111.3</v>
      </c>
      <c r="AB30" s="18">
        <v>107.3</v>
      </c>
      <c r="AC30" s="19">
        <v>109.4</v>
      </c>
      <c r="AD30">
        <v>114</v>
      </c>
      <c r="AE30">
        <f t="shared" si="0"/>
        <v>1517.1999999999998</v>
      </c>
      <c r="AF30" s="17">
        <v>109.7</v>
      </c>
      <c r="AG30">
        <f t="shared" si="1"/>
        <v>557.9</v>
      </c>
      <c r="AH30">
        <f t="shared" si="2"/>
        <v>215.5</v>
      </c>
      <c r="AI30">
        <f t="shared" si="3"/>
        <v>438.4</v>
      </c>
    </row>
    <row r="31" spans="1:35" x14ac:dyDescent="0.35">
      <c r="A31" t="s">
        <v>34</v>
      </c>
      <c r="B31">
        <v>2013</v>
      </c>
      <c r="C31" t="s">
        <v>43</v>
      </c>
      <c r="D31" s="38">
        <v>117.1</v>
      </c>
      <c r="E31" s="38">
        <v>116.3</v>
      </c>
      <c r="F31" s="38">
        <v>113.3</v>
      </c>
      <c r="G31" s="38">
        <v>111.2</v>
      </c>
      <c r="H31" s="38">
        <v>105.7</v>
      </c>
      <c r="I31" s="38">
        <v>109.9</v>
      </c>
      <c r="J31" s="38">
        <v>171.2</v>
      </c>
      <c r="K31" s="38">
        <v>107.3</v>
      </c>
      <c r="L31" s="38">
        <v>102.7</v>
      </c>
      <c r="M31" s="38">
        <v>108.7</v>
      </c>
      <c r="N31" s="38">
        <v>111.2</v>
      </c>
      <c r="O31" s="38">
        <v>115.4</v>
      </c>
      <c r="P31" s="38">
        <v>120.2</v>
      </c>
      <c r="Q31" s="4">
        <v>112.5</v>
      </c>
      <c r="R31" s="4">
        <v>113.2</v>
      </c>
      <c r="S31" s="4">
        <v>111.2</v>
      </c>
      <c r="T31" s="4">
        <v>112.8</v>
      </c>
      <c r="U31">
        <v>110.5</v>
      </c>
      <c r="V31" s="17">
        <v>110.9</v>
      </c>
      <c r="W31" s="4">
        <v>110.3</v>
      </c>
      <c r="X31" s="18">
        <v>108.6</v>
      </c>
      <c r="Y31" s="19">
        <v>109.5</v>
      </c>
      <c r="Z31" s="19">
        <v>108.1</v>
      </c>
      <c r="AA31" s="19">
        <v>110.8</v>
      </c>
      <c r="AB31" s="18">
        <v>107.4</v>
      </c>
      <c r="AC31" s="19">
        <v>109.2</v>
      </c>
      <c r="AD31">
        <v>114.8</v>
      </c>
      <c r="AE31">
        <f t="shared" si="0"/>
        <v>1510.2000000000003</v>
      </c>
      <c r="AF31" s="17">
        <v>110.9</v>
      </c>
      <c r="AG31">
        <f t="shared" si="1"/>
        <v>560</v>
      </c>
      <c r="AH31">
        <f t="shared" si="2"/>
        <v>216</v>
      </c>
      <c r="AI31">
        <f t="shared" si="3"/>
        <v>437.59999999999997</v>
      </c>
    </row>
    <row r="32" spans="1:35" x14ac:dyDescent="0.35">
      <c r="A32" t="s">
        <v>30</v>
      </c>
      <c r="B32">
        <v>2013</v>
      </c>
      <c r="C32" t="s">
        <v>44</v>
      </c>
      <c r="D32" s="38">
        <v>117.3</v>
      </c>
      <c r="E32" s="38">
        <v>114.9</v>
      </c>
      <c r="F32" s="38">
        <v>116.2</v>
      </c>
      <c r="G32" s="38">
        <v>112.8</v>
      </c>
      <c r="H32" s="38">
        <v>108.9</v>
      </c>
      <c r="I32" s="38">
        <v>116.6</v>
      </c>
      <c r="J32" s="38">
        <v>178.1</v>
      </c>
      <c r="K32" s="38">
        <v>109.1</v>
      </c>
      <c r="L32" s="38">
        <v>103.6</v>
      </c>
      <c r="M32" s="38">
        <v>109</v>
      </c>
      <c r="N32" s="38">
        <v>111.8</v>
      </c>
      <c r="O32" s="38">
        <v>116</v>
      </c>
      <c r="P32" s="38">
        <v>122.5</v>
      </c>
      <c r="Q32" s="4">
        <v>112.8</v>
      </c>
      <c r="R32" s="4">
        <v>114.6</v>
      </c>
      <c r="S32" s="4">
        <v>113.1</v>
      </c>
      <c r="T32" s="4">
        <v>114.4</v>
      </c>
      <c r="U32" t="s">
        <v>32</v>
      </c>
      <c r="V32" s="17">
        <v>112.6</v>
      </c>
      <c r="W32" s="4">
        <v>111.3</v>
      </c>
      <c r="X32" s="18">
        <v>109.7</v>
      </c>
      <c r="Y32" s="19">
        <v>109.6</v>
      </c>
      <c r="Z32" s="19">
        <v>108.7</v>
      </c>
      <c r="AA32" s="19">
        <v>111</v>
      </c>
      <c r="AB32" s="18">
        <v>108.2</v>
      </c>
      <c r="AC32" s="19">
        <v>109.8</v>
      </c>
      <c r="AD32">
        <v>117.4</v>
      </c>
      <c r="AE32">
        <f t="shared" si="0"/>
        <v>1536.8</v>
      </c>
      <c r="AF32" s="17">
        <v>112.6</v>
      </c>
      <c r="AG32">
        <f t="shared" si="1"/>
        <v>566.19999999999993</v>
      </c>
      <c r="AH32">
        <f t="shared" si="2"/>
        <v>217.9</v>
      </c>
      <c r="AI32">
        <f t="shared" si="3"/>
        <v>439.1</v>
      </c>
    </row>
    <row r="33" spans="1:35" x14ac:dyDescent="0.35">
      <c r="A33" t="s">
        <v>33</v>
      </c>
      <c r="B33">
        <v>2013</v>
      </c>
      <c r="C33" t="s">
        <v>45</v>
      </c>
      <c r="D33" s="38">
        <v>119.8</v>
      </c>
      <c r="E33" s="38">
        <v>116.3</v>
      </c>
      <c r="F33" s="38">
        <v>122.6</v>
      </c>
      <c r="G33" s="38">
        <v>112</v>
      </c>
      <c r="H33" s="38">
        <v>103.2</v>
      </c>
      <c r="I33" s="38">
        <v>110</v>
      </c>
      <c r="J33" s="38">
        <v>192.8</v>
      </c>
      <c r="K33" s="38">
        <v>106.3</v>
      </c>
      <c r="L33" s="38">
        <v>99.5</v>
      </c>
      <c r="M33" s="38">
        <v>110.3</v>
      </c>
      <c r="N33" s="38">
        <v>111.8</v>
      </c>
      <c r="O33" s="38">
        <v>117.1</v>
      </c>
      <c r="P33" s="38">
        <v>122.9</v>
      </c>
      <c r="Q33" s="4">
        <v>114.1</v>
      </c>
      <c r="R33" s="4">
        <v>113.5</v>
      </c>
      <c r="S33" s="4">
        <v>110.3</v>
      </c>
      <c r="T33" s="4">
        <v>113</v>
      </c>
      <c r="U33">
        <v>111.1</v>
      </c>
      <c r="V33" s="17">
        <v>110</v>
      </c>
      <c r="W33" s="4">
        <v>110.9</v>
      </c>
      <c r="X33" s="18">
        <v>108.6</v>
      </c>
      <c r="Y33" s="19">
        <v>109.5</v>
      </c>
      <c r="Z33" s="19">
        <v>108.5</v>
      </c>
      <c r="AA33" s="19">
        <v>111.3</v>
      </c>
      <c r="AB33" s="18">
        <v>107.9</v>
      </c>
      <c r="AC33" s="19">
        <v>109.6</v>
      </c>
      <c r="AD33">
        <v>115</v>
      </c>
      <c r="AE33">
        <f t="shared" si="0"/>
        <v>1544.6</v>
      </c>
      <c r="AF33" s="17">
        <v>110</v>
      </c>
      <c r="AG33">
        <f t="shared" si="1"/>
        <v>561.79999999999995</v>
      </c>
      <c r="AH33">
        <f t="shared" si="2"/>
        <v>216.5</v>
      </c>
      <c r="AI33">
        <f t="shared" si="3"/>
        <v>438.9</v>
      </c>
    </row>
    <row r="34" spans="1:35" x14ac:dyDescent="0.35">
      <c r="A34" t="s">
        <v>34</v>
      </c>
      <c r="B34">
        <v>2013</v>
      </c>
      <c r="C34" t="s">
        <v>45</v>
      </c>
      <c r="D34" s="38">
        <v>118.1</v>
      </c>
      <c r="E34" s="38">
        <v>115.4</v>
      </c>
      <c r="F34" s="38">
        <v>118.7</v>
      </c>
      <c r="G34" s="38">
        <v>112.5</v>
      </c>
      <c r="H34" s="38">
        <v>106.8</v>
      </c>
      <c r="I34" s="38">
        <v>113.5</v>
      </c>
      <c r="J34" s="38">
        <v>183.1</v>
      </c>
      <c r="K34" s="38">
        <v>108.2</v>
      </c>
      <c r="L34" s="38">
        <v>102.2</v>
      </c>
      <c r="M34" s="38">
        <v>109.4</v>
      </c>
      <c r="N34" s="38">
        <v>111.8</v>
      </c>
      <c r="O34" s="38">
        <v>116.5</v>
      </c>
      <c r="P34" s="38">
        <v>122.6</v>
      </c>
      <c r="Q34" s="4">
        <v>113.1</v>
      </c>
      <c r="R34" s="4">
        <v>114.2</v>
      </c>
      <c r="S34" s="4">
        <v>111.9</v>
      </c>
      <c r="T34" s="4">
        <v>113.8</v>
      </c>
      <c r="U34">
        <v>111.1</v>
      </c>
      <c r="V34" s="17">
        <v>111.6</v>
      </c>
      <c r="W34" s="4">
        <v>111.1</v>
      </c>
      <c r="X34" s="18">
        <v>109.3</v>
      </c>
      <c r="Y34" s="19">
        <v>109.5</v>
      </c>
      <c r="Z34" s="19">
        <v>108.6</v>
      </c>
      <c r="AA34" s="19">
        <v>111.2</v>
      </c>
      <c r="AB34" s="18">
        <v>108.1</v>
      </c>
      <c r="AC34" s="19">
        <v>109.7</v>
      </c>
      <c r="AD34">
        <v>116.3</v>
      </c>
      <c r="AE34">
        <f t="shared" si="0"/>
        <v>1538.8</v>
      </c>
      <c r="AF34" s="17">
        <v>111.6</v>
      </c>
      <c r="AG34">
        <f t="shared" si="1"/>
        <v>564.1</v>
      </c>
      <c r="AH34">
        <f t="shared" si="2"/>
        <v>217.39999999999998</v>
      </c>
      <c r="AI34">
        <f t="shared" si="3"/>
        <v>439</v>
      </c>
    </row>
    <row r="35" spans="1:35" x14ac:dyDescent="0.35">
      <c r="A35" t="s">
        <v>30</v>
      </c>
      <c r="B35">
        <v>2013</v>
      </c>
      <c r="C35" t="s">
        <v>46</v>
      </c>
      <c r="D35" s="38">
        <v>118.4</v>
      </c>
      <c r="E35" s="38">
        <v>115.9</v>
      </c>
      <c r="F35" s="38">
        <v>120.4</v>
      </c>
      <c r="G35" s="38">
        <v>113.8</v>
      </c>
      <c r="H35" s="38">
        <v>109.5</v>
      </c>
      <c r="I35" s="38">
        <v>115.5</v>
      </c>
      <c r="J35" s="38">
        <v>145.69999999999999</v>
      </c>
      <c r="K35" s="38">
        <v>109.5</v>
      </c>
      <c r="L35" s="38">
        <v>102.9</v>
      </c>
      <c r="M35" s="38">
        <v>109.8</v>
      </c>
      <c r="N35" s="38">
        <v>112.1</v>
      </c>
      <c r="O35" s="38">
        <v>116.8</v>
      </c>
      <c r="P35" s="38">
        <v>118.7</v>
      </c>
      <c r="Q35" s="4">
        <v>113.6</v>
      </c>
      <c r="R35" s="4">
        <v>115.8</v>
      </c>
      <c r="S35" s="4">
        <v>114</v>
      </c>
      <c r="T35" s="4">
        <v>115.5</v>
      </c>
      <c r="U35" t="s">
        <v>32</v>
      </c>
      <c r="V35" s="17">
        <v>112.8</v>
      </c>
      <c r="W35" s="4">
        <v>112.1</v>
      </c>
      <c r="X35" s="18">
        <v>110.1</v>
      </c>
      <c r="Y35" s="19">
        <v>109.9</v>
      </c>
      <c r="Z35" s="19">
        <v>109.2</v>
      </c>
      <c r="AA35" s="19">
        <v>111.6</v>
      </c>
      <c r="AB35" s="18">
        <v>108.1</v>
      </c>
      <c r="AC35" s="19">
        <v>110.1</v>
      </c>
      <c r="AD35">
        <v>115.5</v>
      </c>
      <c r="AE35">
        <f t="shared" si="0"/>
        <v>1509</v>
      </c>
      <c r="AF35" s="17">
        <v>112.8</v>
      </c>
      <c r="AG35">
        <f t="shared" si="1"/>
        <v>571</v>
      </c>
      <c r="AH35">
        <f t="shared" si="2"/>
        <v>218.2</v>
      </c>
      <c r="AI35">
        <f t="shared" si="3"/>
        <v>440.80000000000007</v>
      </c>
    </row>
    <row r="36" spans="1:35" x14ac:dyDescent="0.35">
      <c r="A36" t="s">
        <v>33</v>
      </c>
      <c r="B36">
        <v>2013</v>
      </c>
      <c r="C36" t="s">
        <v>46</v>
      </c>
      <c r="D36" s="38">
        <v>120.5</v>
      </c>
      <c r="E36" s="38">
        <v>118.1</v>
      </c>
      <c r="F36" s="38">
        <v>128.5</v>
      </c>
      <c r="G36" s="38">
        <v>112.8</v>
      </c>
      <c r="H36" s="38">
        <v>103.4</v>
      </c>
      <c r="I36" s="38">
        <v>110.7</v>
      </c>
      <c r="J36" s="38">
        <v>144.80000000000001</v>
      </c>
      <c r="K36" s="38">
        <v>107.1</v>
      </c>
      <c r="L36" s="38">
        <v>98.6</v>
      </c>
      <c r="M36" s="38">
        <v>111.9</v>
      </c>
      <c r="N36" s="38">
        <v>112.1</v>
      </c>
      <c r="O36" s="38">
        <v>118.1</v>
      </c>
      <c r="P36" s="38">
        <v>117.8</v>
      </c>
      <c r="Q36" s="4">
        <v>115</v>
      </c>
      <c r="R36" s="4">
        <v>114.2</v>
      </c>
      <c r="S36" s="4">
        <v>110.9</v>
      </c>
      <c r="T36" s="4">
        <v>113.7</v>
      </c>
      <c r="U36">
        <v>110.7</v>
      </c>
      <c r="V36" s="17">
        <v>110.4</v>
      </c>
      <c r="W36" s="4">
        <v>111.3</v>
      </c>
      <c r="X36" s="18">
        <v>109</v>
      </c>
      <c r="Y36" s="19">
        <v>109.7</v>
      </c>
      <c r="Z36" s="19">
        <v>108.9</v>
      </c>
      <c r="AA36" s="19">
        <v>111.4</v>
      </c>
      <c r="AB36" s="18">
        <v>107.7</v>
      </c>
      <c r="AC36" s="19">
        <v>109.8</v>
      </c>
      <c r="AD36">
        <v>113.3</v>
      </c>
      <c r="AE36">
        <f t="shared" si="0"/>
        <v>1504.4</v>
      </c>
      <c r="AF36" s="17">
        <v>110.4</v>
      </c>
      <c r="AG36">
        <f t="shared" si="1"/>
        <v>565.1</v>
      </c>
      <c r="AH36">
        <f t="shared" si="2"/>
        <v>216.7</v>
      </c>
      <c r="AI36">
        <f t="shared" si="3"/>
        <v>439.8</v>
      </c>
    </row>
    <row r="37" spans="1:35" x14ac:dyDescent="0.35">
      <c r="A37" t="s">
        <v>34</v>
      </c>
      <c r="B37">
        <v>2013</v>
      </c>
      <c r="C37" t="s">
        <v>46</v>
      </c>
      <c r="D37" s="38">
        <v>119.1</v>
      </c>
      <c r="E37" s="38">
        <v>116.7</v>
      </c>
      <c r="F37" s="38">
        <v>123.5</v>
      </c>
      <c r="G37" s="38">
        <v>113.4</v>
      </c>
      <c r="H37" s="38">
        <v>107.3</v>
      </c>
      <c r="I37" s="38">
        <v>113.3</v>
      </c>
      <c r="J37" s="38">
        <v>145.4</v>
      </c>
      <c r="K37" s="38">
        <v>108.7</v>
      </c>
      <c r="L37" s="38">
        <v>101.5</v>
      </c>
      <c r="M37" s="38">
        <v>110.5</v>
      </c>
      <c r="N37" s="38">
        <v>112.1</v>
      </c>
      <c r="O37" s="38">
        <v>117.4</v>
      </c>
      <c r="P37" s="38">
        <v>118.4</v>
      </c>
      <c r="Q37" s="4">
        <v>114</v>
      </c>
      <c r="R37" s="4">
        <v>115.2</v>
      </c>
      <c r="S37" s="4">
        <v>112.7</v>
      </c>
      <c r="T37" s="4">
        <v>114.8</v>
      </c>
      <c r="U37">
        <v>110.7</v>
      </c>
      <c r="V37" s="17">
        <v>111.9</v>
      </c>
      <c r="W37" s="4">
        <v>111.7</v>
      </c>
      <c r="X37" s="18">
        <v>109.7</v>
      </c>
      <c r="Y37" s="19">
        <v>109.8</v>
      </c>
      <c r="Z37" s="19">
        <v>109</v>
      </c>
      <c r="AA37" s="19">
        <v>111.5</v>
      </c>
      <c r="AB37" s="18">
        <v>107.9</v>
      </c>
      <c r="AC37" s="19">
        <v>110</v>
      </c>
      <c r="AD37">
        <v>114.5</v>
      </c>
      <c r="AE37">
        <f t="shared" si="0"/>
        <v>1507.3000000000002</v>
      </c>
      <c r="AF37" s="17">
        <v>111.9</v>
      </c>
      <c r="AG37">
        <f t="shared" si="1"/>
        <v>568.4</v>
      </c>
      <c r="AH37">
        <f t="shared" si="2"/>
        <v>217.60000000000002</v>
      </c>
      <c r="AI37">
        <f t="shared" si="3"/>
        <v>440.3</v>
      </c>
    </row>
    <row r="38" spans="1:35" x14ac:dyDescent="0.35">
      <c r="A38" t="s">
        <v>30</v>
      </c>
      <c r="B38">
        <v>2014</v>
      </c>
      <c r="C38" t="s">
        <v>31</v>
      </c>
      <c r="D38" s="38">
        <v>118.9</v>
      </c>
      <c r="E38" s="38">
        <v>117.1</v>
      </c>
      <c r="F38" s="38">
        <v>120.5</v>
      </c>
      <c r="G38" s="38">
        <v>114.4</v>
      </c>
      <c r="H38" s="38">
        <v>109</v>
      </c>
      <c r="I38" s="38">
        <v>115.5</v>
      </c>
      <c r="J38" s="38">
        <v>123.9</v>
      </c>
      <c r="K38" s="38">
        <v>109.6</v>
      </c>
      <c r="L38" s="38">
        <v>101.8</v>
      </c>
      <c r="M38" s="38">
        <v>110.2</v>
      </c>
      <c r="N38" s="38">
        <v>112.4</v>
      </c>
      <c r="O38" s="38">
        <v>117.3</v>
      </c>
      <c r="P38" s="38">
        <v>116</v>
      </c>
      <c r="Q38" s="4">
        <v>114</v>
      </c>
      <c r="R38" s="4">
        <v>116.5</v>
      </c>
      <c r="S38" s="4">
        <v>114.5</v>
      </c>
      <c r="T38" s="4">
        <v>116.2</v>
      </c>
      <c r="U38" t="s">
        <v>32</v>
      </c>
      <c r="V38" s="17">
        <v>113</v>
      </c>
      <c r="W38" s="4">
        <v>112.6</v>
      </c>
      <c r="X38" s="18">
        <v>110.6</v>
      </c>
      <c r="Y38" s="19">
        <v>110.5</v>
      </c>
      <c r="Z38" s="19">
        <v>109.6</v>
      </c>
      <c r="AA38" s="19">
        <v>111.8</v>
      </c>
      <c r="AB38" s="18">
        <v>108.3</v>
      </c>
      <c r="AC38" s="19">
        <v>110.6</v>
      </c>
      <c r="AD38">
        <v>114.2</v>
      </c>
      <c r="AE38">
        <f t="shared" si="0"/>
        <v>1486.6000000000001</v>
      </c>
      <c r="AF38" s="17">
        <v>113</v>
      </c>
      <c r="AG38">
        <f t="shared" si="1"/>
        <v>573.79999999999995</v>
      </c>
      <c r="AH38">
        <f t="shared" si="2"/>
        <v>218.89999999999998</v>
      </c>
      <c r="AI38">
        <f t="shared" si="3"/>
        <v>442.5</v>
      </c>
    </row>
    <row r="39" spans="1:35" x14ac:dyDescent="0.35">
      <c r="A39" t="s">
        <v>33</v>
      </c>
      <c r="B39">
        <v>2014</v>
      </c>
      <c r="C39" t="s">
        <v>31</v>
      </c>
      <c r="D39" s="38">
        <v>121.2</v>
      </c>
      <c r="E39" s="38">
        <v>122</v>
      </c>
      <c r="F39" s="38">
        <v>129.9</v>
      </c>
      <c r="G39" s="38">
        <v>113.6</v>
      </c>
      <c r="H39" s="38">
        <v>102.9</v>
      </c>
      <c r="I39" s="38">
        <v>112.1</v>
      </c>
      <c r="J39" s="38">
        <v>118.9</v>
      </c>
      <c r="K39" s="38">
        <v>107.5</v>
      </c>
      <c r="L39" s="38">
        <v>96.9</v>
      </c>
      <c r="M39" s="38">
        <v>112.7</v>
      </c>
      <c r="N39" s="38">
        <v>112.1</v>
      </c>
      <c r="O39" s="38">
        <v>119</v>
      </c>
      <c r="P39" s="38">
        <v>115.5</v>
      </c>
      <c r="Q39" s="4">
        <v>115.7</v>
      </c>
      <c r="R39" s="4">
        <v>114.8</v>
      </c>
      <c r="S39" s="4">
        <v>111.3</v>
      </c>
      <c r="T39" s="4">
        <v>114.3</v>
      </c>
      <c r="U39">
        <v>111.6</v>
      </c>
      <c r="V39" s="17">
        <v>111</v>
      </c>
      <c r="W39" s="4">
        <v>111.9</v>
      </c>
      <c r="X39" s="18">
        <v>109.7</v>
      </c>
      <c r="Y39" s="19">
        <v>110.8</v>
      </c>
      <c r="Z39" s="19">
        <v>109.8</v>
      </c>
      <c r="AA39" s="19">
        <v>111.5</v>
      </c>
      <c r="AB39" s="18">
        <v>108</v>
      </c>
      <c r="AC39" s="19">
        <v>110.5</v>
      </c>
      <c r="AD39">
        <v>112.9</v>
      </c>
      <c r="AE39">
        <f t="shared" si="0"/>
        <v>1484.3</v>
      </c>
      <c r="AF39" s="17">
        <v>111</v>
      </c>
      <c r="AG39">
        <f t="shared" si="1"/>
        <v>568</v>
      </c>
      <c r="AH39">
        <f t="shared" si="2"/>
        <v>217.7</v>
      </c>
      <c r="AI39">
        <f t="shared" si="3"/>
        <v>442.6</v>
      </c>
    </row>
    <row r="40" spans="1:35" x14ac:dyDescent="0.35">
      <c r="A40" t="s">
        <v>34</v>
      </c>
      <c r="B40">
        <v>2014</v>
      </c>
      <c r="C40" t="s">
        <v>31</v>
      </c>
      <c r="D40" s="38">
        <v>119.6</v>
      </c>
      <c r="E40" s="38">
        <v>118.8</v>
      </c>
      <c r="F40" s="38">
        <v>124.1</v>
      </c>
      <c r="G40" s="38">
        <v>114.1</v>
      </c>
      <c r="H40" s="38">
        <v>106.8</v>
      </c>
      <c r="I40" s="38">
        <v>113.9</v>
      </c>
      <c r="J40" s="38">
        <v>122.2</v>
      </c>
      <c r="K40" s="38">
        <v>108.9</v>
      </c>
      <c r="L40" s="38">
        <v>100.2</v>
      </c>
      <c r="M40" s="38">
        <v>111</v>
      </c>
      <c r="N40" s="38">
        <v>112.3</v>
      </c>
      <c r="O40" s="38">
        <v>118.1</v>
      </c>
      <c r="P40" s="38">
        <v>115.8</v>
      </c>
      <c r="Q40" s="4">
        <v>114.5</v>
      </c>
      <c r="R40" s="4">
        <v>115.8</v>
      </c>
      <c r="S40" s="4">
        <v>113.2</v>
      </c>
      <c r="T40" s="4">
        <v>115.4</v>
      </c>
      <c r="U40">
        <v>111.6</v>
      </c>
      <c r="V40" s="17">
        <v>112.2</v>
      </c>
      <c r="W40" s="4">
        <v>112.3</v>
      </c>
      <c r="X40" s="18">
        <v>110.3</v>
      </c>
      <c r="Y40" s="19">
        <v>110.7</v>
      </c>
      <c r="Z40" s="19">
        <v>109.7</v>
      </c>
      <c r="AA40" s="19">
        <v>111.6</v>
      </c>
      <c r="AB40" s="18">
        <v>108.2</v>
      </c>
      <c r="AC40" s="19">
        <v>110.6</v>
      </c>
      <c r="AD40">
        <v>113.6</v>
      </c>
      <c r="AE40">
        <f t="shared" si="0"/>
        <v>1485.7999999999997</v>
      </c>
      <c r="AF40" s="17">
        <v>112.2</v>
      </c>
      <c r="AG40">
        <f t="shared" si="1"/>
        <v>571.19999999999993</v>
      </c>
      <c r="AH40">
        <f t="shared" si="2"/>
        <v>218.5</v>
      </c>
      <c r="AI40">
        <f t="shared" si="3"/>
        <v>442.6</v>
      </c>
    </row>
    <row r="41" spans="1:35" x14ac:dyDescent="0.35">
      <c r="A41" t="s">
        <v>30</v>
      </c>
      <c r="B41">
        <v>2014</v>
      </c>
      <c r="C41" t="s">
        <v>35</v>
      </c>
      <c r="D41" s="38">
        <v>119.4</v>
      </c>
      <c r="E41" s="38">
        <v>117.7</v>
      </c>
      <c r="F41" s="38">
        <v>121.2</v>
      </c>
      <c r="G41" s="38">
        <v>115</v>
      </c>
      <c r="H41" s="38">
        <v>109</v>
      </c>
      <c r="I41" s="38">
        <v>116.6</v>
      </c>
      <c r="J41" s="38">
        <v>116</v>
      </c>
      <c r="K41" s="38">
        <v>109.8</v>
      </c>
      <c r="L41" s="38">
        <v>101.1</v>
      </c>
      <c r="M41" s="38">
        <v>110.4</v>
      </c>
      <c r="N41" s="38">
        <v>112.9</v>
      </c>
      <c r="O41" s="38">
        <v>117.8</v>
      </c>
      <c r="P41" s="38">
        <v>115.3</v>
      </c>
      <c r="Q41" s="4">
        <v>114.2</v>
      </c>
      <c r="R41" s="4">
        <v>117.1</v>
      </c>
      <c r="S41" s="4">
        <v>114.5</v>
      </c>
      <c r="T41" s="4">
        <v>116.7</v>
      </c>
      <c r="U41" t="s">
        <v>32</v>
      </c>
      <c r="V41" s="17">
        <v>113.2</v>
      </c>
      <c r="W41" s="4">
        <v>112.9</v>
      </c>
      <c r="X41" s="18">
        <v>110.9</v>
      </c>
      <c r="Y41" s="19">
        <v>110.8</v>
      </c>
      <c r="Z41" s="19">
        <v>109.9</v>
      </c>
      <c r="AA41" s="19">
        <v>112</v>
      </c>
      <c r="AB41" s="18">
        <v>108.7</v>
      </c>
      <c r="AC41" s="19">
        <v>110.9</v>
      </c>
      <c r="AD41">
        <v>114</v>
      </c>
      <c r="AE41">
        <f t="shared" si="0"/>
        <v>1482.2</v>
      </c>
      <c r="AF41" s="17">
        <v>113.2</v>
      </c>
      <c r="AG41">
        <f t="shared" si="1"/>
        <v>575.4</v>
      </c>
      <c r="AH41">
        <f t="shared" si="2"/>
        <v>219.60000000000002</v>
      </c>
      <c r="AI41">
        <f t="shared" si="3"/>
        <v>443.6</v>
      </c>
    </row>
    <row r="42" spans="1:35" x14ac:dyDescent="0.35">
      <c r="A42" t="s">
        <v>33</v>
      </c>
      <c r="B42">
        <v>2014</v>
      </c>
      <c r="C42" t="s">
        <v>35</v>
      </c>
      <c r="D42" s="38">
        <v>121.9</v>
      </c>
      <c r="E42" s="38">
        <v>122</v>
      </c>
      <c r="F42" s="38">
        <v>124.5</v>
      </c>
      <c r="G42" s="38">
        <v>115.2</v>
      </c>
      <c r="H42" s="38">
        <v>102.5</v>
      </c>
      <c r="I42" s="38">
        <v>114.1</v>
      </c>
      <c r="J42" s="38">
        <v>111.5</v>
      </c>
      <c r="K42" s="38">
        <v>108.2</v>
      </c>
      <c r="L42" s="38">
        <v>95.4</v>
      </c>
      <c r="M42" s="38">
        <v>113.5</v>
      </c>
      <c r="N42" s="38">
        <v>112.1</v>
      </c>
      <c r="O42" s="38">
        <v>119.9</v>
      </c>
      <c r="P42" s="38">
        <v>115.2</v>
      </c>
      <c r="Q42" s="4">
        <v>116.2</v>
      </c>
      <c r="R42" s="4">
        <v>115.3</v>
      </c>
      <c r="S42" s="4">
        <v>111.7</v>
      </c>
      <c r="T42" s="4">
        <v>114.7</v>
      </c>
      <c r="U42">
        <v>112.5</v>
      </c>
      <c r="V42" s="17">
        <v>111.1</v>
      </c>
      <c r="W42" s="4">
        <v>112.6</v>
      </c>
      <c r="X42" s="18">
        <v>110.4</v>
      </c>
      <c r="Y42" s="19">
        <v>111.3</v>
      </c>
      <c r="Z42" s="19">
        <v>110.3</v>
      </c>
      <c r="AA42" s="19">
        <v>111.6</v>
      </c>
      <c r="AB42" s="18">
        <v>108.7</v>
      </c>
      <c r="AC42" s="19">
        <v>111</v>
      </c>
      <c r="AD42">
        <v>113.1</v>
      </c>
      <c r="AE42">
        <f t="shared" si="0"/>
        <v>1476</v>
      </c>
      <c r="AF42" s="17">
        <v>111.1</v>
      </c>
      <c r="AG42">
        <f t="shared" si="1"/>
        <v>570.5</v>
      </c>
      <c r="AH42">
        <f t="shared" si="2"/>
        <v>219.10000000000002</v>
      </c>
      <c r="AI42">
        <f t="shared" si="3"/>
        <v>444.2</v>
      </c>
    </row>
    <row r="43" spans="1:35" x14ac:dyDescent="0.35">
      <c r="A43" t="s">
        <v>34</v>
      </c>
      <c r="B43">
        <v>2014</v>
      </c>
      <c r="C43" t="s">
        <v>35</v>
      </c>
      <c r="D43" s="38">
        <v>120.2</v>
      </c>
      <c r="E43" s="38">
        <v>119.2</v>
      </c>
      <c r="F43" s="38">
        <v>122.5</v>
      </c>
      <c r="G43" s="38">
        <v>115.1</v>
      </c>
      <c r="H43" s="38">
        <v>106.6</v>
      </c>
      <c r="I43" s="38">
        <v>115.4</v>
      </c>
      <c r="J43" s="38">
        <v>114.5</v>
      </c>
      <c r="K43" s="38">
        <v>109.3</v>
      </c>
      <c r="L43" s="38">
        <v>99.2</v>
      </c>
      <c r="M43" s="38">
        <v>111.4</v>
      </c>
      <c r="N43" s="38">
        <v>112.6</v>
      </c>
      <c r="O43" s="38">
        <v>118.8</v>
      </c>
      <c r="P43" s="38">
        <v>115.3</v>
      </c>
      <c r="Q43" s="4">
        <v>114.7</v>
      </c>
      <c r="R43" s="4">
        <v>116.4</v>
      </c>
      <c r="S43" s="4">
        <v>113.3</v>
      </c>
      <c r="T43" s="4">
        <v>115.9</v>
      </c>
      <c r="U43">
        <v>112.5</v>
      </c>
      <c r="V43" s="17">
        <v>112.4</v>
      </c>
      <c r="W43" s="4">
        <v>112.8</v>
      </c>
      <c r="X43" s="18">
        <v>110.7</v>
      </c>
      <c r="Y43" s="19">
        <v>111.1</v>
      </c>
      <c r="Z43" s="19">
        <v>110.1</v>
      </c>
      <c r="AA43" s="19">
        <v>111.8</v>
      </c>
      <c r="AB43" s="18">
        <v>108.7</v>
      </c>
      <c r="AC43" s="19">
        <v>110.9</v>
      </c>
      <c r="AD43">
        <v>113.6</v>
      </c>
      <c r="AE43">
        <f t="shared" si="0"/>
        <v>1480.1</v>
      </c>
      <c r="AF43" s="17">
        <v>112.4</v>
      </c>
      <c r="AG43">
        <f t="shared" si="1"/>
        <v>573.1</v>
      </c>
      <c r="AH43">
        <f t="shared" si="2"/>
        <v>219.4</v>
      </c>
      <c r="AI43">
        <f t="shared" si="3"/>
        <v>443.9</v>
      </c>
    </row>
    <row r="44" spans="1:35" x14ac:dyDescent="0.35">
      <c r="A44" t="s">
        <v>30</v>
      </c>
      <c r="B44">
        <v>2014</v>
      </c>
      <c r="C44" t="s">
        <v>36</v>
      </c>
      <c r="D44" s="38">
        <v>120.1</v>
      </c>
      <c r="E44" s="38">
        <v>118.1</v>
      </c>
      <c r="F44" s="38">
        <v>120.7</v>
      </c>
      <c r="G44" s="38">
        <v>116.1</v>
      </c>
      <c r="H44" s="38">
        <v>109.3</v>
      </c>
      <c r="I44" s="38">
        <v>119.6</v>
      </c>
      <c r="J44" s="38">
        <v>117.9</v>
      </c>
      <c r="K44" s="38">
        <v>110.2</v>
      </c>
      <c r="L44" s="38">
        <v>101.2</v>
      </c>
      <c r="M44" s="38">
        <v>110.7</v>
      </c>
      <c r="N44" s="38">
        <v>113</v>
      </c>
      <c r="O44" s="38">
        <v>118.3</v>
      </c>
      <c r="P44" s="38">
        <v>116.2</v>
      </c>
      <c r="Q44" s="4">
        <v>114.6</v>
      </c>
      <c r="R44" s="4">
        <v>117.5</v>
      </c>
      <c r="S44" s="4">
        <v>114.9</v>
      </c>
      <c r="T44" s="4">
        <v>117.2</v>
      </c>
      <c r="U44" t="s">
        <v>32</v>
      </c>
      <c r="V44" s="17">
        <v>113.4</v>
      </c>
      <c r="W44" s="4">
        <v>113.4</v>
      </c>
      <c r="X44" s="18">
        <v>111.4</v>
      </c>
      <c r="Y44" s="19">
        <v>111.2</v>
      </c>
      <c r="Z44" s="19">
        <v>110.2</v>
      </c>
      <c r="AA44" s="19">
        <v>112.4</v>
      </c>
      <c r="AB44" s="18">
        <v>108.9</v>
      </c>
      <c r="AC44" s="19">
        <v>111.3</v>
      </c>
      <c r="AD44">
        <v>114.6</v>
      </c>
      <c r="AE44">
        <f t="shared" si="0"/>
        <v>1491.4</v>
      </c>
      <c r="AF44" s="17">
        <v>113.4</v>
      </c>
      <c r="AG44">
        <f t="shared" si="1"/>
        <v>577.6</v>
      </c>
      <c r="AH44">
        <f t="shared" si="2"/>
        <v>220.3</v>
      </c>
      <c r="AI44">
        <f t="shared" si="3"/>
        <v>445.1</v>
      </c>
    </row>
    <row r="45" spans="1:35" x14ac:dyDescent="0.35">
      <c r="A45" t="s">
        <v>33</v>
      </c>
      <c r="B45">
        <v>2014</v>
      </c>
      <c r="C45" t="s">
        <v>36</v>
      </c>
      <c r="D45" s="38">
        <v>122.1</v>
      </c>
      <c r="E45" s="38">
        <v>121.4</v>
      </c>
      <c r="F45" s="38">
        <v>121.5</v>
      </c>
      <c r="G45" s="38">
        <v>116.2</v>
      </c>
      <c r="H45" s="38">
        <v>102.8</v>
      </c>
      <c r="I45" s="38">
        <v>117.7</v>
      </c>
      <c r="J45" s="38">
        <v>113.3</v>
      </c>
      <c r="K45" s="38">
        <v>108.9</v>
      </c>
      <c r="L45" s="38">
        <v>96.3</v>
      </c>
      <c r="M45" s="38">
        <v>114.1</v>
      </c>
      <c r="N45" s="38">
        <v>112.2</v>
      </c>
      <c r="O45" s="38">
        <v>120.5</v>
      </c>
      <c r="P45" s="38">
        <v>116</v>
      </c>
      <c r="Q45" s="4">
        <v>116.7</v>
      </c>
      <c r="R45" s="4">
        <v>115.8</v>
      </c>
      <c r="S45" s="4">
        <v>112.1</v>
      </c>
      <c r="T45" s="4">
        <v>115.2</v>
      </c>
      <c r="U45">
        <v>113.2</v>
      </c>
      <c r="V45" s="17">
        <v>110.9</v>
      </c>
      <c r="W45" s="4">
        <v>113</v>
      </c>
      <c r="X45" s="18">
        <v>110.8</v>
      </c>
      <c r="Y45" s="19">
        <v>111.6</v>
      </c>
      <c r="Z45" s="19">
        <v>110.9</v>
      </c>
      <c r="AA45" s="19">
        <v>111.8</v>
      </c>
      <c r="AB45" s="18">
        <v>109.2</v>
      </c>
      <c r="AC45" s="19">
        <v>111.4</v>
      </c>
      <c r="AD45">
        <v>113.7</v>
      </c>
      <c r="AE45">
        <f t="shared" si="0"/>
        <v>1483</v>
      </c>
      <c r="AF45" s="17">
        <v>110.9</v>
      </c>
      <c r="AG45">
        <f t="shared" si="1"/>
        <v>572.79999999999995</v>
      </c>
      <c r="AH45">
        <f t="shared" si="2"/>
        <v>220</v>
      </c>
      <c r="AI45">
        <f t="shared" si="3"/>
        <v>445.70000000000005</v>
      </c>
    </row>
    <row r="46" spans="1:35" x14ac:dyDescent="0.35">
      <c r="A46" t="s">
        <v>34</v>
      </c>
      <c r="B46">
        <v>2014</v>
      </c>
      <c r="C46" t="s">
        <v>47</v>
      </c>
      <c r="D46" s="38">
        <v>120.7</v>
      </c>
      <c r="E46" s="38">
        <v>119.3</v>
      </c>
      <c r="F46" s="38">
        <v>121</v>
      </c>
      <c r="G46" s="38">
        <v>116.1</v>
      </c>
      <c r="H46" s="38">
        <v>106.9</v>
      </c>
      <c r="I46" s="38">
        <v>118.7</v>
      </c>
      <c r="J46" s="38">
        <v>116.3</v>
      </c>
      <c r="K46" s="38">
        <v>109.8</v>
      </c>
      <c r="L46" s="38">
        <v>99.6</v>
      </c>
      <c r="M46" s="38">
        <v>111.8</v>
      </c>
      <c r="N46" s="38">
        <v>112.7</v>
      </c>
      <c r="O46" s="38">
        <v>119.3</v>
      </c>
      <c r="P46" s="38">
        <v>116.1</v>
      </c>
      <c r="Q46" s="4">
        <v>115.2</v>
      </c>
      <c r="R46" s="4">
        <v>116.8</v>
      </c>
      <c r="S46" s="4">
        <v>113.7</v>
      </c>
      <c r="T46" s="4">
        <v>116.4</v>
      </c>
      <c r="U46">
        <v>113.2</v>
      </c>
      <c r="V46" s="17">
        <v>112.5</v>
      </c>
      <c r="W46" s="4">
        <v>113.2</v>
      </c>
      <c r="X46" s="18">
        <v>111.2</v>
      </c>
      <c r="Y46" s="19">
        <v>111.4</v>
      </c>
      <c r="Z46" s="19">
        <v>110.6</v>
      </c>
      <c r="AA46" s="19">
        <v>112</v>
      </c>
      <c r="AB46" s="18">
        <v>109</v>
      </c>
      <c r="AC46" s="19">
        <v>111.3</v>
      </c>
      <c r="AD46">
        <v>114.2</v>
      </c>
      <c r="AE46">
        <f t="shared" si="0"/>
        <v>1488.2999999999997</v>
      </c>
      <c r="AF46" s="17">
        <v>112.5</v>
      </c>
      <c r="AG46">
        <f t="shared" si="1"/>
        <v>575.30000000000007</v>
      </c>
      <c r="AH46">
        <f t="shared" si="2"/>
        <v>220.2</v>
      </c>
      <c r="AI46">
        <f t="shared" si="3"/>
        <v>445.3</v>
      </c>
    </row>
    <row r="47" spans="1:35" x14ac:dyDescent="0.35">
      <c r="A47" t="s">
        <v>30</v>
      </c>
      <c r="B47">
        <v>2014</v>
      </c>
      <c r="C47" t="s">
        <v>37</v>
      </c>
      <c r="D47" s="38">
        <v>120.2</v>
      </c>
      <c r="E47" s="38">
        <v>118.9</v>
      </c>
      <c r="F47" s="38">
        <v>118.1</v>
      </c>
      <c r="G47" s="38">
        <v>117</v>
      </c>
      <c r="H47" s="38">
        <v>109.7</v>
      </c>
      <c r="I47" s="38">
        <v>125.5</v>
      </c>
      <c r="J47" s="38">
        <v>120.5</v>
      </c>
      <c r="K47" s="38">
        <v>111</v>
      </c>
      <c r="L47" s="38">
        <v>102.6</v>
      </c>
      <c r="M47" s="38">
        <v>111.2</v>
      </c>
      <c r="N47" s="38">
        <v>113.5</v>
      </c>
      <c r="O47" s="38">
        <v>118.7</v>
      </c>
      <c r="P47" s="38">
        <v>117.2</v>
      </c>
      <c r="Q47" s="4">
        <v>115.4</v>
      </c>
      <c r="R47" s="4">
        <v>118.1</v>
      </c>
      <c r="S47" s="4">
        <v>116.1</v>
      </c>
      <c r="T47" s="4">
        <v>117.8</v>
      </c>
      <c r="U47" t="s">
        <v>32</v>
      </c>
      <c r="V47" s="17">
        <v>113.4</v>
      </c>
      <c r="W47" s="4">
        <v>113.7</v>
      </c>
      <c r="X47" s="18">
        <v>111.8</v>
      </c>
      <c r="Y47" s="19">
        <v>111.2</v>
      </c>
      <c r="Z47" s="19">
        <v>110.5</v>
      </c>
      <c r="AA47" s="19">
        <v>113</v>
      </c>
      <c r="AB47" s="18">
        <v>108.9</v>
      </c>
      <c r="AC47" s="19">
        <v>111.5</v>
      </c>
      <c r="AD47">
        <v>115.4</v>
      </c>
      <c r="AE47">
        <f t="shared" si="0"/>
        <v>1504.1000000000001</v>
      </c>
      <c r="AF47" s="17">
        <v>113.4</v>
      </c>
      <c r="AG47">
        <f t="shared" si="1"/>
        <v>581.1</v>
      </c>
      <c r="AH47">
        <f t="shared" si="2"/>
        <v>220.7</v>
      </c>
      <c r="AI47">
        <f t="shared" si="3"/>
        <v>446.2</v>
      </c>
    </row>
    <row r="48" spans="1:35" x14ac:dyDescent="0.35">
      <c r="A48" t="s">
        <v>33</v>
      </c>
      <c r="B48">
        <v>2014</v>
      </c>
      <c r="C48" t="s">
        <v>37</v>
      </c>
      <c r="D48" s="38">
        <v>122.5</v>
      </c>
      <c r="E48" s="38">
        <v>121.7</v>
      </c>
      <c r="F48" s="38">
        <v>113.3</v>
      </c>
      <c r="G48" s="38">
        <v>117</v>
      </c>
      <c r="H48" s="38">
        <v>103.1</v>
      </c>
      <c r="I48" s="38">
        <v>126.7</v>
      </c>
      <c r="J48" s="38">
        <v>121.2</v>
      </c>
      <c r="K48" s="38">
        <v>111</v>
      </c>
      <c r="L48" s="38">
        <v>100.3</v>
      </c>
      <c r="M48" s="38">
        <v>115.3</v>
      </c>
      <c r="N48" s="38">
        <v>112.7</v>
      </c>
      <c r="O48" s="38">
        <v>121</v>
      </c>
      <c r="P48" s="38">
        <v>118.2</v>
      </c>
      <c r="Q48" s="4">
        <v>117.6</v>
      </c>
      <c r="R48" s="4">
        <v>116.3</v>
      </c>
      <c r="S48" s="4">
        <v>112.5</v>
      </c>
      <c r="T48" s="4">
        <v>115.7</v>
      </c>
      <c r="U48">
        <v>113.9</v>
      </c>
      <c r="V48" s="17">
        <v>110.9</v>
      </c>
      <c r="W48" s="4">
        <v>113.4</v>
      </c>
      <c r="X48" s="18">
        <v>111</v>
      </c>
      <c r="Y48" s="19">
        <v>111.2</v>
      </c>
      <c r="Z48" s="19">
        <v>111.2</v>
      </c>
      <c r="AA48" s="19">
        <v>112.5</v>
      </c>
      <c r="AB48" s="18">
        <v>109.1</v>
      </c>
      <c r="AC48" s="19">
        <v>111.4</v>
      </c>
      <c r="AD48">
        <v>114.7</v>
      </c>
      <c r="AE48">
        <f t="shared" si="0"/>
        <v>1504.0000000000002</v>
      </c>
      <c r="AF48" s="17">
        <v>110.9</v>
      </c>
      <c r="AG48">
        <f t="shared" si="1"/>
        <v>575.5</v>
      </c>
      <c r="AH48">
        <f t="shared" si="2"/>
        <v>220.1</v>
      </c>
      <c r="AI48">
        <f t="shared" si="3"/>
        <v>446.29999999999995</v>
      </c>
    </row>
    <row r="49" spans="1:35" x14ac:dyDescent="0.35">
      <c r="A49" t="s">
        <v>34</v>
      </c>
      <c r="B49">
        <v>2014</v>
      </c>
      <c r="C49" t="s">
        <v>37</v>
      </c>
      <c r="D49" s="38">
        <v>120.9</v>
      </c>
      <c r="E49" s="38">
        <v>119.9</v>
      </c>
      <c r="F49" s="38">
        <v>116.2</v>
      </c>
      <c r="G49" s="38">
        <v>117</v>
      </c>
      <c r="H49" s="38">
        <v>107.3</v>
      </c>
      <c r="I49" s="38">
        <v>126.1</v>
      </c>
      <c r="J49" s="38">
        <v>120.7</v>
      </c>
      <c r="K49" s="38">
        <v>111</v>
      </c>
      <c r="L49" s="38">
        <v>101.8</v>
      </c>
      <c r="M49" s="38">
        <v>112.6</v>
      </c>
      <c r="N49" s="38">
        <v>113.2</v>
      </c>
      <c r="O49" s="38">
        <v>119.8</v>
      </c>
      <c r="P49" s="38">
        <v>117.6</v>
      </c>
      <c r="Q49" s="4">
        <v>116</v>
      </c>
      <c r="R49" s="4">
        <v>117.4</v>
      </c>
      <c r="S49" s="4">
        <v>114.6</v>
      </c>
      <c r="T49" s="4">
        <v>117</v>
      </c>
      <c r="U49">
        <v>113.9</v>
      </c>
      <c r="V49" s="17">
        <v>112.5</v>
      </c>
      <c r="W49" s="4">
        <v>113.6</v>
      </c>
      <c r="X49" s="18">
        <v>111.5</v>
      </c>
      <c r="Y49" s="19">
        <v>111.2</v>
      </c>
      <c r="Z49" s="19">
        <v>110.9</v>
      </c>
      <c r="AA49" s="19">
        <v>112.7</v>
      </c>
      <c r="AB49" s="18">
        <v>109</v>
      </c>
      <c r="AC49" s="19">
        <v>111.5</v>
      </c>
      <c r="AD49">
        <v>115.1</v>
      </c>
      <c r="AE49">
        <f t="shared" si="0"/>
        <v>1504.1</v>
      </c>
      <c r="AF49" s="17">
        <v>112.5</v>
      </c>
      <c r="AG49">
        <f t="shared" si="1"/>
        <v>578.6</v>
      </c>
      <c r="AH49">
        <f t="shared" si="2"/>
        <v>220.5</v>
      </c>
      <c r="AI49">
        <f t="shared" si="3"/>
        <v>446.3</v>
      </c>
    </row>
    <row r="50" spans="1:35" x14ac:dyDescent="0.35">
      <c r="A50" t="s">
        <v>30</v>
      </c>
      <c r="B50">
        <v>2014</v>
      </c>
      <c r="C50" t="s">
        <v>38</v>
      </c>
      <c r="D50" s="38">
        <v>120.3</v>
      </c>
      <c r="E50" s="38">
        <v>120.2</v>
      </c>
      <c r="F50" s="38">
        <v>116.9</v>
      </c>
      <c r="G50" s="38">
        <v>118</v>
      </c>
      <c r="H50" s="38">
        <v>110.1</v>
      </c>
      <c r="I50" s="38">
        <v>126.3</v>
      </c>
      <c r="J50" s="38">
        <v>123.9</v>
      </c>
      <c r="K50" s="38">
        <v>111.5</v>
      </c>
      <c r="L50" s="38">
        <v>103.5</v>
      </c>
      <c r="M50" s="38">
        <v>111.6</v>
      </c>
      <c r="N50" s="38">
        <v>114.2</v>
      </c>
      <c r="O50" s="38">
        <v>119.2</v>
      </c>
      <c r="P50" s="38">
        <v>118.2</v>
      </c>
      <c r="Q50" s="4">
        <v>116.3</v>
      </c>
      <c r="R50" s="4">
        <v>118.7</v>
      </c>
      <c r="S50" s="4">
        <v>116.8</v>
      </c>
      <c r="T50" s="4">
        <v>118.5</v>
      </c>
      <c r="U50" t="s">
        <v>32</v>
      </c>
      <c r="V50" s="17">
        <v>113.4</v>
      </c>
      <c r="W50" s="4">
        <v>114.1</v>
      </c>
      <c r="X50" s="18">
        <v>112.1</v>
      </c>
      <c r="Y50" s="19">
        <v>111.4</v>
      </c>
      <c r="Z50" s="19">
        <v>110.9</v>
      </c>
      <c r="AA50" s="19">
        <v>113.1</v>
      </c>
      <c r="AB50" s="18">
        <v>108.9</v>
      </c>
      <c r="AC50" s="19">
        <v>111.8</v>
      </c>
      <c r="AD50">
        <v>116</v>
      </c>
      <c r="AE50">
        <f t="shared" si="0"/>
        <v>1513.8999999999999</v>
      </c>
      <c r="AF50" s="17">
        <v>113.4</v>
      </c>
      <c r="AG50">
        <f t="shared" si="1"/>
        <v>584.4</v>
      </c>
      <c r="AH50">
        <f t="shared" si="2"/>
        <v>221</v>
      </c>
      <c r="AI50">
        <f t="shared" si="3"/>
        <v>447.2</v>
      </c>
    </row>
    <row r="51" spans="1:35" x14ac:dyDescent="0.35">
      <c r="A51" t="s">
        <v>33</v>
      </c>
      <c r="B51">
        <v>2014</v>
      </c>
      <c r="C51" t="s">
        <v>38</v>
      </c>
      <c r="D51" s="38">
        <v>122.7</v>
      </c>
      <c r="E51" s="38">
        <v>124.1</v>
      </c>
      <c r="F51" s="38">
        <v>114.2</v>
      </c>
      <c r="G51" s="38">
        <v>119.1</v>
      </c>
      <c r="H51" s="38">
        <v>103.5</v>
      </c>
      <c r="I51" s="38">
        <v>129.19999999999999</v>
      </c>
      <c r="J51" s="38">
        <v>127</v>
      </c>
      <c r="K51" s="38">
        <v>112.6</v>
      </c>
      <c r="L51" s="38">
        <v>101.3</v>
      </c>
      <c r="M51" s="38">
        <v>117</v>
      </c>
      <c r="N51" s="38">
        <v>112.9</v>
      </c>
      <c r="O51" s="38">
        <v>121.7</v>
      </c>
      <c r="P51" s="38">
        <v>120</v>
      </c>
      <c r="Q51" s="4">
        <v>118.3</v>
      </c>
      <c r="R51" s="4">
        <v>116.8</v>
      </c>
      <c r="S51" s="4">
        <v>112.9</v>
      </c>
      <c r="T51" s="4">
        <v>116.2</v>
      </c>
      <c r="U51">
        <v>114.3</v>
      </c>
      <c r="V51" s="17">
        <v>111.1</v>
      </c>
      <c r="W51" s="4">
        <v>114.1</v>
      </c>
      <c r="X51" s="18">
        <v>111.2</v>
      </c>
      <c r="Y51" s="19">
        <v>111.3</v>
      </c>
      <c r="Z51" s="19">
        <v>111.5</v>
      </c>
      <c r="AA51" s="19">
        <v>112.9</v>
      </c>
      <c r="AB51" s="18">
        <v>109.3</v>
      </c>
      <c r="AC51" s="19">
        <v>111.7</v>
      </c>
      <c r="AD51">
        <v>115.6</v>
      </c>
      <c r="AE51">
        <f t="shared" si="0"/>
        <v>1525.3000000000002</v>
      </c>
      <c r="AF51" s="17">
        <v>111.1</v>
      </c>
      <c r="AG51">
        <f t="shared" si="1"/>
        <v>578.29999999999995</v>
      </c>
      <c r="AH51">
        <f t="shared" si="2"/>
        <v>220.5</v>
      </c>
      <c r="AI51">
        <f t="shared" si="3"/>
        <v>447.40000000000003</v>
      </c>
    </row>
    <row r="52" spans="1:35" x14ac:dyDescent="0.35">
      <c r="A52" t="s">
        <v>34</v>
      </c>
      <c r="B52">
        <v>2014</v>
      </c>
      <c r="C52" t="s">
        <v>38</v>
      </c>
      <c r="D52" s="38">
        <v>121.1</v>
      </c>
      <c r="E52" s="38">
        <v>121.6</v>
      </c>
      <c r="F52" s="38">
        <v>115.9</v>
      </c>
      <c r="G52" s="38">
        <v>118.4</v>
      </c>
      <c r="H52" s="38">
        <v>107.7</v>
      </c>
      <c r="I52" s="38">
        <v>127.7</v>
      </c>
      <c r="J52" s="38">
        <v>125</v>
      </c>
      <c r="K52" s="38">
        <v>111.9</v>
      </c>
      <c r="L52" s="38">
        <v>102.8</v>
      </c>
      <c r="M52" s="38">
        <v>113.4</v>
      </c>
      <c r="N52" s="38">
        <v>113.7</v>
      </c>
      <c r="O52" s="38">
        <v>120.4</v>
      </c>
      <c r="P52" s="38">
        <v>118.9</v>
      </c>
      <c r="Q52" s="4">
        <v>116.8</v>
      </c>
      <c r="R52" s="4">
        <v>118</v>
      </c>
      <c r="S52" s="4">
        <v>115.2</v>
      </c>
      <c r="T52" s="4">
        <v>117.6</v>
      </c>
      <c r="U52">
        <v>114.3</v>
      </c>
      <c r="V52" s="17">
        <v>112.5</v>
      </c>
      <c r="W52" s="4">
        <v>114.1</v>
      </c>
      <c r="X52" s="18">
        <v>111.8</v>
      </c>
      <c r="Y52" s="19">
        <v>111.3</v>
      </c>
      <c r="Z52" s="19">
        <v>111.2</v>
      </c>
      <c r="AA52" s="19">
        <v>113</v>
      </c>
      <c r="AB52" s="18">
        <v>109.1</v>
      </c>
      <c r="AC52" s="19">
        <v>111.8</v>
      </c>
      <c r="AD52">
        <v>115.8</v>
      </c>
      <c r="AE52">
        <f t="shared" si="0"/>
        <v>1518.5000000000005</v>
      </c>
      <c r="AF52" s="17">
        <v>112.5</v>
      </c>
      <c r="AG52">
        <f t="shared" si="1"/>
        <v>581.70000000000005</v>
      </c>
      <c r="AH52">
        <f t="shared" si="2"/>
        <v>220.89999999999998</v>
      </c>
      <c r="AI52">
        <f t="shared" si="3"/>
        <v>447.3</v>
      </c>
    </row>
    <row r="53" spans="1:35" x14ac:dyDescent="0.35">
      <c r="A53" t="s">
        <v>30</v>
      </c>
      <c r="B53">
        <v>2014</v>
      </c>
      <c r="C53" t="s">
        <v>39</v>
      </c>
      <c r="D53" s="38">
        <v>120.7</v>
      </c>
      <c r="E53" s="38">
        <v>121.6</v>
      </c>
      <c r="F53" s="38">
        <v>116.1</v>
      </c>
      <c r="G53" s="38">
        <v>119.3</v>
      </c>
      <c r="H53" s="38">
        <v>110.3</v>
      </c>
      <c r="I53" s="38">
        <v>125.8</v>
      </c>
      <c r="J53" s="38">
        <v>129.30000000000001</v>
      </c>
      <c r="K53" s="38">
        <v>112.2</v>
      </c>
      <c r="L53" s="38">
        <v>103.6</v>
      </c>
      <c r="M53" s="38">
        <v>112.3</v>
      </c>
      <c r="N53" s="38">
        <v>114.9</v>
      </c>
      <c r="O53" s="38">
        <v>120.1</v>
      </c>
      <c r="P53" s="38">
        <v>119.5</v>
      </c>
      <c r="Q53" s="4">
        <v>117.3</v>
      </c>
      <c r="R53" s="4">
        <v>119.7</v>
      </c>
      <c r="S53" s="4">
        <v>117.3</v>
      </c>
      <c r="T53" s="4">
        <v>119.3</v>
      </c>
      <c r="U53" t="s">
        <v>32</v>
      </c>
      <c r="V53" s="17">
        <v>114.4</v>
      </c>
      <c r="W53" s="4">
        <v>114.9</v>
      </c>
      <c r="X53" s="18">
        <v>112.8</v>
      </c>
      <c r="Y53" s="19">
        <v>112.2</v>
      </c>
      <c r="Z53" s="19">
        <v>111.4</v>
      </c>
      <c r="AA53" s="19">
        <v>114.3</v>
      </c>
      <c r="AB53" s="18">
        <v>108</v>
      </c>
      <c r="AC53" s="19">
        <v>112.3</v>
      </c>
      <c r="AD53">
        <v>117</v>
      </c>
      <c r="AE53">
        <f t="shared" si="0"/>
        <v>1525.6999999999998</v>
      </c>
      <c r="AF53" s="17">
        <v>114.4</v>
      </c>
      <c r="AG53">
        <f t="shared" si="1"/>
        <v>588.5</v>
      </c>
      <c r="AH53">
        <f t="shared" si="2"/>
        <v>220.8</v>
      </c>
      <c r="AI53">
        <f t="shared" si="3"/>
        <v>450.20000000000005</v>
      </c>
    </row>
    <row r="54" spans="1:35" x14ac:dyDescent="0.35">
      <c r="A54" t="s">
        <v>33</v>
      </c>
      <c r="B54">
        <v>2014</v>
      </c>
      <c r="C54" t="s">
        <v>39</v>
      </c>
      <c r="D54" s="38">
        <v>123.1</v>
      </c>
      <c r="E54" s="38">
        <v>125.9</v>
      </c>
      <c r="F54" s="38">
        <v>115.4</v>
      </c>
      <c r="G54" s="38">
        <v>120.4</v>
      </c>
      <c r="H54" s="38">
        <v>103.4</v>
      </c>
      <c r="I54" s="38">
        <v>131.19999999999999</v>
      </c>
      <c r="J54" s="38">
        <v>137.5</v>
      </c>
      <c r="K54" s="38">
        <v>112.8</v>
      </c>
      <c r="L54" s="38">
        <v>101.4</v>
      </c>
      <c r="M54" s="38">
        <v>118.3</v>
      </c>
      <c r="N54" s="38">
        <v>113.2</v>
      </c>
      <c r="O54" s="38">
        <v>122.4</v>
      </c>
      <c r="P54" s="38">
        <v>122</v>
      </c>
      <c r="Q54" s="4">
        <v>119</v>
      </c>
      <c r="R54" s="4">
        <v>117.4</v>
      </c>
      <c r="S54" s="4">
        <v>113.2</v>
      </c>
      <c r="T54" s="4">
        <v>116.7</v>
      </c>
      <c r="U54">
        <v>113.9</v>
      </c>
      <c r="V54" s="17">
        <v>111.2</v>
      </c>
      <c r="W54" s="4">
        <v>114.3</v>
      </c>
      <c r="X54" s="18">
        <v>111.4</v>
      </c>
      <c r="Y54" s="19">
        <v>111.5</v>
      </c>
      <c r="Z54" s="19">
        <v>111.8</v>
      </c>
      <c r="AA54" s="19">
        <v>115.1</v>
      </c>
      <c r="AB54" s="18">
        <v>108.7</v>
      </c>
      <c r="AC54" s="19">
        <v>112.2</v>
      </c>
      <c r="AD54">
        <v>116.4</v>
      </c>
      <c r="AE54">
        <f t="shared" si="0"/>
        <v>1547</v>
      </c>
      <c r="AF54" s="17">
        <v>111.2</v>
      </c>
      <c r="AG54">
        <f t="shared" si="1"/>
        <v>580.6</v>
      </c>
      <c r="AH54">
        <f t="shared" si="2"/>
        <v>220.10000000000002</v>
      </c>
      <c r="AI54">
        <f t="shared" si="3"/>
        <v>450.59999999999997</v>
      </c>
    </row>
    <row r="55" spans="1:35" x14ac:dyDescent="0.35">
      <c r="A55" t="s">
        <v>34</v>
      </c>
      <c r="B55">
        <v>2014</v>
      </c>
      <c r="C55" t="s">
        <v>39</v>
      </c>
      <c r="D55" s="38">
        <v>121.5</v>
      </c>
      <c r="E55" s="38">
        <v>123.1</v>
      </c>
      <c r="F55" s="38">
        <v>115.8</v>
      </c>
      <c r="G55" s="38">
        <v>119.7</v>
      </c>
      <c r="H55" s="38">
        <v>107.8</v>
      </c>
      <c r="I55" s="38">
        <v>128.30000000000001</v>
      </c>
      <c r="J55" s="38">
        <v>132.1</v>
      </c>
      <c r="K55" s="38">
        <v>112.4</v>
      </c>
      <c r="L55" s="38">
        <v>102.9</v>
      </c>
      <c r="M55" s="38">
        <v>114.3</v>
      </c>
      <c r="N55" s="38">
        <v>114.2</v>
      </c>
      <c r="O55" s="38">
        <v>121.2</v>
      </c>
      <c r="P55" s="38">
        <v>120.4</v>
      </c>
      <c r="Q55" s="4">
        <v>117.8</v>
      </c>
      <c r="R55" s="4">
        <v>118.8</v>
      </c>
      <c r="S55" s="4">
        <v>115.6</v>
      </c>
      <c r="T55" s="4">
        <v>118.3</v>
      </c>
      <c r="U55">
        <v>113.9</v>
      </c>
      <c r="V55" s="17">
        <v>113.2</v>
      </c>
      <c r="W55" s="4">
        <v>114.6</v>
      </c>
      <c r="X55" s="18">
        <v>112.3</v>
      </c>
      <c r="Y55" s="19">
        <v>111.8</v>
      </c>
      <c r="Z55" s="19">
        <v>111.6</v>
      </c>
      <c r="AA55" s="19">
        <v>114.8</v>
      </c>
      <c r="AB55" s="18">
        <v>108.3</v>
      </c>
      <c r="AC55" s="19">
        <v>112.3</v>
      </c>
      <c r="AD55">
        <v>116.7</v>
      </c>
      <c r="AE55">
        <f t="shared" si="0"/>
        <v>1533.7000000000003</v>
      </c>
      <c r="AF55" s="17">
        <v>113.2</v>
      </c>
      <c r="AG55">
        <f t="shared" si="1"/>
        <v>585.1</v>
      </c>
      <c r="AH55">
        <f t="shared" si="2"/>
        <v>220.6</v>
      </c>
      <c r="AI55">
        <f t="shared" si="3"/>
        <v>450.5</v>
      </c>
    </row>
    <row r="56" spans="1:35" x14ac:dyDescent="0.35">
      <c r="A56" t="s">
        <v>30</v>
      </c>
      <c r="B56">
        <v>2014</v>
      </c>
      <c r="C56" t="s">
        <v>40</v>
      </c>
      <c r="D56" s="38">
        <v>121.7</v>
      </c>
      <c r="E56" s="38">
        <v>122.5</v>
      </c>
      <c r="F56" s="38">
        <v>117.7</v>
      </c>
      <c r="G56" s="38">
        <v>120.6</v>
      </c>
      <c r="H56" s="38">
        <v>110.4</v>
      </c>
      <c r="I56" s="38">
        <v>129.1</v>
      </c>
      <c r="J56" s="38">
        <v>150.1</v>
      </c>
      <c r="K56" s="38">
        <v>113.2</v>
      </c>
      <c r="L56" s="38">
        <v>104.8</v>
      </c>
      <c r="M56" s="38">
        <v>113.3</v>
      </c>
      <c r="N56" s="38">
        <v>115.6</v>
      </c>
      <c r="O56" s="38">
        <v>120.9</v>
      </c>
      <c r="P56" s="38">
        <v>123.3</v>
      </c>
      <c r="Q56" s="4">
        <v>118</v>
      </c>
      <c r="R56" s="4">
        <v>120.7</v>
      </c>
      <c r="S56" s="4">
        <v>118.3</v>
      </c>
      <c r="T56" s="4">
        <v>120.3</v>
      </c>
      <c r="U56" t="s">
        <v>32</v>
      </c>
      <c r="V56" s="17">
        <v>115.3</v>
      </c>
      <c r="W56" s="4">
        <v>115.4</v>
      </c>
      <c r="X56" s="18">
        <v>113.4</v>
      </c>
      <c r="Y56" s="19">
        <v>113.2</v>
      </c>
      <c r="Z56" s="19">
        <v>111.8</v>
      </c>
      <c r="AA56" s="19">
        <v>115.5</v>
      </c>
      <c r="AB56" s="18">
        <v>108.8</v>
      </c>
      <c r="AC56" s="19">
        <v>113.1</v>
      </c>
      <c r="AD56">
        <v>119.5</v>
      </c>
      <c r="AE56">
        <f t="shared" si="0"/>
        <v>1563.2</v>
      </c>
      <c r="AF56" s="17">
        <v>115.3</v>
      </c>
      <c r="AG56">
        <f t="shared" si="1"/>
        <v>592.70000000000005</v>
      </c>
      <c r="AH56">
        <f t="shared" si="2"/>
        <v>222.2</v>
      </c>
      <c r="AI56">
        <f t="shared" si="3"/>
        <v>453.6</v>
      </c>
    </row>
    <row r="57" spans="1:35" x14ac:dyDescent="0.35">
      <c r="A57" t="s">
        <v>33</v>
      </c>
      <c r="B57">
        <v>2014</v>
      </c>
      <c r="C57" t="s">
        <v>40</v>
      </c>
      <c r="D57" s="38">
        <v>123.8</v>
      </c>
      <c r="E57" s="38">
        <v>126.4</v>
      </c>
      <c r="F57" s="38">
        <v>118</v>
      </c>
      <c r="G57" s="38">
        <v>121.6</v>
      </c>
      <c r="H57" s="38">
        <v>103.5</v>
      </c>
      <c r="I57" s="38">
        <v>133.69999999999999</v>
      </c>
      <c r="J57" s="38">
        <v>172.4</v>
      </c>
      <c r="K57" s="38">
        <v>113.1</v>
      </c>
      <c r="L57" s="38">
        <v>102.7</v>
      </c>
      <c r="M57" s="38">
        <v>120</v>
      </c>
      <c r="N57" s="38">
        <v>113.8</v>
      </c>
      <c r="O57" s="38">
        <v>123.4</v>
      </c>
      <c r="P57" s="38">
        <v>127.1</v>
      </c>
      <c r="Q57" s="4">
        <v>121</v>
      </c>
      <c r="R57" s="4">
        <v>118</v>
      </c>
      <c r="S57" s="4">
        <v>113.6</v>
      </c>
      <c r="T57" s="4">
        <v>117.4</v>
      </c>
      <c r="U57">
        <v>114.8</v>
      </c>
      <c r="V57" s="17">
        <v>111.6</v>
      </c>
      <c r="W57" s="4">
        <v>114.9</v>
      </c>
      <c r="X57" s="18">
        <v>111.5</v>
      </c>
      <c r="Y57" s="19">
        <v>113</v>
      </c>
      <c r="Z57" s="19">
        <v>112.4</v>
      </c>
      <c r="AA57" s="19">
        <v>117.8</v>
      </c>
      <c r="AB57" s="18">
        <v>109.7</v>
      </c>
      <c r="AC57" s="19">
        <v>113.5</v>
      </c>
      <c r="AD57">
        <v>118.9</v>
      </c>
      <c r="AE57">
        <f t="shared" si="0"/>
        <v>1599.5</v>
      </c>
      <c r="AF57" s="17">
        <v>111.6</v>
      </c>
      <c r="AG57">
        <f t="shared" si="1"/>
        <v>584.9</v>
      </c>
      <c r="AH57">
        <f t="shared" si="2"/>
        <v>221.2</v>
      </c>
      <c r="AI57">
        <f t="shared" si="3"/>
        <v>456.7</v>
      </c>
    </row>
    <row r="58" spans="1:35" x14ac:dyDescent="0.35">
      <c r="A58" t="s">
        <v>34</v>
      </c>
      <c r="B58">
        <v>2014</v>
      </c>
      <c r="C58" t="s">
        <v>40</v>
      </c>
      <c r="D58" s="38">
        <v>122.4</v>
      </c>
      <c r="E58" s="38">
        <v>123.9</v>
      </c>
      <c r="F58" s="38">
        <v>117.8</v>
      </c>
      <c r="G58" s="38">
        <v>121</v>
      </c>
      <c r="H58" s="38">
        <v>107.9</v>
      </c>
      <c r="I58" s="38">
        <v>131.19999999999999</v>
      </c>
      <c r="J58" s="38">
        <v>157.69999999999999</v>
      </c>
      <c r="K58" s="38">
        <v>113.2</v>
      </c>
      <c r="L58" s="38">
        <v>104.1</v>
      </c>
      <c r="M58" s="38">
        <v>115.5</v>
      </c>
      <c r="N58" s="38">
        <v>114.8</v>
      </c>
      <c r="O58" s="38">
        <v>122.1</v>
      </c>
      <c r="P58" s="38">
        <v>124.7</v>
      </c>
      <c r="Q58" s="4">
        <v>118.8</v>
      </c>
      <c r="R58" s="4">
        <v>119.6</v>
      </c>
      <c r="S58" s="4">
        <v>116.3</v>
      </c>
      <c r="T58" s="4">
        <v>119.1</v>
      </c>
      <c r="U58">
        <v>114.8</v>
      </c>
      <c r="V58" s="17">
        <v>113.9</v>
      </c>
      <c r="W58" s="4">
        <v>115.2</v>
      </c>
      <c r="X58" s="18">
        <v>112.7</v>
      </c>
      <c r="Y58" s="19">
        <v>113.1</v>
      </c>
      <c r="Z58" s="19">
        <v>112.1</v>
      </c>
      <c r="AA58" s="19">
        <v>116.8</v>
      </c>
      <c r="AB58" s="18">
        <v>109.2</v>
      </c>
      <c r="AC58" s="19">
        <v>113.3</v>
      </c>
      <c r="AD58">
        <v>119.2</v>
      </c>
      <c r="AE58">
        <f t="shared" si="0"/>
        <v>1576.3</v>
      </c>
      <c r="AF58" s="17">
        <v>113.9</v>
      </c>
      <c r="AG58">
        <f t="shared" si="1"/>
        <v>589</v>
      </c>
      <c r="AH58">
        <f t="shared" si="2"/>
        <v>221.9</v>
      </c>
      <c r="AI58">
        <f t="shared" si="3"/>
        <v>455.3</v>
      </c>
    </row>
    <row r="59" spans="1:35" x14ac:dyDescent="0.35">
      <c r="A59" t="s">
        <v>30</v>
      </c>
      <c r="B59">
        <v>2014</v>
      </c>
      <c r="C59" t="s">
        <v>41</v>
      </c>
      <c r="D59" s="38">
        <v>121.8</v>
      </c>
      <c r="E59" s="38">
        <v>122.8</v>
      </c>
      <c r="F59" s="38">
        <v>117.8</v>
      </c>
      <c r="G59" s="38">
        <v>121.9</v>
      </c>
      <c r="H59" s="38">
        <v>110.6</v>
      </c>
      <c r="I59" s="38">
        <v>129.69999999999999</v>
      </c>
      <c r="J59" s="38">
        <v>161.1</v>
      </c>
      <c r="K59" s="38">
        <v>114.1</v>
      </c>
      <c r="L59" s="38">
        <v>105.1</v>
      </c>
      <c r="M59" s="38">
        <v>114.6</v>
      </c>
      <c r="N59" s="38">
        <v>115.8</v>
      </c>
      <c r="O59" s="38">
        <v>121.7</v>
      </c>
      <c r="P59" s="38">
        <v>125.3</v>
      </c>
      <c r="Q59" s="4">
        <v>118.8</v>
      </c>
      <c r="R59" s="4">
        <v>120.9</v>
      </c>
      <c r="S59" s="4">
        <v>118.8</v>
      </c>
      <c r="T59" s="4">
        <v>120.7</v>
      </c>
      <c r="U59" t="s">
        <v>32</v>
      </c>
      <c r="V59" s="17">
        <v>115.4</v>
      </c>
      <c r="W59" s="4">
        <v>115.9</v>
      </c>
      <c r="X59" s="18">
        <v>114</v>
      </c>
      <c r="Y59" s="19">
        <v>113.2</v>
      </c>
      <c r="Z59" s="19">
        <v>112.2</v>
      </c>
      <c r="AA59" s="19">
        <v>116.2</v>
      </c>
      <c r="AB59" s="18">
        <v>109.4</v>
      </c>
      <c r="AC59" s="19">
        <v>113.5</v>
      </c>
      <c r="AD59">
        <v>120.7</v>
      </c>
      <c r="AE59">
        <f t="shared" si="0"/>
        <v>1582.2999999999997</v>
      </c>
      <c r="AF59" s="17">
        <v>115.4</v>
      </c>
      <c r="AG59">
        <f t="shared" si="1"/>
        <v>595.1</v>
      </c>
      <c r="AH59">
        <f t="shared" si="2"/>
        <v>223.4</v>
      </c>
      <c r="AI59">
        <f t="shared" si="3"/>
        <v>455.1</v>
      </c>
    </row>
    <row r="60" spans="1:35" x14ac:dyDescent="0.35">
      <c r="A60" t="s">
        <v>33</v>
      </c>
      <c r="B60">
        <v>2014</v>
      </c>
      <c r="C60" t="s">
        <v>41</v>
      </c>
      <c r="D60" s="38">
        <v>124.8</v>
      </c>
      <c r="E60" s="38">
        <v>127.3</v>
      </c>
      <c r="F60" s="38">
        <v>116.5</v>
      </c>
      <c r="G60" s="38">
        <v>122.2</v>
      </c>
      <c r="H60" s="38">
        <v>103.6</v>
      </c>
      <c r="I60" s="38">
        <v>132.69999999999999</v>
      </c>
      <c r="J60" s="38">
        <v>181.9</v>
      </c>
      <c r="K60" s="38">
        <v>115.2</v>
      </c>
      <c r="L60" s="38">
        <v>102.7</v>
      </c>
      <c r="M60" s="38">
        <v>122.1</v>
      </c>
      <c r="N60" s="38">
        <v>114.4</v>
      </c>
      <c r="O60" s="38">
        <v>124.7</v>
      </c>
      <c r="P60" s="38">
        <v>128.9</v>
      </c>
      <c r="Q60" s="4">
        <v>123</v>
      </c>
      <c r="R60" s="4">
        <v>118.6</v>
      </c>
      <c r="S60" s="4">
        <v>114.1</v>
      </c>
      <c r="T60" s="4">
        <v>117.9</v>
      </c>
      <c r="U60">
        <v>115.5</v>
      </c>
      <c r="V60" s="17">
        <v>111.8</v>
      </c>
      <c r="W60" s="4">
        <v>115.3</v>
      </c>
      <c r="X60" s="18">
        <v>112.2</v>
      </c>
      <c r="Y60" s="19">
        <v>112.5</v>
      </c>
      <c r="Z60" s="19">
        <v>112.9</v>
      </c>
      <c r="AA60" s="19">
        <v>119.2</v>
      </c>
      <c r="AB60" s="18">
        <v>110.5</v>
      </c>
      <c r="AC60" s="19">
        <v>113.9</v>
      </c>
      <c r="AD60">
        <v>119.9</v>
      </c>
      <c r="AE60">
        <f t="shared" si="0"/>
        <v>1617</v>
      </c>
      <c r="AF60" s="17">
        <v>111.8</v>
      </c>
      <c r="AG60">
        <f t="shared" si="1"/>
        <v>588.9</v>
      </c>
      <c r="AH60">
        <f t="shared" si="2"/>
        <v>222.7</v>
      </c>
      <c r="AI60">
        <f t="shared" si="3"/>
        <v>458.5</v>
      </c>
    </row>
    <row r="61" spans="1:35" x14ac:dyDescent="0.35">
      <c r="A61" t="s">
        <v>34</v>
      </c>
      <c r="B61">
        <v>2014</v>
      </c>
      <c r="C61" t="s">
        <v>41</v>
      </c>
      <c r="D61" s="38">
        <v>122.7</v>
      </c>
      <c r="E61" s="38">
        <v>124.4</v>
      </c>
      <c r="F61" s="38">
        <v>117.3</v>
      </c>
      <c r="G61" s="38">
        <v>122</v>
      </c>
      <c r="H61" s="38">
        <v>108</v>
      </c>
      <c r="I61" s="38">
        <v>131.1</v>
      </c>
      <c r="J61" s="38">
        <v>168.2</v>
      </c>
      <c r="K61" s="38">
        <v>114.5</v>
      </c>
      <c r="L61" s="38">
        <v>104.3</v>
      </c>
      <c r="M61" s="38">
        <v>117.1</v>
      </c>
      <c r="N61" s="38">
        <v>115.2</v>
      </c>
      <c r="O61" s="38">
        <v>123.1</v>
      </c>
      <c r="P61" s="38">
        <v>126.6</v>
      </c>
      <c r="Q61" s="4">
        <v>119.9</v>
      </c>
      <c r="R61" s="4">
        <v>120</v>
      </c>
      <c r="S61" s="4">
        <v>116.8</v>
      </c>
      <c r="T61" s="4">
        <v>119.6</v>
      </c>
      <c r="U61">
        <v>115.5</v>
      </c>
      <c r="V61" s="17">
        <v>114</v>
      </c>
      <c r="W61" s="4">
        <v>115.6</v>
      </c>
      <c r="X61" s="18">
        <v>113.3</v>
      </c>
      <c r="Y61" s="19">
        <v>112.8</v>
      </c>
      <c r="Z61" s="19">
        <v>112.6</v>
      </c>
      <c r="AA61" s="19">
        <v>118</v>
      </c>
      <c r="AB61" s="18">
        <v>109.9</v>
      </c>
      <c r="AC61" s="19">
        <v>113.7</v>
      </c>
      <c r="AD61">
        <v>120.3</v>
      </c>
      <c r="AE61">
        <f t="shared" si="0"/>
        <v>1594.4999999999998</v>
      </c>
      <c r="AF61" s="17">
        <v>114</v>
      </c>
      <c r="AG61">
        <f t="shared" si="1"/>
        <v>591.9</v>
      </c>
      <c r="AH61">
        <f t="shared" si="2"/>
        <v>223.2</v>
      </c>
      <c r="AI61">
        <f t="shared" si="3"/>
        <v>457.09999999999997</v>
      </c>
    </row>
    <row r="62" spans="1:35" x14ac:dyDescent="0.35">
      <c r="A62" t="s">
        <v>30</v>
      </c>
      <c r="B62">
        <v>2014</v>
      </c>
      <c r="C62" t="s">
        <v>42</v>
      </c>
      <c r="D62" s="38">
        <v>122.3</v>
      </c>
      <c r="E62" s="38">
        <v>122.4</v>
      </c>
      <c r="F62" s="38">
        <v>117.8</v>
      </c>
      <c r="G62" s="38">
        <v>122.7</v>
      </c>
      <c r="H62" s="38">
        <v>110.4</v>
      </c>
      <c r="I62" s="38">
        <v>129.80000000000001</v>
      </c>
      <c r="J62" s="38">
        <v>158.80000000000001</v>
      </c>
      <c r="K62" s="38">
        <v>115</v>
      </c>
      <c r="L62" s="38">
        <v>104.7</v>
      </c>
      <c r="M62" s="38">
        <v>114.9</v>
      </c>
      <c r="N62" s="38">
        <v>116.5</v>
      </c>
      <c r="O62" s="38">
        <v>122.6</v>
      </c>
      <c r="P62" s="38">
        <v>125.3</v>
      </c>
      <c r="Q62" s="4">
        <v>119.5</v>
      </c>
      <c r="R62" s="4">
        <v>121.7</v>
      </c>
      <c r="S62" s="4">
        <v>119.2</v>
      </c>
      <c r="T62" s="4">
        <v>121.3</v>
      </c>
      <c r="U62" t="s">
        <v>32</v>
      </c>
      <c r="V62" s="17">
        <v>115.8</v>
      </c>
      <c r="W62" s="4">
        <v>116.7</v>
      </c>
      <c r="X62" s="18">
        <v>114.5</v>
      </c>
      <c r="Y62" s="19">
        <v>112.8</v>
      </c>
      <c r="Z62" s="19">
        <v>112.6</v>
      </c>
      <c r="AA62" s="19">
        <v>116.6</v>
      </c>
      <c r="AB62" s="18">
        <v>109.1</v>
      </c>
      <c r="AC62" s="19">
        <v>113.7</v>
      </c>
      <c r="AD62">
        <v>120.9</v>
      </c>
      <c r="AE62">
        <f t="shared" si="0"/>
        <v>1583.2</v>
      </c>
      <c r="AF62" s="17">
        <v>115.8</v>
      </c>
      <c r="AG62">
        <f t="shared" si="1"/>
        <v>598.4</v>
      </c>
      <c r="AH62">
        <f t="shared" si="2"/>
        <v>223.6</v>
      </c>
      <c r="AI62">
        <f t="shared" si="3"/>
        <v>455.7</v>
      </c>
    </row>
    <row r="63" spans="1:35" x14ac:dyDescent="0.35">
      <c r="A63" t="s">
        <v>33</v>
      </c>
      <c r="B63">
        <v>2014</v>
      </c>
      <c r="C63" t="s">
        <v>42</v>
      </c>
      <c r="D63" s="38">
        <v>124.2</v>
      </c>
      <c r="E63" s="38">
        <v>125.4</v>
      </c>
      <c r="F63" s="38">
        <v>116.4</v>
      </c>
      <c r="G63" s="38">
        <v>122.7</v>
      </c>
      <c r="H63" s="38">
        <v>103.5</v>
      </c>
      <c r="I63" s="38">
        <v>124.5</v>
      </c>
      <c r="J63" s="38">
        <v>168.6</v>
      </c>
      <c r="K63" s="38">
        <v>116.9</v>
      </c>
      <c r="L63" s="38">
        <v>101.9</v>
      </c>
      <c r="M63" s="38">
        <v>122.9</v>
      </c>
      <c r="N63" s="38">
        <v>114.8</v>
      </c>
      <c r="O63" s="38">
        <v>125.2</v>
      </c>
      <c r="P63" s="38">
        <v>126.7</v>
      </c>
      <c r="Q63" s="4">
        <v>124.3</v>
      </c>
      <c r="R63" s="4">
        <v>119.2</v>
      </c>
      <c r="S63" s="4">
        <v>114.5</v>
      </c>
      <c r="T63" s="4">
        <v>118.4</v>
      </c>
      <c r="U63">
        <v>116.1</v>
      </c>
      <c r="V63" s="17">
        <v>111.8</v>
      </c>
      <c r="W63" s="4">
        <v>115.5</v>
      </c>
      <c r="X63" s="18">
        <v>112.3</v>
      </c>
      <c r="Y63" s="19">
        <v>111.2</v>
      </c>
      <c r="Z63" s="19">
        <v>113.4</v>
      </c>
      <c r="AA63" s="19">
        <v>120</v>
      </c>
      <c r="AB63" s="18">
        <v>110</v>
      </c>
      <c r="AC63" s="19">
        <v>113.6</v>
      </c>
      <c r="AD63">
        <v>119.2</v>
      </c>
      <c r="AE63">
        <f t="shared" si="0"/>
        <v>1593.7000000000003</v>
      </c>
      <c r="AF63" s="17">
        <v>111.8</v>
      </c>
      <c r="AG63">
        <f t="shared" si="1"/>
        <v>591.9</v>
      </c>
      <c r="AH63">
        <f t="shared" si="2"/>
        <v>222.3</v>
      </c>
      <c r="AI63">
        <f t="shared" si="3"/>
        <v>458.20000000000005</v>
      </c>
    </row>
    <row r="64" spans="1:35" x14ac:dyDescent="0.35">
      <c r="A64" t="s">
        <v>34</v>
      </c>
      <c r="B64">
        <v>2014</v>
      </c>
      <c r="C64" t="s">
        <v>42</v>
      </c>
      <c r="D64" s="38">
        <v>122.9</v>
      </c>
      <c r="E64" s="38">
        <v>123.5</v>
      </c>
      <c r="F64" s="38">
        <v>117.3</v>
      </c>
      <c r="G64" s="38">
        <v>122.7</v>
      </c>
      <c r="H64" s="38">
        <v>107.9</v>
      </c>
      <c r="I64" s="38">
        <v>127.3</v>
      </c>
      <c r="J64" s="38">
        <v>162.1</v>
      </c>
      <c r="K64" s="38">
        <v>115.6</v>
      </c>
      <c r="L64" s="38">
        <v>103.8</v>
      </c>
      <c r="M64" s="38">
        <v>117.6</v>
      </c>
      <c r="N64" s="38">
        <v>115.8</v>
      </c>
      <c r="O64" s="38">
        <v>123.8</v>
      </c>
      <c r="P64" s="38">
        <v>125.8</v>
      </c>
      <c r="Q64" s="4">
        <v>120.8</v>
      </c>
      <c r="R64" s="4">
        <v>120.7</v>
      </c>
      <c r="S64" s="4">
        <v>117.2</v>
      </c>
      <c r="T64" s="4">
        <v>120.1</v>
      </c>
      <c r="U64">
        <v>116.1</v>
      </c>
      <c r="V64" s="17">
        <v>114.3</v>
      </c>
      <c r="W64" s="4">
        <v>116.1</v>
      </c>
      <c r="X64" s="18">
        <v>113.7</v>
      </c>
      <c r="Y64" s="19">
        <v>112</v>
      </c>
      <c r="Z64" s="19">
        <v>113.1</v>
      </c>
      <c r="AA64" s="19">
        <v>118.6</v>
      </c>
      <c r="AB64" s="18">
        <v>109.5</v>
      </c>
      <c r="AC64" s="19">
        <v>113.7</v>
      </c>
      <c r="AD64">
        <v>120.1</v>
      </c>
      <c r="AE64">
        <f t="shared" si="0"/>
        <v>1586.0999999999997</v>
      </c>
      <c r="AF64" s="17">
        <v>114.3</v>
      </c>
      <c r="AG64">
        <f t="shared" si="1"/>
        <v>594.9</v>
      </c>
      <c r="AH64">
        <f t="shared" si="2"/>
        <v>223.2</v>
      </c>
      <c r="AI64">
        <f t="shared" si="3"/>
        <v>457.4</v>
      </c>
    </row>
    <row r="65" spans="1:35" x14ac:dyDescent="0.35">
      <c r="A65" t="s">
        <v>30</v>
      </c>
      <c r="B65">
        <v>2014</v>
      </c>
      <c r="C65" t="s">
        <v>43</v>
      </c>
      <c r="D65" s="38">
        <v>122.6</v>
      </c>
      <c r="E65" s="38">
        <v>122.5</v>
      </c>
      <c r="F65" s="38">
        <v>118.3</v>
      </c>
      <c r="G65" s="38">
        <v>123.2</v>
      </c>
      <c r="H65" s="38">
        <v>110.5</v>
      </c>
      <c r="I65" s="38">
        <v>128.9</v>
      </c>
      <c r="J65" s="38">
        <v>155.30000000000001</v>
      </c>
      <c r="K65" s="38">
        <v>115.5</v>
      </c>
      <c r="L65" s="38">
        <v>104</v>
      </c>
      <c r="M65" s="38">
        <v>115.3</v>
      </c>
      <c r="N65" s="38">
        <v>116.8</v>
      </c>
      <c r="O65" s="38">
        <v>123.2</v>
      </c>
      <c r="P65" s="38">
        <v>125.1</v>
      </c>
      <c r="Q65" s="4">
        <v>120</v>
      </c>
      <c r="R65" s="4">
        <v>122.7</v>
      </c>
      <c r="S65" s="4">
        <v>120.3</v>
      </c>
      <c r="T65" s="4">
        <v>122.3</v>
      </c>
      <c r="U65" t="s">
        <v>32</v>
      </c>
      <c r="V65" s="17">
        <v>116.4</v>
      </c>
      <c r="W65" s="4">
        <v>117.5</v>
      </c>
      <c r="X65" s="18">
        <v>115.3</v>
      </c>
      <c r="Y65" s="19">
        <v>112.6</v>
      </c>
      <c r="Z65" s="19">
        <v>113</v>
      </c>
      <c r="AA65" s="19">
        <v>116.9</v>
      </c>
      <c r="AB65" s="18">
        <v>109.3</v>
      </c>
      <c r="AC65" s="19">
        <v>114</v>
      </c>
      <c r="AD65">
        <v>121</v>
      </c>
      <c r="AE65">
        <f t="shared" si="0"/>
        <v>1581.1999999999998</v>
      </c>
      <c r="AF65" s="17">
        <v>116.4</v>
      </c>
      <c r="AG65">
        <f t="shared" si="1"/>
        <v>602.79999999999995</v>
      </c>
      <c r="AH65">
        <f t="shared" si="2"/>
        <v>224.6</v>
      </c>
      <c r="AI65">
        <f t="shared" si="3"/>
        <v>456.5</v>
      </c>
    </row>
    <row r="66" spans="1:35" x14ac:dyDescent="0.35">
      <c r="A66" t="s">
        <v>33</v>
      </c>
      <c r="B66">
        <v>2014</v>
      </c>
      <c r="C66" t="s">
        <v>43</v>
      </c>
      <c r="D66" s="38">
        <v>124.6</v>
      </c>
      <c r="E66" s="38">
        <v>126.1</v>
      </c>
      <c r="F66" s="38">
        <v>117.8</v>
      </c>
      <c r="G66" s="38">
        <v>123.1</v>
      </c>
      <c r="H66" s="38">
        <v>103.5</v>
      </c>
      <c r="I66" s="38">
        <v>123.5</v>
      </c>
      <c r="J66" s="38">
        <v>159.6</v>
      </c>
      <c r="K66" s="38">
        <v>117.4</v>
      </c>
      <c r="L66" s="38">
        <v>101.2</v>
      </c>
      <c r="M66" s="38">
        <v>123.8</v>
      </c>
      <c r="N66" s="38">
        <v>115.2</v>
      </c>
      <c r="O66" s="38">
        <v>125.9</v>
      </c>
      <c r="P66" s="38">
        <v>125.8</v>
      </c>
      <c r="Q66" s="4">
        <v>124.3</v>
      </c>
      <c r="R66" s="4">
        <v>119.6</v>
      </c>
      <c r="S66" s="4">
        <v>114.9</v>
      </c>
      <c r="T66" s="4">
        <v>118.9</v>
      </c>
      <c r="U66">
        <v>116.7</v>
      </c>
      <c r="V66" s="17">
        <v>112</v>
      </c>
      <c r="W66" s="4">
        <v>115.8</v>
      </c>
      <c r="X66" s="18">
        <v>112.6</v>
      </c>
      <c r="Y66" s="19">
        <v>111</v>
      </c>
      <c r="Z66" s="19">
        <v>113.6</v>
      </c>
      <c r="AA66" s="19">
        <v>120.2</v>
      </c>
      <c r="AB66" s="18">
        <v>110.1</v>
      </c>
      <c r="AC66" s="19">
        <v>113.7</v>
      </c>
      <c r="AD66">
        <v>119.1</v>
      </c>
      <c r="AE66">
        <f t="shared" ref="AE66:AE129" si="4">SUM(D66:P66)</f>
        <v>1587.5</v>
      </c>
      <c r="AF66" s="17">
        <v>112</v>
      </c>
      <c r="AG66">
        <f t="shared" si="1"/>
        <v>593.49999999999989</v>
      </c>
      <c r="AH66">
        <f t="shared" si="2"/>
        <v>222.7</v>
      </c>
      <c r="AI66">
        <f t="shared" si="3"/>
        <v>458.5</v>
      </c>
    </row>
    <row r="67" spans="1:35" x14ac:dyDescent="0.35">
      <c r="A67" t="s">
        <v>34</v>
      </c>
      <c r="B67">
        <v>2014</v>
      </c>
      <c r="C67" t="s">
        <v>43</v>
      </c>
      <c r="D67" s="38">
        <v>123.2</v>
      </c>
      <c r="E67" s="38">
        <v>123.8</v>
      </c>
      <c r="F67" s="38">
        <v>118.1</v>
      </c>
      <c r="G67" s="38">
        <v>123.2</v>
      </c>
      <c r="H67" s="38">
        <v>107.9</v>
      </c>
      <c r="I67" s="38">
        <v>126.4</v>
      </c>
      <c r="J67" s="38">
        <v>156.80000000000001</v>
      </c>
      <c r="K67" s="38">
        <v>116.1</v>
      </c>
      <c r="L67" s="38">
        <v>103.1</v>
      </c>
      <c r="M67" s="38">
        <v>118.1</v>
      </c>
      <c r="N67" s="38">
        <v>116.1</v>
      </c>
      <c r="O67" s="38">
        <v>124.5</v>
      </c>
      <c r="P67" s="38">
        <v>125.4</v>
      </c>
      <c r="Q67" s="4">
        <v>121.1</v>
      </c>
      <c r="R67" s="4">
        <v>121.5</v>
      </c>
      <c r="S67" s="4">
        <v>118.1</v>
      </c>
      <c r="T67" s="4">
        <v>121</v>
      </c>
      <c r="U67">
        <v>116.7</v>
      </c>
      <c r="V67" s="17">
        <v>114.7</v>
      </c>
      <c r="W67" s="4">
        <v>116.7</v>
      </c>
      <c r="X67" s="18">
        <v>114.3</v>
      </c>
      <c r="Y67" s="19">
        <v>111.8</v>
      </c>
      <c r="Z67" s="19">
        <v>113.3</v>
      </c>
      <c r="AA67" s="19">
        <v>118.8</v>
      </c>
      <c r="AB67" s="18">
        <v>109.6</v>
      </c>
      <c r="AC67" s="19">
        <v>113.9</v>
      </c>
      <c r="AD67">
        <v>120.1</v>
      </c>
      <c r="AE67">
        <f t="shared" si="4"/>
        <v>1582.7</v>
      </c>
      <c r="AF67" s="17">
        <v>114.7</v>
      </c>
      <c r="AG67">
        <f t="shared" ref="AG67:AG130" si="5">SUM(Q67,R67,S67,T67,W67)</f>
        <v>598.4</v>
      </c>
      <c r="AH67">
        <f t="shared" ref="AH67:AH130" si="6">SUM(X67,AB67)</f>
        <v>223.89999999999998</v>
      </c>
      <c r="AI67">
        <f t="shared" ref="AI67:AI130" si="7">SUM(Y67,Z67,AA67,AC67)</f>
        <v>457.79999999999995</v>
      </c>
    </row>
    <row r="68" spans="1:35" x14ac:dyDescent="0.35">
      <c r="A68" t="s">
        <v>30</v>
      </c>
      <c r="B68">
        <v>2014</v>
      </c>
      <c r="C68" t="s">
        <v>45</v>
      </c>
      <c r="D68" s="38">
        <v>122.7</v>
      </c>
      <c r="E68" s="38">
        <v>122.6</v>
      </c>
      <c r="F68" s="38">
        <v>119.9</v>
      </c>
      <c r="G68" s="38">
        <v>124</v>
      </c>
      <c r="H68" s="38">
        <v>110.5</v>
      </c>
      <c r="I68" s="38">
        <v>128.80000000000001</v>
      </c>
      <c r="J68" s="38">
        <v>152</v>
      </c>
      <c r="K68" s="38">
        <v>116.2</v>
      </c>
      <c r="L68" s="38">
        <v>103.3</v>
      </c>
      <c r="M68" s="38">
        <v>115.8</v>
      </c>
      <c r="N68" s="38">
        <v>116.8</v>
      </c>
      <c r="O68" s="38">
        <v>124.5</v>
      </c>
      <c r="P68" s="38">
        <v>124.9</v>
      </c>
      <c r="Q68" s="4">
        <v>120.8</v>
      </c>
      <c r="R68" s="4">
        <v>123.3</v>
      </c>
      <c r="S68" s="4">
        <v>120.5</v>
      </c>
      <c r="T68" s="4">
        <v>122.9</v>
      </c>
      <c r="U68" t="s">
        <v>32</v>
      </c>
      <c r="V68" s="17">
        <v>117.3</v>
      </c>
      <c r="W68" s="4">
        <v>118.1</v>
      </c>
      <c r="X68" s="18">
        <v>115.9</v>
      </c>
      <c r="Y68" s="19">
        <v>112</v>
      </c>
      <c r="Z68" s="19">
        <v>113.3</v>
      </c>
      <c r="AA68" s="19">
        <v>117.2</v>
      </c>
      <c r="AB68" s="18">
        <v>108.8</v>
      </c>
      <c r="AC68" s="19">
        <v>114.1</v>
      </c>
      <c r="AD68">
        <v>121.1</v>
      </c>
      <c r="AE68">
        <f t="shared" si="4"/>
        <v>1582</v>
      </c>
      <c r="AF68" s="17">
        <v>117.3</v>
      </c>
      <c r="AG68">
        <f t="shared" si="5"/>
        <v>605.6</v>
      </c>
      <c r="AH68">
        <f t="shared" si="6"/>
        <v>224.7</v>
      </c>
      <c r="AI68">
        <f t="shared" si="7"/>
        <v>456.6</v>
      </c>
    </row>
    <row r="69" spans="1:35" x14ac:dyDescent="0.35">
      <c r="A69" t="s">
        <v>33</v>
      </c>
      <c r="B69">
        <v>2014</v>
      </c>
      <c r="C69" t="s">
        <v>45</v>
      </c>
      <c r="D69" s="38">
        <v>124.5</v>
      </c>
      <c r="E69" s="38">
        <v>125.6</v>
      </c>
      <c r="F69" s="38">
        <v>122.7</v>
      </c>
      <c r="G69" s="38">
        <v>124.6</v>
      </c>
      <c r="H69" s="38">
        <v>103.2</v>
      </c>
      <c r="I69" s="38">
        <v>122.2</v>
      </c>
      <c r="J69" s="38">
        <v>153.19999999999999</v>
      </c>
      <c r="K69" s="38">
        <v>119.3</v>
      </c>
      <c r="L69" s="38">
        <v>99.8</v>
      </c>
      <c r="M69" s="38">
        <v>124.6</v>
      </c>
      <c r="N69" s="38">
        <v>115.8</v>
      </c>
      <c r="O69" s="38">
        <v>126.9</v>
      </c>
      <c r="P69" s="38">
        <v>125.4</v>
      </c>
      <c r="Q69" s="4">
        <v>125.8</v>
      </c>
      <c r="R69" s="4">
        <v>120.3</v>
      </c>
      <c r="S69" s="4">
        <v>115.4</v>
      </c>
      <c r="T69" s="4">
        <v>119.5</v>
      </c>
      <c r="U69">
        <v>117.1</v>
      </c>
      <c r="V69" s="17">
        <v>112.6</v>
      </c>
      <c r="W69" s="4">
        <v>116.4</v>
      </c>
      <c r="X69" s="18">
        <v>113</v>
      </c>
      <c r="Y69" s="19">
        <v>109.7</v>
      </c>
      <c r="Z69" s="19">
        <v>114</v>
      </c>
      <c r="AA69" s="19">
        <v>120.3</v>
      </c>
      <c r="AB69" s="18">
        <v>109.6</v>
      </c>
      <c r="AC69" s="19">
        <v>113.4</v>
      </c>
      <c r="AD69">
        <v>119</v>
      </c>
      <c r="AE69">
        <f t="shared" si="4"/>
        <v>1587.8</v>
      </c>
      <c r="AF69" s="17">
        <v>112.6</v>
      </c>
      <c r="AG69">
        <f t="shared" si="5"/>
        <v>597.4</v>
      </c>
      <c r="AH69">
        <f t="shared" si="6"/>
        <v>222.6</v>
      </c>
      <c r="AI69">
        <f t="shared" si="7"/>
        <v>457.4</v>
      </c>
    </row>
    <row r="70" spans="1:35" x14ac:dyDescent="0.35">
      <c r="A70" t="s">
        <v>34</v>
      </c>
      <c r="B70">
        <v>2014</v>
      </c>
      <c r="C70" t="s">
        <v>45</v>
      </c>
      <c r="D70" s="38">
        <v>123.3</v>
      </c>
      <c r="E70" s="38">
        <v>123.7</v>
      </c>
      <c r="F70" s="38">
        <v>121</v>
      </c>
      <c r="G70" s="38">
        <v>124.2</v>
      </c>
      <c r="H70" s="38">
        <v>107.8</v>
      </c>
      <c r="I70" s="38">
        <v>125.7</v>
      </c>
      <c r="J70" s="38">
        <v>152.4</v>
      </c>
      <c r="K70" s="38">
        <v>117.2</v>
      </c>
      <c r="L70" s="38">
        <v>102.1</v>
      </c>
      <c r="M70" s="38">
        <v>118.7</v>
      </c>
      <c r="N70" s="38">
        <v>116.4</v>
      </c>
      <c r="O70" s="38">
        <v>125.6</v>
      </c>
      <c r="P70" s="38">
        <v>125.1</v>
      </c>
      <c r="Q70" s="4">
        <v>122.1</v>
      </c>
      <c r="R70" s="4">
        <v>122.1</v>
      </c>
      <c r="S70" s="4">
        <v>118.4</v>
      </c>
      <c r="T70" s="4">
        <v>121.6</v>
      </c>
      <c r="U70">
        <v>117.1</v>
      </c>
      <c r="V70" s="17">
        <v>115.5</v>
      </c>
      <c r="W70" s="4">
        <v>117.3</v>
      </c>
      <c r="X70" s="18">
        <v>114.8</v>
      </c>
      <c r="Y70" s="19">
        <v>110.8</v>
      </c>
      <c r="Z70" s="19">
        <v>113.7</v>
      </c>
      <c r="AA70" s="19">
        <v>119</v>
      </c>
      <c r="AB70" s="18">
        <v>109.1</v>
      </c>
      <c r="AC70" s="19">
        <v>113.8</v>
      </c>
      <c r="AD70">
        <v>120.1</v>
      </c>
      <c r="AE70">
        <f t="shared" si="4"/>
        <v>1583.2</v>
      </c>
      <c r="AF70" s="17">
        <v>115.5</v>
      </c>
      <c r="AG70">
        <f t="shared" si="5"/>
        <v>601.5</v>
      </c>
      <c r="AH70">
        <f t="shared" si="6"/>
        <v>223.89999999999998</v>
      </c>
      <c r="AI70">
        <f t="shared" si="7"/>
        <v>457.3</v>
      </c>
    </row>
    <row r="71" spans="1:35" x14ac:dyDescent="0.35">
      <c r="A71" t="s">
        <v>30</v>
      </c>
      <c r="B71">
        <v>2014</v>
      </c>
      <c r="C71" t="s">
        <v>46</v>
      </c>
      <c r="D71" s="38">
        <v>122.4</v>
      </c>
      <c r="E71" s="38">
        <v>122.4</v>
      </c>
      <c r="F71" s="38">
        <v>121.8</v>
      </c>
      <c r="G71" s="38">
        <v>124.2</v>
      </c>
      <c r="H71" s="38">
        <v>110.2</v>
      </c>
      <c r="I71" s="38">
        <v>128.6</v>
      </c>
      <c r="J71" s="38">
        <v>140.30000000000001</v>
      </c>
      <c r="K71" s="38">
        <v>116.3</v>
      </c>
      <c r="L71" s="38">
        <v>102</v>
      </c>
      <c r="M71" s="38">
        <v>116</v>
      </c>
      <c r="N71" s="38">
        <v>117.3</v>
      </c>
      <c r="O71" s="38">
        <v>124.8</v>
      </c>
      <c r="P71" s="38">
        <v>123.3</v>
      </c>
      <c r="Q71" s="4">
        <v>121.7</v>
      </c>
      <c r="R71" s="4">
        <v>123.8</v>
      </c>
      <c r="S71" s="4">
        <v>120.6</v>
      </c>
      <c r="T71" s="4">
        <v>123.3</v>
      </c>
      <c r="U71" t="s">
        <v>32</v>
      </c>
      <c r="V71" s="17">
        <v>117.4</v>
      </c>
      <c r="W71" s="4">
        <v>118.2</v>
      </c>
      <c r="X71" s="18">
        <v>116.2</v>
      </c>
      <c r="Y71" s="19">
        <v>111.5</v>
      </c>
      <c r="Z71" s="19">
        <v>113.3</v>
      </c>
      <c r="AA71" s="19">
        <v>117.7</v>
      </c>
      <c r="AB71" s="18">
        <v>109.4</v>
      </c>
      <c r="AC71" s="19">
        <v>114.2</v>
      </c>
      <c r="AD71">
        <v>120.3</v>
      </c>
      <c r="AE71">
        <f t="shared" si="4"/>
        <v>1569.6</v>
      </c>
      <c r="AF71" s="17">
        <v>117.4</v>
      </c>
      <c r="AG71">
        <f t="shared" si="5"/>
        <v>607.6</v>
      </c>
      <c r="AH71">
        <f t="shared" si="6"/>
        <v>225.60000000000002</v>
      </c>
      <c r="AI71">
        <f t="shared" si="7"/>
        <v>456.7</v>
      </c>
    </row>
    <row r="72" spans="1:35" x14ac:dyDescent="0.35">
      <c r="A72" t="s">
        <v>33</v>
      </c>
      <c r="B72">
        <v>2014</v>
      </c>
      <c r="C72" t="s">
        <v>46</v>
      </c>
      <c r="D72" s="38">
        <v>124</v>
      </c>
      <c r="E72" s="38">
        <v>124.7</v>
      </c>
      <c r="F72" s="38">
        <v>126.3</v>
      </c>
      <c r="G72" s="38">
        <v>124.9</v>
      </c>
      <c r="H72" s="38">
        <v>103</v>
      </c>
      <c r="I72" s="38">
        <v>122.3</v>
      </c>
      <c r="J72" s="38">
        <v>141</v>
      </c>
      <c r="K72" s="38">
        <v>120.1</v>
      </c>
      <c r="L72" s="38">
        <v>97.8</v>
      </c>
      <c r="M72" s="38">
        <v>125.4</v>
      </c>
      <c r="N72" s="38">
        <v>116.1</v>
      </c>
      <c r="O72" s="38">
        <v>127.6</v>
      </c>
      <c r="P72" s="38">
        <v>124</v>
      </c>
      <c r="Q72" s="4">
        <v>126.4</v>
      </c>
      <c r="R72" s="4">
        <v>120.7</v>
      </c>
      <c r="S72" s="4">
        <v>115.8</v>
      </c>
      <c r="T72" s="4">
        <v>120</v>
      </c>
      <c r="U72">
        <v>116.5</v>
      </c>
      <c r="V72" s="17">
        <v>113</v>
      </c>
      <c r="W72" s="4">
        <v>116.8</v>
      </c>
      <c r="X72" s="18">
        <v>113.2</v>
      </c>
      <c r="Y72" s="19">
        <v>108.8</v>
      </c>
      <c r="Z72" s="19">
        <v>114.3</v>
      </c>
      <c r="AA72" s="19">
        <v>120.7</v>
      </c>
      <c r="AB72" s="18">
        <v>110.4</v>
      </c>
      <c r="AC72" s="19">
        <v>113.4</v>
      </c>
      <c r="AD72">
        <v>118.4</v>
      </c>
      <c r="AE72">
        <f t="shared" si="4"/>
        <v>1577.1999999999998</v>
      </c>
      <c r="AF72" s="17">
        <v>113</v>
      </c>
      <c r="AG72">
        <f t="shared" si="5"/>
        <v>599.70000000000005</v>
      </c>
      <c r="AH72">
        <f t="shared" si="6"/>
        <v>223.60000000000002</v>
      </c>
      <c r="AI72">
        <f t="shared" si="7"/>
        <v>457.20000000000005</v>
      </c>
    </row>
    <row r="73" spans="1:35" x14ac:dyDescent="0.35">
      <c r="A73" t="s">
        <v>34</v>
      </c>
      <c r="B73">
        <v>2014</v>
      </c>
      <c r="C73" t="s">
        <v>46</v>
      </c>
      <c r="D73" s="38">
        <v>122.9</v>
      </c>
      <c r="E73" s="38">
        <v>123.2</v>
      </c>
      <c r="F73" s="38">
        <v>123.5</v>
      </c>
      <c r="G73" s="38">
        <v>124.5</v>
      </c>
      <c r="H73" s="38">
        <v>107.6</v>
      </c>
      <c r="I73" s="38">
        <v>125.7</v>
      </c>
      <c r="J73" s="38">
        <v>140.5</v>
      </c>
      <c r="K73" s="38">
        <v>117.6</v>
      </c>
      <c r="L73" s="38">
        <v>100.6</v>
      </c>
      <c r="M73" s="38">
        <v>119.1</v>
      </c>
      <c r="N73" s="38">
        <v>116.8</v>
      </c>
      <c r="O73" s="38">
        <v>126.1</v>
      </c>
      <c r="P73" s="38">
        <v>123.6</v>
      </c>
      <c r="Q73" s="4">
        <v>123</v>
      </c>
      <c r="R73" s="4">
        <v>122.6</v>
      </c>
      <c r="S73" s="4">
        <v>118.6</v>
      </c>
      <c r="T73" s="4">
        <v>122</v>
      </c>
      <c r="U73">
        <v>116.5</v>
      </c>
      <c r="V73" s="17">
        <v>115.7</v>
      </c>
      <c r="W73" s="4">
        <v>117.5</v>
      </c>
      <c r="X73" s="18">
        <v>115.1</v>
      </c>
      <c r="Y73" s="19">
        <v>110.1</v>
      </c>
      <c r="Z73" s="19">
        <v>113.9</v>
      </c>
      <c r="AA73" s="19">
        <v>119.5</v>
      </c>
      <c r="AB73" s="18">
        <v>109.8</v>
      </c>
      <c r="AC73" s="19">
        <v>113.8</v>
      </c>
      <c r="AD73">
        <v>119.4</v>
      </c>
      <c r="AE73">
        <f t="shared" si="4"/>
        <v>1571.6999999999998</v>
      </c>
      <c r="AF73" s="17">
        <v>115.7</v>
      </c>
      <c r="AG73">
        <f t="shared" si="5"/>
        <v>603.70000000000005</v>
      </c>
      <c r="AH73">
        <f t="shared" si="6"/>
        <v>224.89999999999998</v>
      </c>
      <c r="AI73">
        <f t="shared" si="7"/>
        <v>457.3</v>
      </c>
    </row>
    <row r="74" spans="1:35" x14ac:dyDescent="0.35">
      <c r="A74" t="s">
        <v>30</v>
      </c>
      <c r="B74">
        <v>2015</v>
      </c>
      <c r="C74" t="s">
        <v>31</v>
      </c>
      <c r="D74" s="38">
        <v>123.1</v>
      </c>
      <c r="E74" s="38">
        <v>123.1</v>
      </c>
      <c r="F74" s="38">
        <v>122.1</v>
      </c>
      <c r="G74" s="38">
        <v>124.9</v>
      </c>
      <c r="H74" s="38">
        <v>111</v>
      </c>
      <c r="I74" s="38">
        <v>130.4</v>
      </c>
      <c r="J74" s="38">
        <v>132.30000000000001</v>
      </c>
      <c r="K74" s="38">
        <v>117.2</v>
      </c>
      <c r="L74" s="38">
        <v>100.5</v>
      </c>
      <c r="M74" s="38">
        <v>117.2</v>
      </c>
      <c r="N74" s="38">
        <v>117.9</v>
      </c>
      <c r="O74" s="38">
        <v>125.6</v>
      </c>
      <c r="P74" s="38">
        <v>122.8</v>
      </c>
      <c r="Q74" s="4">
        <v>122.7</v>
      </c>
      <c r="R74" s="4">
        <v>124.4</v>
      </c>
      <c r="S74" s="4">
        <v>121.6</v>
      </c>
      <c r="T74" s="4">
        <v>124</v>
      </c>
      <c r="U74" t="s">
        <v>32</v>
      </c>
      <c r="V74" s="17">
        <v>118.4</v>
      </c>
      <c r="W74" s="4">
        <v>118.9</v>
      </c>
      <c r="X74" s="18">
        <v>116.6</v>
      </c>
      <c r="Y74" s="19">
        <v>111</v>
      </c>
      <c r="Z74" s="19">
        <v>114</v>
      </c>
      <c r="AA74" s="19">
        <v>118.2</v>
      </c>
      <c r="AB74" s="18">
        <v>110.2</v>
      </c>
      <c r="AC74" s="19">
        <v>114.5</v>
      </c>
      <c r="AD74">
        <v>120.3</v>
      </c>
      <c r="AE74">
        <f t="shared" si="4"/>
        <v>1568.1</v>
      </c>
      <c r="AF74" s="17">
        <v>118.4</v>
      </c>
      <c r="AG74">
        <f t="shared" si="5"/>
        <v>611.6</v>
      </c>
      <c r="AH74">
        <f t="shared" si="6"/>
        <v>226.8</v>
      </c>
      <c r="AI74">
        <f t="shared" si="7"/>
        <v>457.7</v>
      </c>
    </row>
    <row r="75" spans="1:35" x14ac:dyDescent="0.35">
      <c r="A75" t="s">
        <v>33</v>
      </c>
      <c r="B75">
        <v>2015</v>
      </c>
      <c r="C75" t="s">
        <v>31</v>
      </c>
      <c r="D75" s="38">
        <v>124</v>
      </c>
      <c r="E75" s="38">
        <v>125.5</v>
      </c>
      <c r="F75" s="38">
        <v>126.6</v>
      </c>
      <c r="G75" s="38">
        <v>125.2</v>
      </c>
      <c r="H75" s="38">
        <v>104.3</v>
      </c>
      <c r="I75" s="38">
        <v>121.3</v>
      </c>
      <c r="J75" s="38">
        <v>134.4</v>
      </c>
      <c r="K75" s="38">
        <v>122.9</v>
      </c>
      <c r="L75" s="38">
        <v>96.1</v>
      </c>
      <c r="M75" s="38">
        <v>126.6</v>
      </c>
      <c r="N75" s="38">
        <v>116.5</v>
      </c>
      <c r="O75" s="38">
        <v>128</v>
      </c>
      <c r="P75" s="38">
        <v>123.5</v>
      </c>
      <c r="Q75" s="4">
        <v>127.4</v>
      </c>
      <c r="R75" s="4">
        <v>121</v>
      </c>
      <c r="S75" s="4">
        <v>116.1</v>
      </c>
      <c r="T75" s="4">
        <v>120.2</v>
      </c>
      <c r="U75">
        <v>117.3</v>
      </c>
      <c r="V75" s="17">
        <v>113.4</v>
      </c>
      <c r="W75" s="4">
        <v>117.2</v>
      </c>
      <c r="X75" s="18">
        <v>113.7</v>
      </c>
      <c r="Y75" s="19">
        <v>107.9</v>
      </c>
      <c r="Z75" s="19">
        <v>114.6</v>
      </c>
      <c r="AA75" s="19">
        <v>120.8</v>
      </c>
      <c r="AB75" s="18">
        <v>111.4</v>
      </c>
      <c r="AC75" s="19">
        <v>113.4</v>
      </c>
      <c r="AD75">
        <v>118.5</v>
      </c>
      <c r="AE75">
        <f t="shared" si="4"/>
        <v>1574.8999999999999</v>
      </c>
      <c r="AF75" s="17">
        <v>113.4</v>
      </c>
      <c r="AG75">
        <f t="shared" si="5"/>
        <v>601.9</v>
      </c>
      <c r="AH75">
        <f t="shared" si="6"/>
        <v>225.10000000000002</v>
      </c>
      <c r="AI75">
        <f t="shared" si="7"/>
        <v>456.70000000000005</v>
      </c>
    </row>
    <row r="76" spans="1:35" x14ac:dyDescent="0.35">
      <c r="A76" t="s">
        <v>34</v>
      </c>
      <c r="B76">
        <v>2015</v>
      </c>
      <c r="C76" t="s">
        <v>31</v>
      </c>
      <c r="D76" s="38">
        <v>123.4</v>
      </c>
      <c r="E76" s="38">
        <v>123.9</v>
      </c>
      <c r="F76" s="38">
        <v>123.8</v>
      </c>
      <c r="G76" s="38">
        <v>125</v>
      </c>
      <c r="H76" s="38">
        <v>108.5</v>
      </c>
      <c r="I76" s="38">
        <v>126.2</v>
      </c>
      <c r="J76" s="38">
        <v>133</v>
      </c>
      <c r="K76" s="38">
        <v>119.1</v>
      </c>
      <c r="L76" s="38">
        <v>99</v>
      </c>
      <c r="M76" s="38">
        <v>120.3</v>
      </c>
      <c r="N76" s="38">
        <v>117.3</v>
      </c>
      <c r="O76" s="38">
        <v>126.7</v>
      </c>
      <c r="P76" s="38">
        <v>123.1</v>
      </c>
      <c r="Q76" s="4">
        <v>124</v>
      </c>
      <c r="R76" s="4">
        <v>123.1</v>
      </c>
      <c r="S76" s="4">
        <v>119.3</v>
      </c>
      <c r="T76" s="4">
        <v>122.5</v>
      </c>
      <c r="U76">
        <v>117.3</v>
      </c>
      <c r="V76" s="17">
        <v>116.5</v>
      </c>
      <c r="W76" s="4">
        <v>118.1</v>
      </c>
      <c r="X76" s="18">
        <v>115.5</v>
      </c>
      <c r="Y76" s="19">
        <v>109.4</v>
      </c>
      <c r="Z76" s="19">
        <v>114.3</v>
      </c>
      <c r="AA76" s="19">
        <v>119.7</v>
      </c>
      <c r="AB76" s="18">
        <v>110.7</v>
      </c>
      <c r="AC76" s="19">
        <v>114</v>
      </c>
      <c r="AD76">
        <v>119.5</v>
      </c>
      <c r="AE76">
        <f t="shared" si="4"/>
        <v>1569.3</v>
      </c>
      <c r="AF76" s="17">
        <v>116.5</v>
      </c>
      <c r="AG76">
        <f t="shared" si="5"/>
        <v>607</v>
      </c>
      <c r="AH76">
        <f t="shared" si="6"/>
        <v>226.2</v>
      </c>
      <c r="AI76">
        <f t="shared" si="7"/>
        <v>457.4</v>
      </c>
    </row>
    <row r="77" spans="1:35" x14ac:dyDescent="0.35">
      <c r="A77" t="s">
        <v>30</v>
      </c>
      <c r="B77">
        <v>2015</v>
      </c>
      <c r="C77" t="s">
        <v>35</v>
      </c>
      <c r="D77" s="38">
        <v>123.4</v>
      </c>
      <c r="E77" s="38">
        <v>124.4</v>
      </c>
      <c r="F77" s="38">
        <v>122.1</v>
      </c>
      <c r="G77" s="38">
        <v>125.8</v>
      </c>
      <c r="H77" s="38">
        <v>111.5</v>
      </c>
      <c r="I77" s="38">
        <v>129.4</v>
      </c>
      <c r="J77" s="38">
        <v>128.19999999999999</v>
      </c>
      <c r="K77" s="38">
        <v>118.8</v>
      </c>
      <c r="L77" s="38">
        <v>100</v>
      </c>
      <c r="M77" s="38">
        <v>118.6</v>
      </c>
      <c r="N77" s="38">
        <v>118.8</v>
      </c>
      <c r="O77" s="38">
        <v>126.8</v>
      </c>
      <c r="P77" s="38">
        <v>122.8</v>
      </c>
      <c r="Q77" s="4">
        <v>124.2</v>
      </c>
      <c r="R77" s="4">
        <v>125.4</v>
      </c>
      <c r="S77" s="4">
        <v>122.7</v>
      </c>
      <c r="T77" s="4">
        <v>125</v>
      </c>
      <c r="U77" t="s">
        <v>32</v>
      </c>
      <c r="V77" s="17">
        <v>120</v>
      </c>
      <c r="W77" s="4">
        <v>119.6</v>
      </c>
      <c r="X77" s="18">
        <v>117.7</v>
      </c>
      <c r="Y77" s="19">
        <v>110.9</v>
      </c>
      <c r="Z77" s="19">
        <v>114.8</v>
      </c>
      <c r="AA77" s="19">
        <v>118.7</v>
      </c>
      <c r="AB77" s="18">
        <v>110.8</v>
      </c>
      <c r="AC77" s="19">
        <v>115</v>
      </c>
      <c r="AD77">
        <v>120.6</v>
      </c>
      <c r="AE77">
        <f t="shared" si="4"/>
        <v>1570.5999999999997</v>
      </c>
      <c r="AF77" s="17">
        <v>120</v>
      </c>
      <c r="AG77">
        <f t="shared" si="5"/>
        <v>616.9</v>
      </c>
      <c r="AH77">
        <f t="shared" si="6"/>
        <v>228.5</v>
      </c>
      <c r="AI77">
        <f t="shared" si="7"/>
        <v>459.4</v>
      </c>
    </row>
    <row r="78" spans="1:35" x14ac:dyDescent="0.35">
      <c r="A78" t="s">
        <v>33</v>
      </c>
      <c r="B78">
        <v>2015</v>
      </c>
      <c r="C78" t="s">
        <v>35</v>
      </c>
      <c r="D78" s="38">
        <v>124.3</v>
      </c>
      <c r="E78" s="38">
        <v>126.5</v>
      </c>
      <c r="F78" s="38">
        <v>119.5</v>
      </c>
      <c r="G78" s="38">
        <v>125.6</v>
      </c>
      <c r="H78" s="38">
        <v>104.9</v>
      </c>
      <c r="I78" s="38">
        <v>121.6</v>
      </c>
      <c r="J78" s="38">
        <v>131.80000000000001</v>
      </c>
      <c r="K78" s="38">
        <v>125.1</v>
      </c>
      <c r="L78" s="38">
        <v>95</v>
      </c>
      <c r="M78" s="38">
        <v>127.7</v>
      </c>
      <c r="N78" s="38">
        <v>116.8</v>
      </c>
      <c r="O78" s="38">
        <v>128.6</v>
      </c>
      <c r="P78" s="38">
        <v>123.7</v>
      </c>
      <c r="Q78" s="4">
        <v>128.1</v>
      </c>
      <c r="R78" s="4">
        <v>121.3</v>
      </c>
      <c r="S78" s="4">
        <v>116.5</v>
      </c>
      <c r="T78" s="4">
        <v>120.6</v>
      </c>
      <c r="U78">
        <v>118.1</v>
      </c>
      <c r="V78" s="17">
        <v>114</v>
      </c>
      <c r="W78" s="4">
        <v>117.7</v>
      </c>
      <c r="X78" s="18">
        <v>114.1</v>
      </c>
      <c r="Y78" s="19">
        <v>106.8</v>
      </c>
      <c r="Z78" s="19">
        <v>114.9</v>
      </c>
      <c r="AA78" s="19">
        <v>120.4</v>
      </c>
      <c r="AB78" s="18">
        <v>111.7</v>
      </c>
      <c r="AC78" s="19">
        <v>113.2</v>
      </c>
      <c r="AD78">
        <v>118.7</v>
      </c>
      <c r="AE78">
        <f t="shared" si="4"/>
        <v>1571.1000000000001</v>
      </c>
      <c r="AF78" s="17">
        <v>114</v>
      </c>
      <c r="AG78">
        <f t="shared" si="5"/>
        <v>604.20000000000005</v>
      </c>
      <c r="AH78">
        <f t="shared" si="6"/>
        <v>225.8</v>
      </c>
      <c r="AI78">
        <f t="shared" si="7"/>
        <v>455.3</v>
      </c>
    </row>
    <row r="79" spans="1:35" x14ac:dyDescent="0.35">
      <c r="A79" t="s">
        <v>34</v>
      </c>
      <c r="B79">
        <v>2015</v>
      </c>
      <c r="C79" t="s">
        <v>35</v>
      </c>
      <c r="D79" s="38">
        <v>123.7</v>
      </c>
      <c r="E79" s="38">
        <v>125.1</v>
      </c>
      <c r="F79" s="38">
        <v>121.1</v>
      </c>
      <c r="G79" s="38">
        <v>125.7</v>
      </c>
      <c r="H79" s="38">
        <v>109.1</v>
      </c>
      <c r="I79" s="38">
        <v>125.8</v>
      </c>
      <c r="J79" s="38">
        <v>129.4</v>
      </c>
      <c r="K79" s="38">
        <v>120.9</v>
      </c>
      <c r="L79" s="38">
        <v>98.3</v>
      </c>
      <c r="M79" s="38">
        <v>121.6</v>
      </c>
      <c r="N79" s="38">
        <v>118</v>
      </c>
      <c r="O79" s="38">
        <v>127.6</v>
      </c>
      <c r="P79" s="38">
        <v>123.1</v>
      </c>
      <c r="Q79" s="4">
        <v>125.2</v>
      </c>
      <c r="R79" s="4">
        <v>123.8</v>
      </c>
      <c r="S79" s="4">
        <v>120.1</v>
      </c>
      <c r="T79" s="4">
        <v>123.3</v>
      </c>
      <c r="U79">
        <v>118.1</v>
      </c>
      <c r="V79" s="17">
        <v>117.7</v>
      </c>
      <c r="W79" s="4">
        <v>118.7</v>
      </c>
      <c r="X79" s="18">
        <v>116.3</v>
      </c>
      <c r="Y79" s="19">
        <v>108.7</v>
      </c>
      <c r="Z79" s="19">
        <v>114.9</v>
      </c>
      <c r="AA79" s="19">
        <v>119.7</v>
      </c>
      <c r="AB79" s="18">
        <v>111.2</v>
      </c>
      <c r="AC79" s="19">
        <v>114.1</v>
      </c>
      <c r="AD79">
        <v>119.7</v>
      </c>
      <c r="AE79">
        <f t="shared" si="4"/>
        <v>1569.3999999999996</v>
      </c>
      <c r="AF79" s="17">
        <v>117.7</v>
      </c>
      <c r="AG79">
        <f t="shared" si="5"/>
        <v>611.1</v>
      </c>
      <c r="AH79">
        <f t="shared" si="6"/>
        <v>227.5</v>
      </c>
      <c r="AI79">
        <f t="shared" si="7"/>
        <v>457.4</v>
      </c>
    </row>
    <row r="80" spans="1:35" x14ac:dyDescent="0.35">
      <c r="A80" t="s">
        <v>30</v>
      </c>
      <c r="B80">
        <v>2015</v>
      </c>
      <c r="C80" t="s">
        <v>36</v>
      </c>
      <c r="D80" s="38">
        <v>123.3</v>
      </c>
      <c r="E80" s="38">
        <v>124.7</v>
      </c>
      <c r="F80" s="38">
        <v>118.9</v>
      </c>
      <c r="G80" s="38">
        <v>126</v>
      </c>
      <c r="H80" s="38">
        <v>111.8</v>
      </c>
      <c r="I80" s="38">
        <v>130.9</v>
      </c>
      <c r="J80" s="38">
        <v>128</v>
      </c>
      <c r="K80" s="38">
        <v>119.9</v>
      </c>
      <c r="L80" s="38">
        <v>98.9</v>
      </c>
      <c r="M80" s="38">
        <v>119.4</v>
      </c>
      <c r="N80" s="38">
        <v>118.9</v>
      </c>
      <c r="O80" s="38">
        <v>127.7</v>
      </c>
      <c r="P80" s="38">
        <v>123.1</v>
      </c>
      <c r="Q80" s="4">
        <v>124.7</v>
      </c>
      <c r="R80" s="4">
        <v>126</v>
      </c>
      <c r="S80" s="4">
        <v>122.9</v>
      </c>
      <c r="T80" s="4">
        <v>125.5</v>
      </c>
      <c r="U80" t="s">
        <v>32</v>
      </c>
      <c r="V80" s="17">
        <v>120.6</v>
      </c>
      <c r="W80" s="4">
        <v>120.2</v>
      </c>
      <c r="X80" s="18">
        <v>118.2</v>
      </c>
      <c r="Y80" s="19">
        <v>111.6</v>
      </c>
      <c r="Z80" s="19">
        <v>115.5</v>
      </c>
      <c r="AA80" s="19">
        <v>119.4</v>
      </c>
      <c r="AB80" s="18">
        <v>110.8</v>
      </c>
      <c r="AC80" s="19">
        <v>115.5</v>
      </c>
      <c r="AD80">
        <v>121.1</v>
      </c>
      <c r="AE80">
        <f t="shared" si="4"/>
        <v>1571.5</v>
      </c>
      <c r="AF80" s="17">
        <v>120.6</v>
      </c>
      <c r="AG80">
        <f t="shared" si="5"/>
        <v>619.30000000000007</v>
      </c>
      <c r="AH80">
        <f t="shared" si="6"/>
        <v>229</v>
      </c>
      <c r="AI80">
        <f t="shared" si="7"/>
        <v>462</v>
      </c>
    </row>
    <row r="81" spans="1:35" x14ac:dyDescent="0.35">
      <c r="A81" t="s">
        <v>33</v>
      </c>
      <c r="B81">
        <v>2015</v>
      </c>
      <c r="C81" t="s">
        <v>36</v>
      </c>
      <c r="D81" s="38">
        <v>124</v>
      </c>
      <c r="E81" s="38">
        <v>126.7</v>
      </c>
      <c r="F81" s="38">
        <v>113.5</v>
      </c>
      <c r="G81" s="38">
        <v>125.9</v>
      </c>
      <c r="H81" s="38">
        <v>104.8</v>
      </c>
      <c r="I81" s="38">
        <v>123.8</v>
      </c>
      <c r="J81" s="38">
        <v>131.4</v>
      </c>
      <c r="K81" s="38">
        <v>127.2</v>
      </c>
      <c r="L81" s="38">
        <v>93.2</v>
      </c>
      <c r="M81" s="38">
        <v>127.4</v>
      </c>
      <c r="N81" s="38">
        <v>117</v>
      </c>
      <c r="O81" s="38">
        <v>129.19999999999999</v>
      </c>
      <c r="P81" s="38">
        <v>123.9</v>
      </c>
      <c r="Q81" s="4">
        <v>128.80000000000001</v>
      </c>
      <c r="R81" s="4">
        <v>121.7</v>
      </c>
      <c r="S81" s="4">
        <v>116.9</v>
      </c>
      <c r="T81" s="4">
        <v>120.9</v>
      </c>
      <c r="U81">
        <v>118.6</v>
      </c>
      <c r="V81" s="17">
        <v>114.4</v>
      </c>
      <c r="W81" s="4">
        <v>118</v>
      </c>
      <c r="X81" s="18">
        <v>114.3</v>
      </c>
      <c r="Y81" s="19">
        <v>108.4</v>
      </c>
      <c r="Z81" s="19">
        <v>115.4</v>
      </c>
      <c r="AA81" s="19">
        <v>120.6</v>
      </c>
      <c r="AB81" s="18">
        <v>111.3</v>
      </c>
      <c r="AC81" s="19">
        <v>113.8</v>
      </c>
      <c r="AD81">
        <v>119.1</v>
      </c>
      <c r="AE81">
        <f t="shared" si="4"/>
        <v>1568.0000000000002</v>
      </c>
      <c r="AF81" s="17">
        <v>114.4</v>
      </c>
      <c r="AG81">
        <f t="shared" si="5"/>
        <v>606.29999999999995</v>
      </c>
      <c r="AH81">
        <f t="shared" si="6"/>
        <v>225.6</v>
      </c>
      <c r="AI81">
        <f t="shared" si="7"/>
        <v>458.2</v>
      </c>
    </row>
    <row r="82" spans="1:35" x14ac:dyDescent="0.35">
      <c r="A82" t="s">
        <v>34</v>
      </c>
      <c r="B82">
        <v>2015</v>
      </c>
      <c r="C82" t="s">
        <v>36</v>
      </c>
      <c r="D82" s="38">
        <v>123.5</v>
      </c>
      <c r="E82" s="38">
        <v>125.4</v>
      </c>
      <c r="F82" s="38">
        <v>116.8</v>
      </c>
      <c r="G82" s="38">
        <v>126</v>
      </c>
      <c r="H82" s="38">
        <v>109.2</v>
      </c>
      <c r="I82" s="38">
        <v>127.6</v>
      </c>
      <c r="J82" s="38">
        <v>129.19999999999999</v>
      </c>
      <c r="K82" s="38">
        <v>122.4</v>
      </c>
      <c r="L82" s="38">
        <v>97</v>
      </c>
      <c r="M82" s="38">
        <v>122.1</v>
      </c>
      <c r="N82" s="38">
        <v>118.1</v>
      </c>
      <c r="O82" s="38">
        <v>128.4</v>
      </c>
      <c r="P82" s="38">
        <v>123.4</v>
      </c>
      <c r="Q82" s="4">
        <v>125.8</v>
      </c>
      <c r="R82" s="4">
        <v>124.3</v>
      </c>
      <c r="S82" s="4">
        <v>120.4</v>
      </c>
      <c r="T82" s="4">
        <v>123.7</v>
      </c>
      <c r="U82">
        <v>118.6</v>
      </c>
      <c r="V82" s="17">
        <v>118.3</v>
      </c>
      <c r="W82" s="4">
        <v>119.2</v>
      </c>
      <c r="X82" s="18">
        <v>116.7</v>
      </c>
      <c r="Y82" s="19">
        <v>109.9</v>
      </c>
      <c r="Z82" s="19">
        <v>115.4</v>
      </c>
      <c r="AA82" s="19">
        <v>120.1</v>
      </c>
      <c r="AB82" s="18">
        <v>111</v>
      </c>
      <c r="AC82" s="19">
        <v>114.7</v>
      </c>
      <c r="AD82">
        <v>120.2</v>
      </c>
      <c r="AE82">
        <f t="shared" si="4"/>
        <v>1569.1</v>
      </c>
      <c r="AF82" s="17">
        <v>118.3</v>
      </c>
      <c r="AG82">
        <f t="shared" si="5"/>
        <v>613.4</v>
      </c>
      <c r="AH82">
        <f t="shared" si="6"/>
        <v>227.7</v>
      </c>
      <c r="AI82">
        <f t="shared" si="7"/>
        <v>460.09999999999997</v>
      </c>
    </row>
    <row r="83" spans="1:35" x14ac:dyDescent="0.35">
      <c r="A83" t="s">
        <v>30</v>
      </c>
      <c r="B83">
        <v>2015</v>
      </c>
      <c r="C83" t="s">
        <v>37</v>
      </c>
      <c r="D83" s="38">
        <v>123.3</v>
      </c>
      <c r="E83" s="38">
        <v>125.5</v>
      </c>
      <c r="F83" s="38">
        <v>117.2</v>
      </c>
      <c r="G83" s="38">
        <v>126.8</v>
      </c>
      <c r="H83" s="38">
        <v>111.9</v>
      </c>
      <c r="I83" s="38">
        <v>134.19999999999999</v>
      </c>
      <c r="J83" s="38">
        <v>127.5</v>
      </c>
      <c r="K83" s="38">
        <v>121.5</v>
      </c>
      <c r="L83" s="38">
        <v>97.8</v>
      </c>
      <c r="M83" s="38">
        <v>119.8</v>
      </c>
      <c r="N83" s="38">
        <v>119.4</v>
      </c>
      <c r="O83" s="38">
        <v>128.69999999999999</v>
      </c>
      <c r="P83" s="38">
        <v>123.6</v>
      </c>
      <c r="Q83" s="4">
        <v>125.7</v>
      </c>
      <c r="R83" s="4">
        <v>126.4</v>
      </c>
      <c r="S83" s="4">
        <v>123.3</v>
      </c>
      <c r="T83" s="4">
        <v>126</v>
      </c>
      <c r="U83" t="s">
        <v>32</v>
      </c>
      <c r="V83" s="17">
        <v>121.2</v>
      </c>
      <c r="W83" s="4">
        <v>120.9</v>
      </c>
      <c r="X83" s="18">
        <v>118.6</v>
      </c>
      <c r="Y83" s="19">
        <v>111.9</v>
      </c>
      <c r="Z83" s="19">
        <v>116.2</v>
      </c>
      <c r="AA83" s="19">
        <v>119.9</v>
      </c>
      <c r="AB83" s="18">
        <v>111.6</v>
      </c>
      <c r="AC83" s="19">
        <v>116</v>
      </c>
      <c r="AD83">
        <v>121.5</v>
      </c>
      <c r="AE83">
        <f t="shared" si="4"/>
        <v>1577.2</v>
      </c>
      <c r="AF83" s="17">
        <v>121.2</v>
      </c>
      <c r="AG83">
        <f t="shared" si="5"/>
        <v>622.30000000000007</v>
      </c>
      <c r="AH83">
        <f t="shared" si="6"/>
        <v>230.2</v>
      </c>
      <c r="AI83">
        <f t="shared" si="7"/>
        <v>464</v>
      </c>
    </row>
    <row r="84" spans="1:35" x14ac:dyDescent="0.35">
      <c r="A84" t="s">
        <v>33</v>
      </c>
      <c r="B84">
        <v>2015</v>
      </c>
      <c r="C84" t="s">
        <v>37</v>
      </c>
      <c r="D84" s="38">
        <v>123.8</v>
      </c>
      <c r="E84" s="38">
        <v>128.19999999999999</v>
      </c>
      <c r="F84" s="38">
        <v>110</v>
      </c>
      <c r="G84" s="38">
        <v>126.3</v>
      </c>
      <c r="H84" s="38">
        <v>104.5</v>
      </c>
      <c r="I84" s="38">
        <v>130.6</v>
      </c>
      <c r="J84" s="38">
        <v>130.80000000000001</v>
      </c>
      <c r="K84" s="38">
        <v>131.30000000000001</v>
      </c>
      <c r="L84" s="38">
        <v>91.6</v>
      </c>
      <c r="M84" s="38">
        <v>127.7</v>
      </c>
      <c r="N84" s="38">
        <v>117.2</v>
      </c>
      <c r="O84" s="38">
        <v>129.5</v>
      </c>
      <c r="P84" s="38">
        <v>124.6</v>
      </c>
      <c r="Q84" s="4">
        <v>130.1</v>
      </c>
      <c r="R84" s="4">
        <v>122.1</v>
      </c>
      <c r="S84" s="4">
        <v>117.2</v>
      </c>
      <c r="T84" s="4">
        <v>121.3</v>
      </c>
      <c r="U84">
        <v>119.2</v>
      </c>
      <c r="V84" s="17">
        <v>114.7</v>
      </c>
      <c r="W84" s="4">
        <v>118.4</v>
      </c>
      <c r="X84" s="18">
        <v>114.6</v>
      </c>
      <c r="Y84" s="19">
        <v>108.4</v>
      </c>
      <c r="Z84" s="19">
        <v>115.6</v>
      </c>
      <c r="AA84" s="19">
        <v>121.7</v>
      </c>
      <c r="AB84" s="18">
        <v>111.8</v>
      </c>
      <c r="AC84" s="19">
        <v>114.2</v>
      </c>
      <c r="AD84">
        <v>119.7</v>
      </c>
      <c r="AE84">
        <f t="shared" si="4"/>
        <v>1576.1</v>
      </c>
      <c r="AF84" s="17">
        <v>114.7</v>
      </c>
      <c r="AG84">
        <f t="shared" si="5"/>
        <v>609.1</v>
      </c>
      <c r="AH84">
        <f t="shared" si="6"/>
        <v>226.39999999999998</v>
      </c>
      <c r="AI84">
        <f t="shared" si="7"/>
        <v>459.9</v>
      </c>
    </row>
    <row r="85" spans="1:35" x14ac:dyDescent="0.35">
      <c r="A85" t="s">
        <v>34</v>
      </c>
      <c r="B85">
        <v>2015</v>
      </c>
      <c r="C85" t="s">
        <v>37</v>
      </c>
      <c r="D85" s="38">
        <v>123.5</v>
      </c>
      <c r="E85" s="38">
        <v>126.4</v>
      </c>
      <c r="F85" s="38">
        <v>114.4</v>
      </c>
      <c r="G85" s="38">
        <v>126.6</v>
      </c>
      <c r="H85" s="38">
        <v>109.2</v>
      </c>
      <c r="I85" s="38">
        <v>132.5</v>
      </c>
      <c r="J85" s="38">
        <v>128.6</v>
      </c>
      <c r="K85" s="38">
        <v>124.8</v>
      </c>
      <c r="L85" s="38">
        <v>95.7</v>
      </c>
      <c r="M85" s="38">
        <v>122.4</v>
      </c>
      <c r="N85" s="38">
        <v>118.5</v>
      </c>
      <c r="O85" s="38">
        <v>129.1</v>
      </c>
      <c r="P85" s="38">
        <v>124</v>
      </c>
      <c r="Q85" s="4">
        <v>126.9</v>
      </c>
      <c r="R85" s="4">
        <v>124.7</v>
      </c>
      <c r="S85" s="4">
        <v>120.8</v>
      </c>
      <c r="T85" s="4">
        <v>124.1</v>
      </c>
      <c r="U85">
        <v>119.2</v>
      </c>
      <c r="V85" s="17">
        <v>118.7</v>
      </c>
      <c r="W85" s="4">
        <v>119.7</v>
      </c>
      <c r="X85" s="18">
        <v>117.1</v>
      </c>
      <c r="Y85" s="19">
        <v>110.1</v>
      </c>
      <c r="Z85" s="19">
        <v>115.9</v>
      </c>
      <c r="AA85" s="19">
        <v>121</v>
      </c>
      <c r="AB85" s="18">
        <v>111.7</v>
      </c>
      <c r="AC85" s="19">
        <v>115.1</v>
      </c>
      <c r="AD85">
        <v>120.7</v>
      </c>
      <c r="AE85">
        <f t="shared" si="4"/>
        <v>1575.7</v>
      </c>
      <c r="AF85" s="17">
        <v>118.7</v>
      </c>
      <c r="AG85">
        <f t="shared" si="5"/>
        <v>616.20000000000005</v>
      </c>
      <c r="AH85">
        <f t="shared" si="6"/>
        <v>228.8</v>
      </c>
      <c r="AI85">
        <f t="shared" si="7"/>
        <v>462.1</v>
      </c>
    </row>
    <row r="86" spans="1:35" x14ac:dyDescent="0.35">
      <c r="A86" t="s">
        <v>30</v>
      </c>
      <c r="B86">
        <v>2015</v>
      </c>
      <c r="C86" t="s">
        <v>38</v>
      </c>
      <c r="D86" s="38">
        <v>123.5</v>
      </c>
      <c r="E86" s="38">
        <v>127.1</v>
      </c>
      <c r="F86" s="38">
        <v>117.3</v>
      </c>
      <c r="G86" s="38">
        <v>127.7</v>
      </c>
      <c r="H86" s="38">
        <v>112.5</v>
      </c>
      <c r="I86" s="38">
        <v>134.1</v>
      </c>
      <c r="J86" s="38">
        <v>128.5</v>
      </c>
      <c r="K86" s="38">
        <v>124.3</v>
      </c>
      <c r="L86" s="38">
        <v>97.6</v>
      </c>
      <c r="M86" s="38">
        <v>120.7</v>
      </c>
      <c r="N86" s="38">
        <v>120.2</v>
      </c>
      <c r="O86" s="38">
        <v>129.80000000000001</v>
      </c>
      <c r="P86" s="38">
        <v>124.4</v>
      </c>
      <c r="Q86" s="4">
        <v>126.7</v>
      </c>
      <c r="R86" s="4">
        <v>127.3</v>
      </c>
      <c r="S86" s="4">
        <v>124.1</v>
      </c>
      <c r="T86" s="4">
        <v>126.8</v>
      </c>
      <c r="U86" t="s">
        <v>32</v>
      </c>
      <c r="V86" s="17">
        <v>121.9</v>
      </c>
      <c r="W86" s="4">
        <v>121.5</v>
      </c>
      <c r="X86" s="18">
        <v>119.4</v>
      </c>
      <c r="Y86" s="19">
        <v>113.3</v>
      </c>
      <c r="Z86" s="19">
        <v>116.7</v>
      </c>
      <c r="AA86" s="19">
        <v>120.5</v>
      </c>
      <c r="AB86" s="18">
        <v>112.3</v>
      </c>
      <c r="AC86" s="19">
        <v>116.9</v>
      </c>
      <c r="AD86">
        <v>122.4</v>
      </c>
      <c r="AE86">
        <f t="shared" si="4"/>
        <v>1587.7</v>
      </c>
      <c r="AF86" s="17">
        <v>121.9</v>
      </c>
      <c r="AG86">
        <f t="shared" si="5"/>
        <v>626.40000000000009</v>
      </c>
      <c r="AH86">
        <f t="shared" si="6"/>
        <v>231.7</v>
      </c>
      <c r="AI86">
        <f t="shared" si="7"/>
        <v>467.4</v>
      </c>
    </row>
    <row r="87" spans="1:35" x14ac:dyDescent="0.35">
      <c r="A87" t="s">
        <v>33</v>
      </c>
      <c r="B87">
        <v>2015</v>
      </c>
      <c r="C87" t="s">
        <v>38</v>
      </c>
      <c r="D87" s="38">
        <v>123.8</v>
      </c>
      <c r="E87" s="38">
        <v>129.69999999999999</v>
      </c>
      <c r="F87" s="38">
        <v>111.3</v>
      </c>
      <c r="G87" s="38">
        <v>126.6</v>
      </c>
      <c r="H87" s="38">
        <v>105.2</v>
      </c>
      <c r="I87" s="38">
        <v>130.80000000000001</v>
      </c>
      <c r="J87" s="38">
        <v>135.6</v>
      </c>
      <c r="K87" s="38">
        <v>142.6</v>
      </c>
      <c r="L87" s="38">
        <v>90.8</v>
      </c>
      <c r="M87" s="38">
        <v>128.80000000000001</v>
      </c>
      <c r="N87" s="38">
        <v>117.7</v>
      </c>
      <c r="O87" s="38">
        <v>129.9</v>
      </c>
      <c r="P87" s="38">
        <v>126.1</v>
      </c>
      <c r="Q87" s="4">
        <v>131.30000000000001</v>
      </c>
      <c r="R87" s="4">
        <v>122.4</v>
      </c>
      <c r="S87" s="4">
        <v>117.4</v>
      </c>
      <c r="T87" s="4">
        <v>121.6</v>
      </c>
      <c r="U87">
        <v>119.6</v>
      </c>
      <c r="V87" s="17">
        <v>114.9</v>
      </c>
      <c r="W87" s="4">
        <v>118.7</v>
      </c>
      <c r="X87" s="18">
        <v>114.9</v>
      </c>
      <c r="Y87" s="19">
        <v>110.8</v>
      </c>
      <c r="Z87" s="19">
        <v>116</v>
      </c>
      <c r="AA87" s="19">
        <v>122</v>
      </c>
      <c r="AB87" s="18">
        <v>112.4</v>
      </c>
      <c r="AC87" s="19">
        <v>115.2</v>
      </c>
      <c r="AD87">
        <v>120.7</v>
      </c>
      <c r="AE87">
        <f t="shared" si="4"/>
        <v>1598.9</v>
      </c>
      <c r="AF87" s="17">
        <v>114.9</v>
      </c>
      <c r="AG87">
        <f t="shared" si="5"/>
        <v>611.40000000000009</v>
      </c>
      <c r="AH87">
        <f t="shared" si="6"/>
        <v>227.3</v>
      </c>
      <c r="AI87">
        <f t="shared" si="7"/>
        <v>464</v>
      </c>
    </row>
    <row r="88" spans="1:35" x14ac:dyDescent="0.35">
      <c r="A88" t="s">
        <v>34</v>
      </c>
      <c r="B88">
        <v>2015</v>
      </c>
      <c r="C88" t="s">
        <v>38</v>
      </c>
      <c r="D88" s="38">
        <v>123.6</v>
      </c>
      <c r="E88" s="38">
        <v>128</v>
      </c>
      <c r="F88" s="38">
        <v>115</v>
      </c>
      <c r="G88" s="38">
        <v>127.3</v>
      </c>
      <c r="H88" s="38">
        <v>109.8</v>
      </c>
      <c r="I88" s="38">
        <v>132.6</v>
      </c>
      <c r="J88" s="38">
        <v>130.9</v>
      </c>
      <c r="K88" s="38">
        <v>130.5</v>
      </c>
      <c r="L88" s="38">
        <v>95.3</v>
      </c>
      <c r="M88" s="38">
        <v>123.4</v>
      </c>
      <c r="N88" s="38">
        <v>119.2</v>
      </c>
      <c r="O88" s="38">
        <v>129.80000000000001</v>
      </c>
      <c r="P88" s="38">
        <v>125</v>
      </c>
      <c r="Q88" s="4">
        <v>127.9</v>
      </c>
      <c r="R88" s="4">
        <v>125.4</v>
      </c>
      <c r="S88" s="4">
        <v>121.3</v>
      </c>
      <c r="T88" s="4">
        <v>124.7</v>
      </c>
      <c r="U88">
        <v>119.6</v>
      </c>
      <c r="V88" s="17">
        <v>119.2</v>
      </c>
      <c r="W88" s="4">
        <v>120.2</v>
      </c>
      <c r="X88" s="18">
        <v>117.7</v>
      </c>
      <c r="Y88" s="19">
        <v>112</v>
      </c>
      <c r="Z88" s="19">
        <v>116.3</v>
      </c>
      <c r="AA88" s="19">
        <v>121.4</v>
      </c>
      <c r="AB88" s="18">
        <v>112.3</v>
      </c>
      <c r="AC88" s="19">
        <v>116.1</v>
      </c>
      <c r="AD88">
        <v>121.6</v>
      </c>
      <c r="AE88">
        <f t="shared" si="4"/>
        <v>1590.4</v>
      </c>
      <c r="AF88" s="17">
        <v>119.2</v>
      </c>
      <c r="AG88">
        <f t="shared" si="5"/>
        <v>619.5</v>
      </c>
      <c r="AH88">
        <f t="shared" si="6"/>
        <v>230</v>
      </c>
      <c r="AI88">
        <f t="shared" si="7"/>
        <v>465.80000000000007</v>
      </c>
    </row>
    <row r="89" spans="1:35" x14ac:dyDescent="0.35">
      <c r="A89" t="s">
        <v>30</v>
      </c>
      <c r="B89">
        <v>2015</v>
      </c>
      <c r="C89" t="s">
        <v>39</v>
      </c>
      <c r="D89" s="38">
        <v>124.1</v>
      </c>
      <c r="E89" s="38">
        <v>130.4</v>
      </c>
      <c r="F89" s="38">
        <v>122.1</v>
      </c>
      <c r="G89" s="38">
        <v>128.69999999999999</v>
      </c>
      <c r="H89" s="38">
        <v>114.1</v>
      </c>
      <c r="I89" s="38">
        <v>133.19999999999999</v>
      </c>
      <c r="J89" s="38">
        <v>135.19999999999999</v>
      </c>
      <c r="K89" s="38">
        <v>131.9</v>
      </c>
      <c r="L89" s="38">
        <v>96.3</v>
      </c>
      <c r="M89" s="38">
        <v>123</v>
      </c>
      <c r="N89" s="38">
        <v>121.1</v>
      </c>
      <c r="O89" s="38">
        <v>131.19999999999999</v>
      </c>
      <c r="P89" s="38">
        <v>126.6</v>
      </c>
      <c r="Q89" s="4">
        <v>128.19999999999999</v>
      </c>
      <c r="R89" s="4">
        <v>128.4</v>
      </c>
      <c r="S89" s="4">
        <v>125.1</v>
      </c>
      <c r="T89" s="4">
        <v>128</v>
      </c>
      <c r="U89" t="s">
        <v>32</v>
      </c>
      <c r="V89" s="17">
        <v>122.6</v>
      </c>
      <c r="W89" s="4">
        <v>122.8</v>
      </c>
      <c r="X89" s="18">
        <v>120.4</v>
      </c>
      <c r="Y89" s="19">
        <v>114.2</v>
      </c>
      <c r="Z89" s="19">
        <v>117.9</v>
      </c>
      <c r="AA89" s="19">
        <v>122</v>
      </c>
      <c r="AB89" s="18">
        <v>113</v>
      </c>
      <c r="AC89" s="19">
        <v>117.9</v>
      </c>
      <c r="AD89">
        <v>124.1</v>
      </c>
      <c r="AE89">
        <f t="shared" si="4"/>
        <v>1617.8999999999999</v>
      </c>
      <c r="AF89" s="17">
        <v>122.6</v>
      </c>
      <c r="AG89">
        <f t="shared" si="5"/>
        <v>632.5</v>
      </c>
      <c r="AH89">
        <f t="shared" si="6"/>
        <v>233.4</v>
      </c>
      <c r="AI89">
        <f t="shared" si="7"/>
        <v>472</v>
      </c>
    </row>
    <row r="90" spans="1:35" x14ac:dyDescent="0.35">
      <c r="A90" t="s">
        <v>33</v>
      </c>
      <c r="B90">
        <v>2015</v>
      </c>
      <c r="C90" t="s">
        <v>39</v>
      </c>
      <c r="D90" s="38">
        <v>123.6</v>
      </c>
      <c r="E90" s="38">
        <v>134.4</v>
      </c>
      <c r="F90" s="38">
        <v>120.9</v>
      </c>
      <c r="G90" s="38">
        <v>127.3</v>
      </c>
      <c r="H90" s="38">
        <v>106</v>
      </c>
      <c r="I90" s="38">
        <v>132.30000000000001</v>
      </c>
      <c r="J90" s="38">
        <v>146.69999999999999</v>
      </c>
      <c r="K90" s="38">
        <v>148.1</v>
      </c>
      <c r="L90" s="38">
        <v>89.8</v>
      </c>
      <c r="M90" s="38">
        <v>130.5</v>
      </c>
      <c r="N90" s="38">
        <v>118</v>
      </c>
      <c r="O90" s="38">
        <v>130.5</v>
      </c>
      <c r="P90" s="38">
        <v>128.5</v>
      </c>
      <c r="Q90" s="4">
        <v>132.1</v>
      </c>
      <c r="R90" s="4">
        <v>123.2</v>
      </c>
      <c r="S90" s="4">
        <v>117.6</v>
      </c>
      <c r="T90" s="4">
        <v>122.3</v>
      </c>
      <c r="U90">
        <v>119</v>
      </c>
      <c r="V90" s="17">
        <v>115.1</v>
      </c>
      <c r="W90" s="4">
        <v>119.2</v>
      </c>
      <c r="X90" s="18">
        <v>115.4</v>
      </c>
      <c r="Y90" s="19">
        <v>111.7</v>
      </c>
      <c r="Z90" s="19">
        <v>116.2</v>
      </c>
      <c r="AA90" s="19">
        <v>123.8</v>
      </c>
      <c r="AB90" s="18">
        <v>112.5</v>
      </c>
      <c r="AC90" s="19">
        <v>116</v>
      </c>
      <c r="AD90">
        <v>121.7</v>
      </c>
      <c r="AE90">
        <f t="shared" si="4"/>
        <v>1636.6</v>
      </c>
      <c r="AF90" s="17">
        <v>115.1</v>
      </c>
      <c r="AG90">
        <f t="shared" si="5"/>
        <v>614.4</v>
      </c>
      <c r="AH90">
        <f t="shared" si="6"/>
        <v>227.9</v>
      </c>
      <c r="AI90">
        <f t="shared" si="7"/>
        <v>467.7</v>
      </c>
    </row>
    <row r="91" spans="1:35" x14ac:dyDescent="0.35">
      <c r="A91" t="s">
        <v>34</v>
      </c>
      <c r="B91">
        <v>2015</v>
      </c>
      <c r="C91" t="s">
        <v>39</v>
      </c>
      <c r="D91" s="38">
        <v>123.9</v>
      </c>
      <c r="E91" s="38">
        <v>131.80000000000001</v>
      </c>
      <c r="F91" s="38">
        <v>121.6</v>
      </c>
      <c r="G91" s="38">
        <v>128.19999999999999</v>
      </c>
      <c r="H91" s="38">
        <v>111.1</v>
      </c>
      <c r="I91" s="38">
        <v>132.80000000000001</v>
      </c>
      <c r="J91" s="38">
        <v>139.1</v>
      </c>
      <c r="K91" s="38">
        <v>137.4</v>
      </c>
      <c r="L91" s="38">
        <v>94.1</v>
      </c>
      <c r="M91" s="38">
        <v>125.5</v>
      </c>
      <c r="N91" s="38">
        <v>119.8</v>
      </c>
      <c r="O91" s="38">
        <v>130.9</v>
      </c>
      <c r="P91" s="38">
        <v>127.3</v>
      </c>
      <c r="Q91" s="4">
        <v>129.19999999999999</v>
      </c>
      <c r="R91" s="4">
        <v>126.4</v>
      </c>
      <c r="S91" s="4">
        <v>122</v>
      </c>
      <c r="T91" s="4">
        <v>125.7</v>
      </c>
      <c r="U91">
        <v>119</v>
      </c>
      <c r="V91" s="17">
        <v>119.8</v>
      </c>
      <c r="W91" s="4">
        <v>121.1</v>
      </c>
      <c r="X91" s="18">
        <v>118.5</v>
      </c>
      <c r="Y91" s="19">
        <v>112.9</v>
      </c>
      <c r="Z91" s="19">
        <v>116.9</v>
      </c>
      <c r="AA91" s="19">
        <v>123.1</v>
      </c>
      <c r="AB91" s="18">
        <v>112.8</v>
      </c>
      <c r="AC91" s="19">
        <v>117</v>
      </c>
      <c r="AD91">
        <v>123</v>
      </c>
      <c r="AE91">
        <f t="shared" si="4"/>
        <v>1623.5</v>
      </c>
      <c r="AF91" s="17">
        <v>119.8</v>
      </c>
      <c r="AG91">
        <f t="shared" si="5"/>
        <v>624.4</v>
      </c>
      <c r="AH91">
        <f t="shared" si="6"/>
        <v>231.3</v>
      </c>
      <c r="AI91">
        <f t="shared" si="7"/>
        <v>469.9</v>
      </c>
    </row>
    <row r="92" spans="1:35" x14ac:dyDescent="0.35">
      <c r="A92" t="s">
        <v>30</v>
      </c>
      <c r="B92">
        <v>2015</v>
      </c>
      <c r="C92" t="s">
        <v>40</v>
      </c>
      <c r="D92" s="38">
        <v>124</v>
      </c>
      <c r="E92" s="38">
        <v>131.5</v>
      </c>
      <c r="F92" s="38">
        <v>122</v>
      </c>
      <c r="G92" s="38">
        <v>128.69999999999999</v>
      </c>
      <c r="H92" s="38">
        <v>113.5</v>
      </c>
      <c r="I92" s="38">
        <v>133.30000000000001</v>
      </c>
      <c r="J92" s="38">
        <v>140.80000000000001</v>
      </c>
      <c r="K92" s="38">
        <v>133.80000000000001</v>
      </c>
      <c r="L92" s="38">
        <v>94.1</v>
      </c>
      <c r="M92" s="38">
        <v>123.4</v>
      </c>
      <c r="N92" s="38">
        <v>121</v>
      </c>
      <c r="O92" s="38">
        <v>131.69999999999999</v>
      </c>
      <c r="P92" s="38">
        <v>127.5</v>
      </c>
      <c r="Q92" s="4">
        <v>129.4</v>
      </c>
      <c r="R92" s="4">
        <v>128.80000000000001</v>
      </c>
      <c r="S92" s="4">
        <v>125.5</v>
      </c>
      <c r="T92" s="4">
        <v>128.30000000000001</v>
      </c>
      <c r="U92" t="s">
        <v>32</v>
      </c>
      <c r="V92" s="17">
        <v>123</v>
      </c>
      <c r="W92" s="4">
        <v>123</v>
      </c>
      <c r="X92" s="18">
        <v>120.8</v>
      </c>
      <c r="Y92" s="19">
        <v>114.1</v>
      </c>
      <c r="Z92" s="19">
        <v>118</v>
      </c>
      <c r="AA92" s="19">
        <v>122.9</v>
      </c>
      <c r="AB92" s="18">
        <v>112.7</v>
      </c>
      <c r="AC92" s="19">
        <v>118.1</v>
      </c>
      <c r="AD92">
        <v>124.7</v>
      </c>
      <c r="AE92">
        <f t="shared" si="4"/>
        <v>1625.3</v>
      </c>
      <c r="AF92" s="17">
        <v>123</v>
      </c>
      <c r="AG92">
        <f t="shared" si="5"/>
        <v>635</v>
      </c>
      <c r="AH92">
        <f t="shared" si="6"/>
        <v>233.5</v>
      </c>
      <c r="AI92">
        <f t="shared" si="7"/>
        <v>473.1</v>
      </c>
    </row>
    <row r="93" spans="1:35" x14ac:dyDescent="0.35">
      <c r="A93" t="s">
        <v>33</v>
      </c>
      <c r="B93">
        <v>2015</v>
      </c>
      <c r="C93" t="s">
        <v>40</v>
      </c>
      <c r="D93" s="38">
        <v>123.2</v>
      </c>
      <c r="E93" s="38">
        <v>134.30000000000001</v>
      </c>
      <c r="F93" s="38">
        <v>119.5</v>
      </c>
      <c r="G93" s="38">
        <v>127.7</v>
      </c>
      <c r="H93" s="38">
        <v>106.3</v>
      </c>
      <c r="I93" s="38">
        <v>132.80000000000001</v>
      </c>
      <c r="J93" s="38">
        <v>153.5</v>
      </c>
      <c r="K93" s="38">
        <v>149.5</v>
      </c>
      <c r="L93" s="38">
        <v>85.7</v>
      </c>
      <c r="M93" s="38">
        <v>131.5</v>
      </c>
      <c r="N93" s="38">
        <v>118.3</v>
      </c>
      <c r="O93" s="38">
        <v>131.1</v>
      </c>
      <c r="P93" s="38">
        <v>129.5</v>
      </c>
      <c r="Q93" s="4">
        <v>133.1</v>
      </c>
      <c r="R93" s="4">
        <v>123.5</v>
      </c>
      <c r="S93" s="4">
        <v>117.9</v>
      </c>
      <c r="T93" s="4">
        <v>122.7</v>
      </c>
      <c r="U93">
        <v>119.9</v>
      </c>
      <c r="V93" s="17">
        <v>115.3</v>
      </c>
      <c r="W93" s="4">
        <v>119.5</v>
      </c>
      <c r="X93" s="18">
        <v>116</v>
      </c>
      <c r="Y93" s="19">
        <v>111.5</v>
      </c>
      <c r="Z93" s="19">
        <v>116.6</v>
      </c>
      <c r="AA93" s="19">
        <v>125.4</v>
      </c>
      <c r="AB93" s="18">
        <v>111.7</v>
      </c>
      <c r="AC93" s="19">
        <v>116.3</v>
      </c>
      <c r="AD93">
        <v>122.4</v>
      </c>
      <c r="AE93">
        <f t="shared" si="4"/>
        <v>1642.8999999999999</v>
      </c>
      <c r="AF93" s="17">
        <v>115.3</v>
      </c>
      <c r="AG93">
        <f t="shared" si="5"/>
        <v>616.70000000000005</v>
      </c>
      <c r="AH93">
        <f t="shared" si="6"/>
        <v>227.7</v>
      </c>
      <c r="AI93">
        <f t="shared" si="7"/>
        <v>469.8</v>
      </c>
    </row>
    <row r="94" spans="1:35" x14ac:dyDescent="0.35">
      <c r="A94" t="s">
        <v>34</v>
      </c>
      <c r="B94">
        <v>2015</v>
      </c>
      <c r="C94" t="s">
        <v>40</v>
      </c>
      <c r="D94" s="38">
        <v>123.7</v>
      </c>
      <c r="E94" s="38">
        <v>132.5</v>
      </c>
      <c r="F94" s="38">
        <v>121</v>
      </c>
      <c r="G94" s="38">
        <v>128.30000000000001</v>
      </c>
      <c r="H94" s="38">
        <v>110.9</v>
      </c>
      <c r="I94" s="38">
        <v>133.1</v>
      </c>
      <c r="J94" s="38">
        <v>145.1</v>
      </c>
      <c r="K94" s="38">
        <v>139.1</v>
      </c>
      <c r="L94" s="38">
        <v>91.3</v>
      </c>
      <c r="M94" s="38">
        <v>126.1</v>
      </c>
      <c r="N94" s="38">
        <v>119.9</v>
      </c>
      <c r="O94" s="38">
        <v>131.4</v>
      </c>
      <c r="P94" s="38">
        <v>128.19999999999999</v>
      </c>
      <c r="Q94" s="4">
        <v>130.4</v>
      </c>
      <c r="R94" s="4">
        <v>126.7</v>
      </c>
      <c r="S94" s="4">
        <v>122.3</v>
      </c>
      <c r="T94" s="4">
        <v>126.1</v>
      </c>
      <c r="U94">
        <v>119.9</v>
      </c>
      <c r="V94" s="17">
        <v>120.1</v>
      </c>
      <c r="W94" s="4">
        <v>121.3</v>
      </c>
      <c r="X94" s="18">
        <v>119</v>
      </c>
      <c r="Y94" s="19">
        <v>112.7</v>
      </c>
      <c r="Z94" s="19">
        <v>117.2</v>
      </c>
      <c r="AA94" s="19">
        <v>124.4</v>
      </c>
      <c r="AB94" s="18">
        <v>112.3</v>
      </c>
      <c r="AC94" s="19">
        <v>117.2</v>
      </c>
      <c r="AD94">
        <v>123.6</v>
      </c>
      <c r="AE94">
        <f t="shared" si="4"/>
        <v>1630.6000000000001</v>
      </c>
      <c r="AF94" s="17">
        <v>120.1</v>
      </c>
      <c r="AG94">
        <f t="shared" si="5"/>
        <v>626.79999999999995</v>
      </c>
      <c r="AH94">
        <f t="shared" si="6"/>
        <v>231.3</v>
      </c>
      <c r="AI94">
        <f t="shared" si="7"/>
        <v>471.5</v>
      </c>
    </row>
    <row r="95" spans="1:35" x14ac:dyDescent="0.35">
      <c r="A95" t="s">
        <v>30</v>
      </c>
      <c r="B95">
        <v>2015</v>
      </c>
      <c r="C95" t="s">
        <v>41</v>
      </c>
      <c r="D95" s="38">
        <v>124.7</v>
      </c>
      <c r="E95" s="38">
        <v>131.30000000000001</v>
      </c>
      <c r="F95" s="38">
        <v>121.3</v>
      </c>
      <c r="G95" s="38">
        <v>128.80000000000001</v>
      </c>
      <c r="H95" s="38">
        <v>114</v>
      </c>
      <c r="I95" s="38">
        <v>134.19999999999999</v>
      </c>
      <c r="J95" s="38">
        <v>153.6</v>
      </c>
      <c r="K95" s="38">
        <v>137.9</v>
      </c>
      <c r="L95" s="38">
        <v>93.1</v>
      </c>
      <c r="M95" s="38">
        <v>123.9</v>
      </c>
      <c r="N95" s="38">
        <v>121.5</v>
      </c>
      <c r="O95" s="38">
        <v>132.5</v>
      </c>
      <c r="P95" s="38">
        <v>129.80000000000001</v>
      </c>
      <c r="Q95" s="4">
        <v>130.1</v>
      </c>
      <c r="R95" s="4">
        <v>129.5</v>
      </c>
      <c r="S95" s="4">
        <v>126.3</v>
      </c>
      <c r="T95" s="4">
        <v>129</v>
      </c>
      <c r="U95" t="s">
        <v>32</v>
      </c>
      <c r="V95" s="17">
        <v>123.8</v>
      </c>
      <c r="W95" s="4">
        <v>123.7</v>
      </c>
      <c r="X95" s="18">
        <v>121.1</v>
      </c>
      <c r="Y95" s="19">
        <v>113.6</v>
      </c>
      <c r="Z95" s="19">
        <v>118.5</v>
      </c>
      <c r="AA95" s="19">
        <v>123.6</v>
      </c>
      <c r="AB95" s="18">
        <v>112.5</v>
      </c>
      <c r="AC95" s="19">
        <v>118.2</v>
      </c>
      <c r="AD95">
        <v>126.1</v>
      </c>
      <c r="AE95">
        <f t="shared" si="4"/>
        <v>1646.6</v>
      </c>
      <c r="AF95" s="17">
        <v>123.8</v>
      </c>
      <c r="AG95">
        <f t="shared" si="5"/>
        <v>638.60000000000014</v>
      </c>
      <c r="AH95">
        <f t="shared" si="6"/>
        <v>233.6</v>
      </c>
      <c r="AI95">
        <f t="shared" si="7"/>
        <v>473.9</v>
      </c>
    </row>
    <row r="96" spans="1:35" x14ac:dyDescent="0.35">
      <c r="A96" t="s">
        <v>33</v>
      </c>
      <c r="B96">
        <v>2015</v>
      </c>
      <c r="C96" t="s">
        <v>41</v>
      </c>
      <c r="D96" s="38">
        <v>123.1</v>
      </c>
      <c r="E96" s="38">
        <v>131.69999999999999</v>
      </c>
      <c r="F96" s="38">
        <v>118.1</v>
      </c>
      <c r="G96" s="38">
        <v>128</v>
      </c>
      <c r="H96" s="38">
        <v>106.8</v>
      </c>
      <c r="I96" s="38">
        <v>130.1</v>
      </c>
      <c r="J96" s="38">
        <v>165.5</v>
      </c>
      <c r="K96" s="38">
        <v>156</v>
      </c>
      <c r="L96" s="38">
        <v>85.3</v>
      </c>
      <c r="M96" s="38">
        <v>132.69999999999999</v>
      </c>
      <c r="N96" s="38">
        <v>118.8</v>
      </c>
      <c r="O96" s="38">
        <v>131.69999999999999</v>
      </c>
      <c r="P96" s="38">
        <v>131.1</v>
      </c>
      <c r="Q96" s="4">
        <v>134.19999999999999</v>
      </c>
      <c r="R96" s="4">
        <v>123.7</v>
      </c>
      <c r="S96" s="4">
        <v>118.2</v>
      </c>
      <c r="T96" s="4">
        <v>122.9</v>
      </c>
      <c r="U96">
        <v>120.9</v>
      </c>
      <c r="V96" s="17">
        <v>115.3</v>
      </c>
      <c r="W96" s="4">
        <v>120</v>
      </c>
      <c r="X96" s="18">
        <v>116.6</v>
      </c>
      <c r="Y96" s="19">
        <v>109.9</v>
      </c>
      <c r="Z96" s="19">
        <v>117.2</v>
      </c>
      <c r="AA96" s="19">
        <v>126.2</v>
      </c>
      <c r="AB96" s="18">
        <v>112</v>
      </c>
      <c r="AC96" s="19">
        <v>116.2</v>
      </c>
      <c r="AD96">
        <v>123.2</v>
      </c>
      <c r="AE96">
        <f t="shared" si="4"/>
        <v>1658.8999999999999</v>
      </c>
      <c r="AF96" s="17">
        <v>115.3</v>
      </c>
      <c r="AG96">
        <f t="shared" si="5"/>
        <v>619</v>
      </c>
      <c r="AH96">
        <f t="shared" si="6"/>
        <v>228.6</v>
      </c>
      <c r="AI96">
        <f t="shared" si="7"/>
        <v>469.5</v>
      </c>
    </row>
    <row r="97" spans="1:35" x14ac:dyDescent="0.35">
      <c r="A97" t="s">
        <v>34</v>
      </c>
      <c r="B97">
        <v>2015</v>
      </c>
      <c r="C97" t="s">
        <v>41</v>
      </c>
      <c r="D97" s="38">
        <v>124.2</v>
      </c>
      <c r="E97" s="38">
        <v>131.4</v>
      </c>
      <c r="F97" s="38">
        <v>120.1</v>
      </c>
      <c r="G97" s="38">
        <v>128.5</v>
      </c>
      <c r="H97" s="38">
        <v>111.4</v>
      </c>
      <c r="I97" s="38">
        <v>132.30000000000001</v>
      </c>
      <c r="J97" s="38">
        <v>157.6</v>
      </c>
      <c r="K97" s="38">
        <v>144</v>
      </c>
      <c r="L97" s="38">
        <v>90.5</v>
      </c>
      <c r="M97" s="38">
        <v>126.8</v>
      </c>
      <c r="N97" s="38">
        <v>120.4</v>
      </c>
      <c r="O97" s="38">
        <v>132.1</v>
      </c>
      <c r="P97" s="38">
        <v>130.30000000000001</v>
      </c>
      <c r="Q97" s="4">
        <v>131.19999999999999</v>
      </c>
      <c r="R97" s="4">
        <v>127.2</v>
      </c>
      <c r="S97" s="4">
        <v>122.9</v>
      </c>
      <c r="T97" s="4">
        <v>126.6</v>
      </c>
      <c r="U97">
        <v>120.9</v>
      </c>
      <c r="V97" s="17">
        <v>120.6</v>
      </c>
      <c r="W97" s="4">
        <v>122</v>
      </c>
      <c r="X97" s="18">
        <v>119.4</v>
      </c>
      <c r="Y97" s="19">
        <v>111.7</v>
      </c>
      <c r="Z97" s="19">
        <v>117.8</v>
      </c>
      <c r="AA97" s="19">
        <v>125.1</v>
      </c>
      <c r="AB97" s="18">
        <v>112.3</v>
      </c>
      <c r="AC97" s="19">
        <v>117.2</v>
      </c>
      <c r="AD97">
        <v>124.8</v>
      </c>
      <c r="AE97">
        <f t="shared" si="4"/>
        <v>1649.6</v>
      </c>
      <c r="AF97" s="17">
        <v>120.6</v>
      </c>
      <c r="AG97">
        <f t="shared" si="5"/>
        <v>629.9</v>
      </c>
      <c r="AH97">
        <f t="shared" si="6"/>
        <v>231.7</v>
      </c>
      <c r="AI97">
        <f t="shared" si="7"/>
        <v>471.8</v>
      </c>
    </row>
    <row r="98" spans="1:35" x14ac:dyDescent="0.35">
      <c r="A98" t="s">
        <v>30</v>
      </c>
      <c r="B98">
        <v>2015</v>
      </c>
      <c r="C98" t="s">
        <v>42</v>
      </c>
      <c r="D98" s="38">
        <v>125.1</v>
      </c>
      <c r="E98" s="38">
        <v>131.1</v>
      </c>
      <c r="F98" s="38">
        <v>120.7</v>
      </c>
      <c r="G98" s="38">
        <v>129.19999999999999</v>
      </c>
      <c r="H98" s="38">
        <v>114.7</v>
      </c>
      <c r="I98" s="38">
        <v>132.30000000000001</v>
      </c>
      <c r="J98" s="38">
        <v>158.9</v>
      </c>
      <c r="K98" s="38">
        <v>142.1</v>
      </c>
      <c r="L98" s="38">
        <v>92.5</v>
      </c>
      <c r="M98" s="38">
        <v>125.4</v>
      </c>
      <c r="N98" s="38">
        <v>121.9</v>
      </c>
      <c r="O98" s="38">
        <v>132.69999999999999</v>
      </c>
      <c r="P98" s="38">
        <v>131</v>
      </c>
      <c r="Q98" s="4">
        <v>131</v>
      </c>
      <c r="R98" s="4">
        <v>130.4</v>
      </c>
      <c r="S98" s="4">
        <v>126.8</v>
      </c>
      <c r="T98" s="4">
        <v>129.9</v>
      </c>
      <c r="U98" t="s">
        <v>32</v>
      </c>
      <c r="V98" s="17">
        <v>123.7</v>
      </c>
      <c r="W98" s="4">
        <v>124.5</v>
      </c>
      <c r="X98" s="18">
        <v>121.4</v>
      </c>
      <c r="Y98" s="19">
        <v>113.8</v>
      </c>
      <c r="Z98" s="19">
        <v>119.6</v>
      </c>
      <c r="AA98" s="19">
        <v>124.5</v>
      </c>
      <c r="AB98" s="18">
        <v>113.7</v>
      </c>
      <c r="AC98" s="19">
        <v>118.8</v>
      </c>
      <c r="AD98">
        <v>127</v>
      </c>
      <c r="AE98">
        <f t="shared" si="4"/>
        <v>1657.6000000000001</v>
      </c>
      <c r="AF98" s="17">
        <v>123.7</v>
      </c>
      <c r="AG98">
        <f t="shared" si="5"/>
        <v>642.6</v>
      </c>
      <c r="AH98">
        <f t="shared" si="6"/>
        <v>235.10000000000002</v>
      </c>
      <c r="AI98">
        <f t="shared" si="7"/>
        <v>476.7</v>
      </c>
    </row>
    <row r="99" spans="1:35" x14ac:dyDescent="0.35">
      <c r="A99" t="s">
        <v>33</v>
      </c>
      <c r="B99">
        <v>2015</v>
      </c>
      <c r="C99" t="s">
        <v>42</v>
      </c>
      <c r="D99" s="38">
        <v>123.4</v>
      </c>
      <c r="E99" s="38">
        <v>129</v>
      </c>
      <c r="F99" s="38">
        <v>115.6</v>
      </c>
      <c r="G99" s="38">
        <v>128.30000000000001</v>
      </c>
      <c r="H99" s="38">
        <v>107</v>
      </c>
      <c r="I99" s="38">
        <v>124</v>
      </c>
      <c r="J99" s="38">
        <v>168.5</v>
      </c>
      <c r="K99" s="38">
        <v>165.4</v>
      </c>
      <c r="L99" s="38">
        <v>86.3</v>
      </c>
      <c r="M99" s="38">
        <v>134.4</v>
      </c>
      <c r="N99" s="38">
        <v>119.1</v>
      </c>
      <c r="O99" s="38">
        <v>132.30000000000001</v>
      </c>
      <c r="P99" s="38">
        <v>131.5</v>
      </c>
      <c r="Q99" s="4">
        <v>134.69999999999999</v>
      </c>
      <c r="R99" s="4">
        <v>124</v>
      </c>
      <c r="S99" s="4">
        <v>118.6</v>
      </c>
      <c r="T99" s="4">
        <v>123.2</v>
      </c>
      <c r="U99">
        <v>121.6</v>
      </c>
      <c r="V99" s="17">
        <v>115.1</v>
      </c>
      <c r="W99" s="4">
        <v>120.4</v>
      </c>
      <c r="X99" s="18">
        <v>117.1</v>
      </c>
      <c r="Y99" s="19">
        <v>109.1</v>
      </c>
      <c r="Z99" s="19">
        <v>117.3</v>
      </c>
      <c r="AA99" s="19">
        <v>126.5</v>
      </c>
      <c r="AB99" s="18">
        <v>112.9</v>
      </c>
      <c r="AC99" s="19">
        <v>116.2</v>
      </c>
      <c r="AD99">
        <v>123.5</v>
      </c>
      <c r="AE99">
        <f t="shared" si="4"/>
        <v>1664.8</v>
      </c>
      <c r="AF99" s="17">
        <v>115.1</v>
      </c>
      <c r="AG99">
        <f t="shared" si="5"/>
        <v>620.9</v>
      </c>
      <c r="AH99">
        <f t="shared" si="6"/>
        <v>230</v>
      </c>
      <c r="AI99">
        <f t="shared" si="7"/>
        <v>469.09999999999997</v>
      </c>
    </row>
    <row r="100" spans="1:35" x14ac:dyDescent="0.35">
      <c r="A100" t="s">
        <v>34</v>
      </c>
      <c r="B100">
        <v>2015</v>
      </c>
      <c r="C100" t="s">
        <v>42</v>
      </c>
      <c r="D100" s="38">
        <v>124.6</v>
      </c>
      <c r="E100" s="38">
        <v>130.4</v>
      </c>
      <c r="F100" s="38">
        <v>118.7</v>
      </c>
      <c r="G100" s="38">
        <v>128.9</v>
      </c>
      <c r="H100" s="38">
        <v>111.9</v>
      </c>
      <c r="I100" s="38">
        <v>128.4</v>
      </c>
      <c r="J100" s="38">
        <v>162.19999999999999</v>
      </c>
      <c r="K100" s="38">
        <v>150</v>
      </c>
      <c r="L100" s="38">
        <v>90.4</v>
      </c>
      <c r="M100" s="38">
        <v>128.4</v>
      </c>
      <c r="N100" s="38">
        <v>120.7</v>
      </c>
      <c r="O100" s="38">
        <v>132.5</v>
      </c>
      <c r="P100" s="38">
        <v>131.19999999999999</v>
      </c>
      <c r="Q100" s="4">
        <v>132</v>
      </c>
      <c r="R100" s="4">
        <v>127.9</v>
      </c>
      <c r="S100" s="4">
        <v>123.4</v>
      </c>
      <c r="T100" s="4">
        <v>127.2</v>
      </c>
      <c r="U100">
        <v>121.6</v>
      </c>
      <c r="V100" s="17">
        <v>120.4</v>
      </c>
      <c r="W100" s="4">
        <v>122.6</v>
      </c>
      <c r="X100" s="18">
        <v>119.8</v>
      </c>
      <c r="Y100" s="19">
        <v>111.3</v>
      </c>
      <c r="Z100" s="19">
        <v>118.3</v>
      </c>
      <c r="AA100" s="19">
        <v>125.7</v>
      </c>
      <c r="AB100" s="18">
        <v>113.4</v>
      </c>
      <c r="AC100" s="19">
        <v>117.5</v>
      </c>
      <c r="AD100">
        <v>125.4</v>
      </c>
      <c r="AE100">
        <f t="shared" si="4"/>
        <v>1658.3000000000002</v>
      </c>
      <c r="AF100" s="17">
        <v>120.4</v>
      </c>
      <c r="AG100">
        <f t="shared" si="5"/>
        <v>633.09999999999991</v>
      </c>
      <c r="AH100">
        <f t="shared" si="6"/>
        <v>233.2</v>
      </c>
      <c r="AI100">
        <f t="shared" si="7"/>
        <v>472.8</v>
      </c>
    </row>
    <row r="101" spans="1:35" x14ac:dyDescent="0.35">
      <c r="A101" t="s">
        <v>30</v>
      </c>
      <c r="B101">
        <v>2015</v>
      </c>
      <c r="C101" t="s">
        <v>43</v>
      </c>
      <c r="D101" s="38">
        <v>125.6</v>
      </c>
      <c r="E101" s="38">
        <v>130.4</v>
      </c>
      <c r="F101" s="38">
        <v>120.8</v>
      </c>
      <c r="G101" s="38">
        <v>129.4</v>
      </c>
      <c r="H101" s="38">
        <v>115.8</v>
      </c>
      <c r="I101" s="38">
        <v>133.19999999999999</v>
      </c>
      <c r="J101" s="38">
        <v>157.69999999999999</v>
      </c>
      <c r="K101" s="38">
        <v>154.19999999999999</v>
      </c>
      <c r="L101" s="38">
        <v>93.7</v>
      </c>
      <c r="M101" s="38">
        <v>126.6</v>
      </c>
      <c r="N101" s="38">
        <v>122.3</v>
      </c>
      <c r="O101" s="38">
        <v>133.1</v>
      </c>
      <c r="P101" s="38">
        <v>131.80000000000001</v>
      </c>
      <c r="Q101" s="4">
        <v>131.5</v>
      </c>
      <c r="R101" s="4">
        <v>131.1</v>
      </c>
      <c r="S101" s="4">
        <v>127.3</v>
      </c>
      <c r="T101" s="4">
        <v>130.6</v>
      </c>
      <c r="U101" t="s">
        <v>32</v>
      </c>
      <c r="V101" s="17">
        <v>124.4</v>
      </c>
      <c r="W101" s="4">
        <v>125.1</v>
      </c>
      <c r="X101" s="18">
        <v>122</v>
      </c>
      <c r="Y101" s="19">
        <v>113.8</v>
      </c>
      <c r="Z101" s="19">
        <v>120.1</v>
      </c>
      <c r="AA101" s="19">
        <v>125.1</v>
      </c>
      <c r="AB101" s="18">
        <v>114.2</v>
      </c>
      <c r="AC101" s="19">
        <v>119.2</v>
      </c>
      <c r="AD101">
        <v>127.7</v>
      </c>
      <c r="AE101">
        <f t="shared" si="4"/>
        <v>1674.6</v>
      </c>
      <c r="AF101" s="17">
        <v>124.4</v>
      </c>
      <c r="AG101">
        <f t="shared" si="5"/>
        <v>645.6</v>
      </c>
      <c r="AH101">
        <f t="shared" si="6"/>
        <v>236.2</v>
      </c>
      <c r="AI101">
        <f t="shared" si="7"/>
        <v>478.2</v>
      </c>
    </row>
    <row r="102" spans="1:35" x14ac:dyDescent="0.35">
      <c r="A102" t="s">
        <v>33</v>
      </c>
      <c r="B102">
        <v>2015</v>
      </c>
      <c r="C102" t="s">
        <v>43</v>
      </c>
      <c r="D102" s="38">
        <v>123.6</v>
      </c>
      <c r="E102" s="38">
        <v>128.6</v>
      </c>
      <c r="F102" s="38">
        <v>115.9</v>
      </c>
      <c r="G102" s="38">
        <v>128.5</v>
      </c>
      <c r="H102" s="38">
        <v>109</v>
      </c>
      <c r="I102" s="38">
        <v>124.1</v>
      </c>
      <c r="J102" s="38">
        <v>165.8</v>
      </c>
      <c r="K102" s="38">
        <v>187.2</v>
      </c>
      <c r="L102" s="38">
        <v>89.4</v>
      </c>
      <c r="M102" s="38">
        <v>135.80000000000001</v>
      </c>
      <c r="N102" s="38">
        <v>119.4</v>
      </c>
      <c r="O102" s="38">
        <v>132.9</v>
      </c>
      <c r="P102" s="38">
        <v>132.6</v>
      </c>
      <c r="Q102" s="4">
        <v>135.30000000000001</v>
      </c>
      <c r="R102" s="4">
        <v>124.4</v>
      </c>
      <c r="S102" s="4">
        <v>118.8</v>
      </c>
      <c r="T102" s="4">
        <v>123.6</v>
      </c>
      <c r="U102">
        <v>122.4</v>
      </c>
      <c r="V102" s="17">
        <v>114.9</v>
      </c>
      <c r="W102" s="4">
        <v>120.7</v>
      </c>
      <c r="X102" s="18">
        <v>117.7</v>
      </c>
      <c r="Y102" s="19">
        <v>109.3</v>
      </c>
      <c r="Z102" s="19">
        <v>117.7</v>
      </c>
      <c r="AA102" s="19">
        <v>126.5</v>
      </c>
      <c r="AB102" s="18">
        <v>113.5</v>
      </c>
      <c r="AC102" s="19">
        <v>116.5</v>
      </c>
      <c r="AD102">
        <v>124.2</v>
      </c>
      <c r="AE102">
        <f t="shared" si="4"/>
        <v>1692.8000000000002</v>
      </c>
      <c r="AF102" s="17">
        <v>114.9</v>
      </c>
      <c r="AG102">
        <f t="shared" si="5"/>
        <v>622.80000000000007</v>
      </c>
      <c r="AH102">
        <f t="shared" si="6"/>
        <v>231.2</v>
      </c>
      <c r="AI102">
        <f t="shared" si="7"/>
        <v>470</v>
      </c>
    </row>
    <row r="103" spans="1:35" x14ac:dyDescent="0.35">
      <c r="A103" t="s">
        <v>34</v>
      </c>
      <c r="B103">
        <v>2015</v>
      </c>
      <c r="C103" t="s">
        <v>43</v>
      </c>
      <c r="D103" s="38">
        <v>125</v>
      </c>
      <c r="E103" s="38">
        <v>129.80000000000001</v>
      </c>
      <c r="F103" s="38">
        <v>118.9</v>
      </c>
      <c r="G103" s="38">
        <v>129.1</v>
      </c>
      <c r="H103" s="38">
        <v>113.3</v>
      </c>
      <c r="I103" s="38">
        <v>129</v>
      </c>
      <c r="J103" s="38">
        <v>160.4</v>
      </c>
      <c r="K103" s="38">
        <v>165.3</v>
      </c>
      <c r="L103" s="38">
        <v>92.3</v>
      </c>
      <c r="M103" s="38">
        <v>129.69999999999999</v>
      </c>
      <c r="N103" s="38">
        <v>121.1</v>
      </c>
      <c r="O103" s="38">
        <v>133</v>
      </c>
      <c r="P103" s="38">
        <v>132.1</v>
      </c>
      <c r="Q103" s="4">
        <v>132.5</v>
      </c>
      <c r="R103" s="4">
        <v>128.5</v>
      </c>
      <c r="S103" s="4">
        <v>123.8</v>
      </c>
      <c r="T103" s="4">
        <v>127.8</v>
      </c>
      <c r="U103">
        <v>122.4</v>
      </c>
      <c r="V103" s="17">
        <v>120.8</v>
      </c>
      <c r="W103" s="4">
        <v>123</v>
      </c>
      <c r="X103" s="18">
        <v>120.4</v>
      </c>
      <c r="Y103" s="19">
        <v>111.4</v>
      </c>
      <c r="Z103" s="19">
        <v>118.7</v>
      </c>
      <c r="AA103" s="19">
        <v>125.9</v>
      </c>
      <c r="AB103" s="18">
        <v>113.9</v>
      </c>
      <c r="AC103" s="19">
        <v>117.9</v>
      </c>
      <c r="AD103">
        <v>126.1</v>
      </c>
      <c r="AE103">
        <f t="shared" si="4"/>
        <v>1678.9999999999998</v>
      </c>
      <c r="AF103" s="17">
        <v>120.8</v>
      </c>
      <c r="AG103">
        <f t="shared" si="5"/>
        <v>635.6</v>
      </c>
      <c r="AH103">
        <f t="shared" si="6"/>
        <v>234.3</v>
      </c>
      <c r="AI103">
        <f t="shared" si="7"/>
        <v>473.9</v>
      </c>
    </row>
    <row r="104" spans="1:35" x14ac:dyDescent="0.35">
      <c r="A104" t="s">
        <v>30</v>
      </c>
      <c r="B104">
        <v>2015</v>
      </c>
      <c r="C104" t="s">
        <v>45</v>
      </c>
      <c r="D104" s="38">
        <v>126.1</v>
      </c>
      <c r="E104" s="38">
        <v>130.6</v>
      </c>
      <c r="F104" s="38">
        <v>121.7</v>
      </c>
      <c r="G104" s="38">
        <v>129.5</v>
      </c>
      <c r="H104" s="38">
        <v>117.8</v>
      </c>
      <c r="I104" s="38">
        <v>132.1</v>
      </c>
      <c r="J104" s="38">
        <v>155.19999999999999</v>
      </c>
      <c r="K104" s="38">
        <v>160.80000000000001</v>
      </c>
      <c r="L104" s="38">
        <v>94.5</v>
      </c>
      <c r="M104" s="38">
        <v>128.30000000000001</v>
      </c>
      <c r="N104" s="38">
        <v>123.1</v>
      </c>
      <c r="O104" s="38">
        <v>134.19999999999999</v>
      </c>
      <c r="P104" s="38">
        <v>132.4</v>
      </c>
      <c r="Q104" s="4">
        <v>132.19999999999999</v>
      </c>
      <c r="R104" s="4">
        <v>132.1</v>
      </c>
      <c r="S104" s="4">
        <v>128.19999999999999</v>
      </c>
      <c r="T104" s="4">
        <v>131.5</v>
      </c>
      <c r="U104" t="s">
        <v>32</v>
      </c>
      <c r="V104" s="17">
        <v>125.6</v>
      </c>
      <c r="W104" s="4">
        <v>125.6</v>
      </c>
      <c r="X104" s="18">
        <v>122.6</v>
      </c>
      <c r="Y104" s="19">
        <v>114</v>
      </c>
      <c r="Z104" s="19">
        <v>120.9</v>
      </c>
      <c r="AA104" s="19">
        <v>125.8</v>
      </c>
      <c r="AB104" s="18">
        <v>114.2</v>
      </c>
      <c r="AC104" s="19">
        <v>119.6</v>
      </c>
      <c r="AD104">
        <v>128.30000000000001</v>
      </c>
      <c r="AE104">
        <f t="shared" si="4"/>
        <v>1686.3</v>
      </c>
      <c r="AF104" s="17">
        <v>125.6</v>
      </c>
      <c r="AG104">
        <f t="shared" si="5"/>
        <v>649.6</v>
      </c>
      <c r="AH104">
        <f t="shared" si="6"/>
        <v>236.8</v>
      </c>
      <c r="AI104">
        <f t="shared" si="7"/>
        <v>480.29999999999995</v>
      </c>
    </row>
    <row r="105" spans="1:35" x14ac:dyDescent="0.35">
      <c r="A105" t="s">
        <v>33</v>
      </c>
      <c r="B105">
        <v>2015</v>
      </c>
      <c r="C105" t="s">
        <v>45</v>
      </c>
      <c r="D105" s="38">
        <v>124</v>
      </c>
      <c r="E105" s="38">
        <v>129.80000000000001</v>
      </c>
      <c r="F105" s="38">
        <v>121.5</v>
      </c>
      <c r="G105" s="38">
        <v>128.6</v>
      </c>
      <c r="H105" s="38">
        <v>110</v>
      </c>
      <c r="I105" s="38">
        <v>123.7</v>
      </c>
      <c r="J105" s="38">
        <v>164.6</v>
      </c>
      <c r="K105" s="38">
        <v>191.6</v>
      </c>
      <c r="L105" s="38">
        <v>90.8</v>
      </c>
      <c r="M105" s="38">
        <v>137.1</v>
      </c>
      <c r="N105" s="38">
        <v>119.8</v>
      </c>
      <c r="O105" s="38">
        <v>133.69999999999999</v>
      </c>
      <c r="P105" s="38">
        <v>133.30000000000001</v>
      </c>
      <c r="Q105" s="4">
        <v>137.6</v>
      </c>
      <c r="R105" s="4">
        <v>125</v>
      </c>
      <c r="S105" s="4">
        <v>119.3</v>
      </c>
      <c r="T105" s="4">
        <v>124.2</v>
      </c>
      <c r="U105">
        <v>122.9</v>
      </c>
      <c r="V105" s="17">
        <v>115.1</v>
      </c>
      <c r="W105" s="4">
        <v>121</v>
      </c>
      <c r="X105" s="18">
        <v>118.1</v>
      </c>
      <c r="Y105" s="19">
        <v>109.3</v>
      </c>
      <c r="Z105" s="19">
        <v>117.9</v>
      </c>
      <c r="AA105" s="19">
        <v>126.6</v>
      </c>
      <c r="AB105" s="18">
        <v>113.3</v>
      </c>
      <c r="AC105" s="19">
        <v>116.6</v>
      </c>
      <c r="AD105">
        <v>124.6</v>
      </c>
      <c r="AE105">
        <f t="shared" si="4"/>
        <v>1708.4999999999998</v>
      </c>
      <c r="AF105" s="17">
        <v>115.1</v>
      </c>
      <c r="AG105">
        <f t="shared" si="5"/>
        <v>627.1</v>
      </c>
      <c r="AH105">
        <f t="shared" si="6"/>
        <v>231.39999999999998</v>
      </c>
      <c r="AI105">
        <f t="shared" si="7"/>
        <v>470.4</v>
      </c>
    </row>
    <row r="106" spans="1:35" x14ac:dyDescent="0.35">
      <c r="A106" t="s">
        <v>34</v>
      </c>
      <c r="B106">
        <v>2015</v>
      </c>
      <c r="C106" t="s">
        <v>45</v>
      </c>
      <c r="D106" s="38">
        <v>125.4</v>
      </c>
      <c r="E106" s="38">
        <v>130.30000000000001</v>
      </c>
      <c r="F106" s="38">
        <v>121.6</v>
      </c>
      <c r="G106" s="38">
        <v>129.19999999999999</v>
      </c>
      <c r="H106" s="38">
        <v>114.9</v>
      </c>
      <c r="I106" s="38">
        <v>128.19999999999999</v>
      </c>
      <c r="J106" s="38">
        <v>158.4</v>
      </c>
      <c r="K106" s="38">
        <v>171.2</v>
      </c>
      <c r="L106" s="38">
        <v>93.3</v>
      </c>
      <c r="M106" s="38">
        <v>131.19999999999999</v>
      </c>
      <c r="N106" s="38">
        <v>121.7</v>
      </c>
      <c r="O106" s="38">
        <v>134</v>
      </c>
      <c r="P106" s="38">
        <v>132.69999999999999</v>
      </c>
      <c r="Q106" s="4">
        <v>133.6</v>
      </c>
      <c r="R106" s="4">
        <v>129.30000000000001</v>
      </c>
      <c r="S106" s="4">
        <v>124.5</v>
      </c>
      <c r="T106" s="4">
        <v>128.6</v>
      </c>
      <c r="U106">
        <v>122.9</v>
      </c>
      <c r="V106" s="17">
        <v>121.6</v>
      </c>
      <c r="W106" s="4">
        <v>123.4</v>
      </c>
      <c r="X106" s="18">
        <v>120.9</v>
      </c>
      <c r="Y106" s="19">
        <v>111.5</v>
      </c>
      <c r="Z106" s="19">
        <v>119.2</v>
      </c>
      <c r="AA106" s="19">
        <v>126.3</v>
      </c>
      <c r="AB106" s="18">
        <v>113.8</v>
      </c>
      <c r="AC106" s="19">
        <v>118.1</v>
      </c>
      <c r="AD106">
        <v>126.6</v>
      </c>
      <c r="AE106">
        <f t="shared" si="4"/>
        <v>1692.1</v>
      </c>
      <c r="AF106" s="17">
        <v>121.6</v>
      </c>
      <c r="AG106">
        <f t="shared" si="5"/>
        <v>639.4</v>
      </c>
      <c r="AH106">
        <f t="shared" si="6"/>
        <v>234.7</v>
      </c>
      <c r="AI106">
        <f t="shared" si="7"/>
        <v>475.1</v>
      </c>
    </row>
    <row r="107" spans="1:35" x14ac:dyDescent="0.35">
      <c r="A107" t="s">
        <v>30</v>
      </c>
      <c r="B107">
        <v>2015</v>
      </c>
      <c r="C107" t="s">
        <v>46</v>
      </c>
      <c r="D107" s="38">
        <v>126.3</v>
      </c>
      <c r="E107" s="38">
        <v>131.30000000000001</v>
      </c>
      <c r="F107" s="38">
        <v>123.3</v>
      </c>
      <c r="G107" s="38">
        <v>129.80000000000001</v>
      </c>
      <c r="H107" s="38">
        <v>118.3</v>
      </c>
      <c r="I107" s="38">
        <v>131.6</v>
      </c>
      <c r="J107" s="38">
        <v>145.5</v>
      </c>
      <c r="K107" s="38">
        <v>162.1</v>
      </c>
      <c r="L107" s="38">
        <v>95.4</v>
      </c>
      <c r="M107" s="38">
        <v>128.9</v>
      </c>
      <c r="N107" s="38">
        <v>123.3</v>
      </c>
      <c r="O107" s="38">
        <v>135.1</v>
      </c>
      <c r="P107" s="38">
        <v>131.4</v>
      </c>
      <c r="Q107" s="4">
        <v>133.1</v>
      </c>
      <c r="R107" s="4">
        <v>132.5</v>
      </c>
      <c r="S107" s="4">
        <v>128.5</v>
      </c>
      <c r="T107" s="4">
        <v>131.9</v>
      </c>
      <c r="U107" t="s">
        <v>32</v>
      </c>
      <c r="V107" s="17">
        <v>125.7</v>
      </c>
      <c r="W107" s="4">
        <v>126</v>
      </c>
      <c r="X107" s="18">
        <v>123.1</v>
      </c>
      <c r="Y107" s="19">
        <v>114</v>
      </c>
      <c r="Z107" s="19">
        <v>121.6</v>
      </c>
      <c r="AA107" s="19">
        <v>125.6</v>
      </c>
      <c r="AB107" s="18">
        <v>114.1</v>
      </c>
      <c r="AC107" s="19">
        <v>119.8</v>
      </c>
      <c r="AD107">
        <v>127.9</v>
      </c>
      <c r="AE107">
        <f t="shared" si="4"/>
        <v>1682.3000000000002</v>
      </c>
      <c r="AF107" s="17">
        <v>125.7</v>
      </c>
      <c r="AG107">
        <f t="shared" si="5"/>
        <v>652</v>
      </c>
      <c r="AH107">
        <f t="shared" si="6"/>
        <v>237.2</v>
      </c>
      <c r="AI107">
        <f t="shared" si="7"/>
        <v>481</v>
      </c>
    </row>
    <row r="108" spans="1:35" x14ac:dyDescent="0.35">
      <c r="A108" t="s">
        <v>33</v>
      </c>
      <c r="B108">
        <v>2015</v>
      </c>
      <c r="C108" t="s">
        <v>46</v>
      </c>
      <c r="D108" s="38">
        <v>124.3</v>
      </c>
      <c r="E108" s="38">
        <v>131.69999999999999</v>
      </c>
      <c r="F108" s="38">
        <v>127.1</v>
      </c>
      <c r="G108" s="38">
        <v>128.6</v>
      </c>
      <c r="H108" s="38">
        <v>110</v>
      </c>
      <c r="I108" s="38">
        <v>120.8</v>
      </c>
      <c r="J108" s="38">
        <v>149</v>
      </c>
      <c r="K108" s="38">
        <v>190.1</v>
      </c>
      <c r="L108" s="38">
        <v>92.7</v>
      </c>
      <c r="M108" s="38">
        <v>138.6</v>
      </c>
      <c r="N108" s="38">
        <v>120.2</v>
      </c>
      <c r="O108" s="38">
        <v>134.19999999999999</v>
      </c>
      <c r="P108" s="38">
        <v>131.5</v>
      </c>
      <c r="Q108" s="4">
        <v>138.19999999999999</v>
      </c>
      <c r="R108" s="4">
        <v>125.4</v>
      </c>
      <c r="S108" s="4">
        <v>119.5</v>
      </c>
      <c r="T108" s="4">
        <v>124.5</v>
      </c>
      <c r="U108">
        <v>122.4</v>
      </c>
      <c r="V108" s="17">
        <v>116</v>
      </c>
      <c r="W108" s="4">
        <v>121</v>
      </c>
      <c r="X108" s="18">
        <v>118.6</v>
      </c>
      <c r="Y108" s="19">
        <v>109.3</v>
      </c>
      <c r="Z108" s="19">
        <v>118.1</v>
      </c>
      <c r="AA108" s="19">
        <v>126.6</v>
      </c>
      <c r="AB108" s="18">
        <v>113.2</v>
      </c>
      <c r="AC108" s="19">
        <v>116.7</v>
      </c>
      <c r="AD108">
        <v>124</v>
      </c>
      <c r="AE108">
        <f t="shared" si="4"/>
        <v>1698.8</v>
      </c>
      <c r="AF108" s="17">
        <v>116</v>
      </c>
      <c r="AG108">
        <f t="shared" si="5"/>
        <v>628.6</v>
      </c>
      <c r="AH108">
        <f t="shared" si="6"/>
        <v>231.8</v>
      </c>
      <c r="AI108">
        <f t="shared" si="7"/>
        <v>470.7</v>
      </c>
    </row>
    <row r="109" spans="1:35" x14ac:dyDescent="0.35">
      <c r="A109" t="s">
        <v>34</v>
      </c>
      <c r="B109">
        <v>2015</v>
      </c>
      <c r="C109" t="s">
        <v>46</v>
      </c>
      <c r="D109" s="38">
        <v>125.7</v>
      </c>
      <c r="E109" s="38">
        <v>131.4</v>
      </c>
      <c r="F109" s="38">
        <v>124.8</v>
      </c>
      <c r="G109" s="38">
        <v>129.4</v>
      </c>
      <c r="H109" s="38">
        <v>115.3</v>
      </c>
      <c r="I109" s="38">
        <v>126.6</v>
      </c>
      <c r="J109" s="38">
        <v>146.69999999999999</v>
      </c>
      <c r="K109" s="38">
        <v>171.5</v>
      </c>
      <c r="L109" s="38">
        <v>94.5</v>
      </c>
      <c r="M109" s="38">
        <v>132.1</v>
      </c>
      <c r="N109" s="38">
        <v>122</v>
      </c>
      <c r="O109" s="38">
        <v>134.69999999999999</v>
      </c>
      <c r="P109" s="38">
        <v>131.4</v>
      </c>
      <c r="Q109" s="4">
        <v>134.5</v>
      </c>
      <c r="R109" s="4">
        <v>129.69999999999999</v>
      </c>
      <c r="S109" s="4">
        <v>124.8</v>
      </c>
      <c r="T109" s="4">
        <v>129</v>
      </c>
      <c r="U109">
        <v>122.4</v>
      </c>
      <c r="V109" s="17">
        <v>122</v>
      </c>
      <c r="W109" s="4">
        <v>123.6</v>
      </c>
      <c r="X109" s="18">
        <v>121.4</v>
      </c>
      <c r="Y109" s="19">
        <v>111.5</v>
      </c>
      <c r="Z109" s="19">
        <v>119.6</v>
      </c>
      <c r="AA109" s="19">
        <v>126.2</v>
      </c>
      <c r="AB109" s="18">
        <v>113.7</v>
      </c>
      <c r="AC109" s="19">
        <v>118.3</v>
      </c>
      <c r="AD109">
        <v>126.1</v>
      </c>
      <c r="AE109">
        <f t="shared" si="4"/>
        <v>1686.1000000000001</v>
      </c>
      <c r="AF109" s="17">
        <v>122</v>
      </c>
      <c r="AG109">
        <f t="shared" si="5"/>
        <v>641.6</v>
      </c>
      <c r="AH109">
        <f t="shared" si="6"/>
        <v>235.10000000000002</v>
      </c>
      <c r="AI109">
        <f t="shared" si="7"/>
        <v>475.6</v>
      </c>
    </row>
    <row r="110" spans="1:35" x14ac:dyDescent="0.35">
      <c r="A110" t="s">
        <v>30</v>
      </c>
      <c r="B110">
        <v>2016</v>
      </c>
      <c r="C110" t="s">
        <v>31</v>
      </c>
      <c r="D110" s="38">
        <v>126.8</v>
      </c>
      <c r="E110" s="38">
        <v>133.19999999999999</v>
      </c>
      <c r="F110" s="38">
        <v>126.5</v>
      </c>
      <c r="G110" s="38">
        <v>130.30000000000001</v>
      </c>
      <c r="H110" s="38">
        <v>118.9</v>
      </c>
      <c r="I110" s="38">
        <v>131.6</v>
      </c>
      <c r="J110" s="38">
        <v>140.1</v>
      </c>
      <c r="K110" s="38">
        <v>163.80000000000001</v>
      </c>
      <c r="L110" s="38">
        <v>97.7</v>
      </c>
      <c r="M110" s="38">
        <v>129.6</v>
      </c>
      <c r="N110" s="38">
        <v>124.3</v>
      </c>
      <c r="O110" s="38">
        <v>135.9</v>
      </c>
      <c r="P110" s="38">
        <v>131.4</v>
      </c>
      <c r="Q110" s="4">
        <v>133.6</v>
      </c>
      <c r="R110" s="4">
        <v>133.19999999999999</v>
      </c>
      <c r="S110" s="4">
        <v>128.9</v>
      </c>
      <c r="T110" s="4">
        <v>132.6</v>
      </c>
      <c r="U110" t="s">
        <v>32</v>
      </c>
      <c r="V110" s="17">
        <v>126.2</v>
      </c>
      <c r="W110" s="4">
        <v>126.6</v>
      </c>
      <c r="X110" s="18">
        <v>123.7</v>
      </c>
      <c r="Y110" s="19">
        <v>113.6</v>
      </c>
      <c r="Z110" s="19">
        <v>121.4</v>
      </c>
      <c r="AA110" s="19">
        <v>126.2</v>
      </c>
      <c r="AB110" s="18">
        <v>114.9</v>
      </c>
      <c r="AC110" s="19">
        <v>120.1</v>
      </c>
      <c r="AD110">
        <v>128.1</v>
      </c>
      <c r="AE110">
        <f t="shared" si="4"/>
        <v>1690.1000000000001</v>
      </c>
      <c r="AF110" s="17">
        <v>126.2</v>
      </c>
      <c r="AG110">
        <f t="shared" si="5"/>
        <v>654.9</v>
      </c>
      <c r="AH110">
        <f t="shared" si="6"/>
        <v>238.60000000000002</v>
      </c>
      <c r="AI110">
        <f t="shared" si="7"/>
        <v>481.29999999999995</v>
      </c>
    </row>
    <row r="111" spans="1:35" x14ac:dyDescent="0.35">
      <c r="A111" t="s">
        <v>33</v>
      </c>
      <c r="B111">
        <v>2016</v>
      </c>
      <c r="C111" t="s">
        <v>31</v>
      </c>
      <c r="D111" s="38">
        <v>124.7</v>
      </c>
      <c r="E111" s="38">
        <v>135.9</v>
      </c>
      <c r="F111" s="38">
        <v>132</v>
      </c>
      <c r="G111" s="38">
        <v>129.19999999999999</v>
      </c>
      <c r="H111" s="38">
        <v>109.7</v>
      </c>
      <c r="I111" s="38">
        <v>119</v>
      </c>
      <c r="J111" s="38">
        <v>144.1</v>
      </c>
      <c r="K111" s="38">
        <v>184.2</v>
      </c>
      <c r="L111" s="38">
        <v>96.7</v>
      </c>
      <c r="M111" s="38">
        <v>139.5</v>
      </c>
      <c r="N111" s="38">
        <v>120.5</v>
      </c>
      <c r="O111" s="38">
        <v>134.69999999999999</v>
      </c>
      <c r="P111" s="38">
        <v>131.19999999999999</v>
      </c>
      <c r="Q111" s="4">
        <v>139.5</v>
      </c>
      <c r="R111" s="4">
        <v>125.8</v>
      </c>
      <c r="S111" s="4">
        <v>119.8</v>
      </c>
      <c r="T111" s="4">
        <v>124.9</v>
      </c>
      <c r="U111">
        <v>123.4</v>
      </c>
      <c r="V111" s="17">
        <v>116.9</v>
      </c>
      <c r="W111" s="4">
        <v>121.6</v>
      </c>
      <c r="X111" s="18">
        <v>119.1</v>
      </c>
      <c r="Y111" s="19">
        <v>108.9</v>
      </c>
      <c r="Z111" s="19">
        <v>118.5</v>
      </c>
      <c r="AA111" s="19">
        <v>126.4</v>
      </c>
      <c r="AB111" s="18">
        <v>114</v>
      </c>
      <c r="AC111" s="19">
        <v>116.8</v>
      </c>
      <c r="AD111">
        <v>124.2</v>
      </c>
      <c r="AE111">
        <f t="shared" si="4"/>
        <v>1701.4</v>
      </c>
      <c r="AF111" s="17">
        <v>116.9</v>
      </c>
      <c r="AG111">
        <f t="shared" si="5"/>
        <v>631.6</v>
      </c>
      <c r="AH111">
        <f t="shared" si="6"/>
        <v>233.1</v>
      </c>
      <c r="AI111">
        <f t="shared" si="7"/>
        <v>470.6</v>
      </c>
    </row>
    <row r="112" spans="1:35" x14ac:dyDescent="0.35">
      <c r="A112" t="s">
        <v>34</v>
      </c>
      <c r="B112">
        <v>2016</v>
      </c>
      <c r="C112" t="s">
        <v>31</v>
      </c>
      <c r="D112" s="38">
        <v>126.1</v>
      </c>
      <c r="E112" s="38">
        <v>134.1</v>
      </c>
      <c r="F112" s="38">
        <v>128.6</v>
      </c>
      <c r="G112" s="38">
        <v>129.9</v>
      </c>
      <c r="H112" s="38">
        <v>115.5</v>
      </c>
      <c r="I112" s="38">
        <v>125.7</v>
      </c>
      <c r="J112" s="38">
        <v>141.5</v>
      </c>
      <c r="K112" s="38">
        <v>170.7</v>
      </c>
      <c r="L112" s="38">
        <v>97.4</v>
      </c>
      <c r="M112" s="38">
        <v>132.9</v>
      </c>
      <c r="N112" s="38">
        <v>122.7</v>
      </c>
      <c r="O112" s="38">
        <v>135.30000000000001</v>
      </c>
      <c r="P112" s="38">
        <v>131.30000000000001</v>
      </c>
      <c r="Q112" s="4">
        <v>135.19999999999999</v>
      </c>
      <c r="R112" s="4">
        <v>130.30000000000001</v>
      </c>
      <c r="S112" s="4">
        <v>125.1</v>
      </c>
      <c r="T112" s="4">
        <v>129.5</v>
      </c>
      <c r="U112">
        <v>123.4</v>
      </c>
      <c r="V112" s="17">
        <v>122.7</v>
      </c>
      <c r="W112" s="4">
        <v>124.2</v>
      </c>
      <c r="X112" s="18">
        <v>122</v>
      </c>
      <c r="Y112" s="19">
        <v>111.1</v>
      </c>
      <c r="Z112" s="19">
        <v>119.8</v>
      </c>
      <c r="AA112" s="19">
        <v>126.3</v>
      </c>
      <c r="AB112" s="18">
        <v>114.5</v>
      </c>
      <c r="AC112" s="19">
        <v>118.5</v>
      </c>
      <c r="AD112">
        <v>126.3</v>
      </c>
      <c r="AE112">
        <f t="shared" si="4"/>
        <v>1691.7</v>
      </c>
      <c r="AF112" s="17">
        <v>122.7</v>
      </c>
      <c r="AG112">
        <f t="shared" si="5"/>
        <v>644.30000000000007</v>
      </c>
      <c r="AH112">
        <f t="shared" si="6"/>
        <v>236.5</v>
      </c>
      <c r="AI112">
        <f t="shared" si="7"/>
        <v>475.7</v>
      </c>
    </row>
    <row r="113" spans="1:35" x14ac:dyDescent="0.35">
      <c r="A113" t="s">
        <v>30</v>
      </c>
      <c r="B113">
        <v>2016</v>
      </c>
      <c r="C113" t="s">
        <v>35</v>
      </c>
      <c r="D113" s="38">
        <v>127.1</v>
      </c>
      <c r="E113" s="38">
        <v>133.69999999999999</v>
      </c>
      <c r="F113" s="38">
        <v>127.7</v>
      </c>
      <c r="G113" s="38">
        <v>130.69999999999999</v>
      </c>
      <c r="H113" s="38">
        <v>118.5</v>
      </c>
      <c r="I113" s="38">
        <v>130.4</v>
      </c>
      <c r="J113" s="38">
        <v>130.9</v>
      </c>
      <c r="K113" s="38">
        <v>162.80000000000001</v>
      </c>
      <c r="L113" s="38">
        <v>98.7</v>
      </c>
      <c r="M113" s="38">
        <v>130.6</v>
      </c>
      <c r="N113" s="38">
        <v>124.8</v>
      </c>
      <c r="O113" s="38">
        <v>136.4</v>
      </c>
      <c r="P113" s="38">
        <v>130.30000000000001</v>
      </c>
      <c r="Q113" s="4">
        <v>134.4</v>
      </c>
      <c r="R113" s="4">
        <v>133.9</v>
      </c>
      <c r="S113" s="4">
        <v>129.80000000000001</v>
      </c>
      <c r="T113" s="4">
        <v>133.4</v>
      </c>
      <c r="U113" t="s">
        <v>32</v>
      </c>
      <c r="V113" s="17">
        <v>127.5</v>
      </c>
      <c r="W113" s="4">
        <v>127.1</v>
      </c>
      <c r="X113" s="18">
        <v>124.3</v>
      </c>
      <c r="Y113" s="19">
        <v>113.9</v>
      </c>
      <c r="Z113" s="19">
        <v>122.3</v>
      </c>
      <c r="AA113" s="19">
        <v>127.1</v>
      </c>
      <c r="AB113" s="18">
        <v>116.8</v>
      </c>
      <c r="AC113" s="19">
        <v>120.9</v>
      </c>
      <c r="AD113">
        <v>127.9</v>
      </c>
      <c r="AE113">
        <f t="shared" si="4"/>
        <v>1682.6</v>
      </c>
      <c r="AF113" s="17">
        <v>127.5</v>
      </c>
      <c r="AG113">
        <f t="shared" si="5"/>
        <v>658.6</v>
      </c>
      <c r="AH113">
        <f t="shared" si="6"/>
        <v>241.1</v>
      </c>
      <c r="AI113">
        <f t="shared" si="7"/>
        <v>484.19999999999993</v>
      </c>
    </row>
    <row r="114" spans="1:35" x14ac:dyDescent="0.35">
      <c r="A114" t="s">
        <v>33</v>
      </c>
      <c r="B114">
        <v>2016</v>
      </c>
      <c r="C114" t="s">
        <v>35</v>
      </c>
      <c r="D114" s="38">
        <v>124.8</v>
      </c>
      <c r="E114" s="38">
        <v>135.1</v>
      </c>
      <c r="F114" s="38">
        <v>130.30000000000001</v>
      </c>
      <c r="G114" s="38">
        <v>129.6</v>
      </c>
      <c r="H114" s="38">
        <v>108.4</v>
      </c>
      <c r="I114" s="38">
        <v>118.6</v>
      </c>
      <c r="J114" s="38">
        <v>129.19999999999999</v>
      </c>
      <c r="K114" s="38">
        <v>176.4</v>
      </c>
      <c r="L114" s="38">
        <v>99.1</v>
      </c>
      <c r="M114" s="38">
        <v>139.69999999999999</v>
      </c>
      <c r="N114" s="38">
        <v>120.6</v>
      </c>
      <c r="O114" s="38">
        <v>135.19999999999999</v>
      </c>
      <c r="P114" s="38">
        <v>129.1</v>
      </c>
      <c r="Q114" s="4">
        <v>140</v>
      </c>
      <c r="R114" s="4">
        <v>126.2</v>
      </c>
      <c r="S114" s="4">
        <v>120.1</v>
      </c>
      <c r="T114" s="4">
        <v>125.3</v>
      </c>
      <c r="U114">
        <v>124.4</v>
      </c>
      <c r="V114" s="17">
        <v>116</v>
      </c>
      <c r="W114" s="4">
        <v>121.8</v>
      </c>
      <c r="X114" s="18">
        <v>119.5</v>
      </c>
      <c r="Y114" s="19">
        <v>109.1</v>
      </c>
      <c r="Z114" s="19">
        <v>118.8</v>
      </c>
      <c r="AA114" s="19">
        <v>126.3</v>
      </c>
      <c r="AB114" s="18">
        <v>116.2</v>
      </c>
      <c r="AC114" s="19">
        <v>117.2</v>
      </c>
      <c r="AD114">
        <v>123.8</v>
      </c>
      <c r="AE114">
        <f t="shared" si="4"/>
        <v>1676.1</v>
      </c>
      <c r="AF114" s="17">
        <v>116</v>
      </c>
      <c r="AG114">
        <f t="shared" si="5"/>
        <v>633.4</v>
      </c>
      <c r="AH114">
        <f t="shared" si="6"/>
        <v>235.7</v>
      </c>
      <c r="AI114">
        <f t="shared" si="7"/>
        <v>471.4</v>
      </c>
    </row>
    <row r="115" spans="1:35" x14ac:dyDescent="0.35">
      <c r="A115" t="s">
        <v>34</v>
      </c>
      <c r="B115">
        <v>2016</v>
      </c>
      <c r="C115" t="s">
        <v>35</v>
      </c>
      <c r="D115" s="38">
        <v>126.4</v>
      </c>
      <c r="E115" s="38">
        <v>134.19999999999999</v>
      </c>
      <c r="F115" s="38">
        <v>128.69999999999999</v>
      </c>
      <c r="G115" s="38">
        <v>130.30000000000001</v>
      </c>
      <c r="H115" s="38">
        <v>114.8</v>
      </c>
      <c r="I115" s="38">
        <v>124.9</v>
      </c>
      <c r="J115" s="38">
        <v>130.30000000000001</v>
      </c>
      <c r="K115" s="38">
        <v>167.4</v>
      </c>
      <c r="L115" s="38">
        <v>98.8</v>
      </c>
      <c r="M115" s="38">
        <v>133.6</v>
      </c>
      <c r="N115" s="38">
        <v>123</v>
      </c>
      <c r="O115" s="38">
        <v>135.80000000000001</v>
      </c>
      <c r="P115" s="38">
        <v>129.9</v>
      </c>
      <c r="Q115" s="4">
        <v>135.9</v>
      </c>
      <c r="R115" s="4">
        <v>130.9</v>
      </c>
      <c r="S115" s="4">
        <v>125.8</v>
      </c>
      <c r="T115" s="4">
        <v>130.19999999999999</v>
      </c>
      <c r="U115">
        <v>124.4</v>
      </c>
      <c r="V115" s="17">
        <v>123.1</v>
      </c>
      <c r="W115" s="4">
        <v>124.6</v>
      </c>
      <c r="X115" s="18">
        <v>122.5</v>
      </c>
      <c r="Y115" s="19">
        <v>111.4</v>
      </c>
      <c r="Z115" s="19">
        <v>120.3</v>
      </c>
      <c r="AA115" s="19">
        <v>126.6</v>
      </c>
      <c r="AB115" s="18">
        <v>116.6</v>
      </c>
      <c r="AC115" s="19">
        <v>119.1</v>
      </c>
      <c r="AD115">
        <v>126</v>
      </c>
      <c r="AE115">
        <f t="shared" si="4"/>
        <v>1678.1</v>
      </c>
      <c r="AF115" s="17">
        <v>123.1</v>
      </c>
      <c r="AG115">
        <f t="shared" si="5"/>
        <v>647.4</v>
      </c>
      <c r="AH115">
        <f t="shared" si="6"/>
        <v>239.1</v>
      </c>
      <c r="AI115">
        <f t="shared" si="7"/>
        <v>477.4</v>
      </c>
    </row>
    <row r="116" spans="1:35" x14ac:dyDescent="0.35">
      <c r="A116" t="s">
        <v>30</v>
      </c>
      <c r="B116">
        <v>2016</v>
      </c>
      <c r="C116" t="s">
        <v>36</v>
      </c>
      <c r="D116" s="38">
        <v>127.3</v>
      </c>
      <c r="E116" s="38">
        <v>134.4</v>
      </c>
      <c r="F116" s="38">
        <v>125.1</v>
      </c>
      <c r="G116" s="38">
        <v>130.5</v>
      </c>
      <c r="H116" s="38">
        <v>118.3</v>
      </c>
      <c r="I116" s="38">
        <v>131.69999999999999</v>
      </c>
      <c r="J116" s="38">
        <v>130.69999999999999</v>
      </c>
      <c r="K116" s="38">
        <v>161.19999999999999</v>
      </c>
      <c r="L116" s="38">
        <v>100.4</v>
      </c>
      <c r="M116" s="38">
        <v>130.80000000000001</v>
      </c>
      <c r="N116" s="38">
        <v>124.9</v>
      </c>
      <c r="O116" s="38">
        <v>137</v>
      </c>
      <c r="P116" s="38">
        <v>130.4</v>
      </c>
      <c r="Q116" s="4">
        <v>135</v>
      </c>
      <c r="R116" s="4">
        <v>134.4</v>
      </c>
      <c r="S116" s="4">
        <v>130.19999999999999</v>
      </c>
      <c r="T116" s="4">
        <v>133.80000000000001</v>
      </c>
      <c r="U116" t="s">
        <v>32</v>
      </c>
      <c r="V116" s="17">
        <v>127</v>
      </c>
      <c r="W116" s="4">
        <v>127.7</v>
      </c>
      <c r="X116" s="18">
        <v>124.8</v>
      </c>
      <c r="Y116" s="19">
        <v>113.6</v>
      </c>
      <c r="Z116" s="19">
        <v>122.5</v>
      </c>
      <c r="AA116" s="19">
        <v>127.5</v>
      </c>
      <c r="AB116" s="18">
        <v>117.4</v>
      </c>
      <c r="AC116" s="19">
        <v>121.1</v>
      </c>
      <c r="AD116">
        <v>128</v>
      </c>
      <c r="AE116">
        <f t="shared" si="4"/>
        <v>1682.7000000000003</v>
      </c>
      <c r="AF116" s="17">
        <v>127</v>
      </c>
      <c r="AG116">
        <f t="shared" si="5"/>
        <v>661.1</v>
      </c>
      <c r="AH116">
        <f t="shared" si="6"/>
        <v>242.2</v>
      </c>
      <c r="AI116">
        <f t="shared" si="7"/>
        <v>484.70000000000005</v>
      </c>
    </row>
    <row r="117" spans="1:35" x14ac:dyDescent="0.35">
      <c r="A117" t="s">
        <v>33</v>
      </c>
      <c r="B117">
        <v>2016</v>
      </c>
      <c r="C117" t="s">
        <v>36</v>
      </c>
      <c r="D117" s="38">
        <v>124.8</v>
      </c>
      <c r="E117" s="38">
        <v>136.30000000000001</v>
      </c>
      <c r="F117" s="38">
        <v>123.7</v>
      </c>
      <c r="G117" s="38">
        <v>129.69999999999999</v>
      </c>
      <c r="H117" s="38">
        <v>107.9</v>
      </c>
      <c r="I117" s="38">
        <v>119.9</v>
      </c>
      <c r="J117" s="38">
        <v>128.1</v>
      </c>
      <c r="K117" s="38">
        <v>170.3</v>
      </c>
      <c r="L117" s="38">
        <v>101.8</v>
      </c>
      <c r="M117" s="38">
        <v>140.1</v>
      </c>
      <c r="N117" s="38">
        <v>120.7</v>
      </c>
      <c r="O117" s="38">
        <v>135.4</v>
      </c>
      <c r="P117" s="38">
        <v>128.9</v>
      </c>
      <c r="Q117" s="4">
        <v>140.6</v>
      </c>
      <c r="R117" s="4">
        <v>126.4</v>
      </c>
      <c r="S117" s="4">
        <v>120.3</v>
      </c>
      <c r="T117" s="4">
        <v>125.5</v>
      </c>
      <c r="U117">
        <v>124.9</v>
      </c>
      <c r="V117" s="17">
        <v>114.8</v>
      </c>
      <c r="W117" s="4">
        <v>122.3</v>
      </c>
      <c r="X117" s="18">
        <v>119.7</v>
      </c>
      <c r="Y117" s="19">
        <v>108.5</v>
      </c>
      <c r="Z117" s="19">
        <v>119.1</v>
      </c>
      <c r="AA117" s="19">
        <v>126.4</v>
      </c>
      <c r="AB117" s="18">
        <v>117.1</v>
      </c>
      <c r="AC117" s="19">
        <v>117.3</v>
      </c>
      <c r="AD117">
        <v>123.8</v>
      </c>
      <c r="AE117">
        <f t="shared" si="4"/>
        <v>1667.6000000000001</v>
      </c>
      <c r="AF117" s="17">
        <v>114.8</v>
      </c>
      <c r="AG117">
        <f t="shared" si="5"/>
        <v>635.09999999999991</v>
      </c>
      <c r="AH117">
        <f t="shared" si="6"/>
        <v>236.8</v>
      </c>
      <c r="AI117">
        <f t="shared" si="7"/>
        <v>471.3</v>
      </c>
    </row>
    <row r="118" spans="1:35" x14ac:dyDescent="0.35">
      <c r="A118" t="s">
        <v>34</v>
      </c>
      <c r="B118">
        <v>2016</v>
      </c>
      <c r="C118" t="s">
        <v>36</v>
      </c>
      <c r="D118" s="38">
        <v>126.5</v>
      </c>
      <c r="E118" s="38">
        <v>135.1</v>
      </c>
      <c r="F118" s="38">
        <v>124.6</v>
      </c>
      <c r="G118" s="38">
        <v>130.19999999999999</v>
      </c>
      <c r="H118" s="38">
        <v>114.5</v>
      </c>
      <c r="I118" s="38">
        <v>126.2</v>
      </c>
      <c r="J118" s="38">
        <v>129.80000000000001</v>
      </c>
      <c r="K118" s="38">
        <v>164.3</v>
      </c>
      <c r="L118" s="38">
        <v>100.9</v>
      </c>
      <c r="M118" s="38">
        <v>133.9</v>
      </c>
      <c r="N118" s="38">
        <v>123.1</v>
      </c>
      <c r="O118" s="38">
        <v>136.30000000000001</v>
      </c>
      <c r="P118" s="38">
        <v>129.80000000000001</v>
      </c>
      <c r="Q118" s="4">
        <v>136.5</v>
      </c>
      <c r="R118" s="4">
        <v>131.30000000000001</v>
      </c>
      <c r="S118" s="4">
        <v>126.1</v>
      </c>
      <c r="T118" s="4">
        <v>130.5</v>
      </c>
      <c r="U118">
        <v>124.9</v>
      </c>
      <c r="V118" s="17">
        <v>122.4</v>
      </c>
      <c r="W118" s="4">
        <v>125.1</v>
      </c>
      <c r="X118" s="18">
        <v>122.9</v>
      </c>
      <c r="Y118" s="19">
        <v>110.9</v>
      </c>
      <c r="Z118" s="19">
        <v>120.6</v>
      </c>
      <c r="AA118" s="19">
        <v>126.9</v>
      </c>
      <c r="AB118" s="18">
        <v>117.3</v>
      </c>
      <c r="AC118" s="19">
        <v>119.3</v>
      </c>
      <c r="AD118">
        <v>126</v>
      </c>
      <c r="AE118">
        <f t="shared" si="4"/>
        <v>1675.2</v>
      </c>
      <c r="AF118" s="17">
        <v>122.4</v>
      </c>
      <c r="AG118">
        <f t="shared" si="5"/>
        <v>649.5</v>
      </c>
      <c r="AH118">
        <f t="shared" si="6"/>
        <v>240.2</v>
      </c>
      <c r="AI118">
        <f t="shared" si="7"/>
        <v>477.7</v>
      </c>
    </row>
    <row r="119" spans="1:35" x14ac:dyDescent="0.35">
      <c r="A119" t="s">
        <v>30</v>
      </c>
      <c r="B119">
        <v>2016</v>
      </c>
      <c r="C119" t="s">
        <v>37</v>
      </c>
      <c r="D119" s="38">
        <v>127.4</v>
      </c>
      <c r="E119" s="38">
        <v>135.4</v>
      </c>
      <c r="F119" s="38">
        <v>123.4</v>
      </c>
      <c r="G119" s="38">
        <v>131.30000000000001</v>
      </c>
      <c r="H119" s="38">
        <v>118.2</v>
      </c>
      <c r="I119" s="38">
        <v>138.1</v>
      </c>
      <c r="J119" s="38">
        <v>134.1</v>
      </c>
      <c r="K119" s="38">
        <v>162.69999999999999</v>
      </c>
      <c r="L119" s="38">
        <v>105</v>
      </c>
      <c r="M119" s="38">
        <v>131.4</v>
      </c>
      <c r="N119" s="38">
        <v>125.4</v>
      </c>
      <c r="O119" s="38">
        <v>137.4</v>
      </c>
      <c r="P119" s="38">
        <v>131.80000000000001</v>
      </c>
      <c r="Q119" s="4">
        <v>135.5</v>
      </c>
      <c r="R119" s="4">
        <v>135</v>
      </c>
      <c r="S119" s="4">
        <v>130.6</v>
      </c>
      <c r="T119" s="4">
        <v>134.4</v>
      </c>
      <c r="U119" t="s">
        <v>32</v>
      </c>
      <c r="V119" s="17">
        <v>127</v>
      </c>
      <c r="W119" s="4">
        <v>128</v>
      </c>
      <c r="X119" s="18">
        <v>125.2</v>
      </c>
      <c r="Y119" s="19">
        <v>114.4</v>
      </c>
      <c r="Z119" s="19">
        <v>123.2</v>
      </c>
      <c r="AA119" s="19">
        <v>127.9</v>
      </c>
      <c r="AB119" s="18">
        <v>118.4</v>
      </c>
      <c r="AC119" s="19">
        <v>121.7</v>
      </c>
      <c r="AD119">
        <v>129</v>
      </c>
      <c r="AE119">
        <f t="shared" si="4"/>
        <v>1701.6000000000004</v>
      </c>
      <c r="AF119" s="17">
        <v>127</v>
      </c>
      <c r="AG119">
        <f t="shared" si="5"/>
        <v>663.5</v>
      </c>
      <c r="AH119">
        <f t="shared" si="6"/>
        <v>243.60000000000002</v>
      </c>
      <c r="AI119">
        <f t="shared" si="7"/>
        <v>487.2</v>
      </c>
    </row>
    <row r="120" spans="1:35" x14ac:dyDescent="0.35">
      <c r="A120" t="s">
        <v>33</v>
      </c>
      <c r="B120">
        <v>2016</v>
      </c>
      <c r="C120" t="s">
        <v>37</v>
      </c>
      <c r="D120" s="38">
        <v>124.9</v>
      </c>
      <c r="E120" s="38">
        <v>139.30000000000001</v>
      </c>
      <c r="F120" s="38">
        <v>119.9</v>
      </c>
      <c r="G120" s="38">
        <v>130.19999999999999</v>
      </c>
      <c r="H120" s="38">
        <v>108.9</v>
      </c>
      <c r="I120" s="38">
        <v>131.1</v>
      </c>
      <c r="J120" s="38">
        <v>136.80000000000001</v>
      </c>
      <c r="K120" s="38">
        <v>176.9</v>
      </c>
      <c r="L120" s="38">
        <v>109.1</v>
      </c>
      <c r="M120" s="38">
        <v>140.4</v>
      </c>
      <c r="N120" s="38">
        <v>121.1</v>
      </c>
      <c r="O120" s="38">
        <v>135.9</v>
      </c>
      <c r="P120" s="38">
        <v>131.80000000000001</v>
      </c>
      <c r="Q120" s="4">
        <v>141.5</v>
      </c>
      <c r="R120" s="4">
        <v>126.8</v>
      </c>
      <c r="S120" s="4">
        <v>120.5</v>
      </c>
      <c r="T120" s="4">
        <v>125.8</v>
      </c>
      <c r="U120">
        <v>125.6</v>
      </c>
      <c r="V120" s="17">
        <v>114.6</v>
      </c>
      <c r="W120" s="4">
        <v>122.8</v>
      </c>
      <c r="X120" s="18">
        <v>120</v>
      </c>
      <c r="Y120" s="19">
        <v>110</v>
      </c>
      <c r="Z120" s="19">
        <v>119.5</v>
      </c>
      <c r="AA120" s="19">
        <v>127.6</v>
      </c>
      <c r="AB120" s="18">
        <v>117.6</v>
      </c>
      <c r="AC120" s="19">
        <v>118.2</v>
      </c>
      <c r="AD120">
        <v>125.3</v>
      </c>
      <c r="AE120">
        <f t="shared" si="4"/>
        <v>1706.3</v>
      </c>
      <c r="AF120" s="17">
        <v>114.6</v>
      </c>
      <c r="AG120">
        <f t="shared" si="5"/>
        <v>637.4</v>
      </c>
      <c r="AH120">
        <f t="shared" si="6"/>
        <v>237.6</v>
      </c>
      <c r="AI120">
        <f t="shared" si="7"/>
        <v>475.3</v>
      </c>
    </row>
    <row r="121" spans="1:35" x14ac:dyDescent="0.35">
      <c r="A121" t="s">
        <v>34</v>
      </c>
      <c r="B121">
        <v>2016</v>
      </c>
      <c r="C121" t="s">
        <v>37</v>
      </c>
      <c r="D121" s="38">
        <v>126.6</v>
      </c>
      <c r="E121" s="38">
        <v>136.80000000000001</v>
      </c>
      <c r="F121" s="38">
        <v>122</v>
      </c>
      <c r="G121" s="38">
        <v>130.9</v>
      </c>
      <c r="H121" s="38">
        <v>114.8</v>
      </c>
      <c r="I121" s="38">
        <v>134.80000000000001</v>
      </c>
      <c r="J121" s="38">
        <v>135</v>
      </c>
      <c r="K121" s="38">
        <v>167.5</v>
      </c>
      <c r="L121" s="38">
        <v>106.4</v>
      </c>
      <c r="M121" s="38">
        <v>134.4</v>
      </c>
      <c r="N121" s="38">
        <v>123.6</v>
      </c>
      <c r="O121" s="38">
        <v>136.69999999999999</v>
      </c>
      <c r="P121" s="38">
        <v>131.80000000000001</v>
      </c>
      <c r="Q121" s="4">
        <v>137.1</v>
      </c>
      <c r="R121" s="4">
        <v>131.80000000000001</v>
      </c>
      <c r="S121" s="4">
        <v>126.4</v>
      </c>
      <c r="T121" s="4">
        <v>131</v>
      </c>
      <c r="U121">
        <v>125.6</v>
      </c>
      <c r="V121" s="17">
        <v>122.3</v>
      </c>
      <c r="W121" s="4">
        <v>125.5</v>
      </c>
      <c r="X121" s="18">
        <v>123.2</v>
      </c>
      <c r="Y121" s="19">
        <v>112.1</v>
      </c>
      <c r="Z121" s="19">
        <v>121.1</v>
      </c>
      <c r="AA121" s="19">
        <v>127.7</v>
      </c>
      <c r="AB121" s="18">
        <v>118.1</v>
      </c>
      <c r="AC121" s="19">
        <v>120</v>
      </c>
      <c r="AD121">
        <v>127.3</v>
      </c>
      <c r="AE121">
        <f t="shared" si="4"/>
        <v>1701.3</v>
      </c>
      <c r="AF121" s="17">
        <v>122.3</v>
      </c>
      <c r="AG121">
        <f t="shared" si="5"/>
        <v>651.79999999999995</v>
      </c>
      <c r="AH121">
        <f t="shared" si="6"/>
        <v>241.3</v>
      </c>
      <c r="AI121">
        <f t="shared" si="7"/>
        <v>480.9</v>
      </c>
    </row>
    <row r="122" spans="1:35" x14ac:dyDescent="0.35">
      <c r="A122" t="s">
        <v>30</v>
      </c>
      <c r="B122">
        <v>2016</v>
      </c>
      <c r="C122" t="s">
        <v>38</v>
      </c>
      <c r="D122" s="38">
        <v>127.6</v>
      </c>
      <c r="E122" s="38">
        <v>137.5</v>
      </c>
      <c r="F122" s="38">
        <v>124.4</v>
      </c>
      <c r="G122" s="38">
        <v>132.4</v>
      </c>
      <c r="H122" s="38">
        <v>118.2</v>
      </c>
      <c r="I122" s="38">
        <v>138.1</v>
      </c>
      <c r="J122" s="38">
        <v>141.80000000000001</v>
      </c>
      <c r="K122" s="38">
        <v>166</v>
      </c>
      <c r="L122" s="38">
        <v>107.5</v>
      </c>
      <c r="M122" s="38">
        <v>132.19999999999999</v>
      </c>
      <c r="N122" s="38">
        <v>126.1</v>
      </c>
      <c r="O122" s="38">
        <v>138.30000000000001</v>
      </c>
      <c r="P122" s="38">
        <v>133.6</v>
      </c>
      <c r="Q122" s="4">
        <v>136</v>
      </c>
      <c r="R122" s="4">
        <v>135.4</v>
      </c>
      <c r="S122" s="4">
        <v>131.1</v>
      </c>
      <c r="T122" s="4">
        <v>134.80000000000001</v>
      </c>
      <c r="U122" t="s">
        <v>32</v>
      </c>
      <c r="V122" s="17">
        <v>127.4</v>
      </c>
      <c r="W122" s="4">
        <v>128.5</v>
      </c>
      <c r="X122" s="18">
        <v>125.8</v>
      </c>
      <c r="Y122" s="19">
        <v>115.1</v>
      </c>
      <c r="Z122" s="19">
        <v>123.6</v>
      </c>
      <c r="AA122" s="19">
        <v>129.1</v>
      </c>
      <c r="AB122" s="18">
        <v>119.7</v>
      </c>
      <c r="AC122" s="19">
        <v>122.5</v>
      </c>
      <c r="AD122">
        <v>130.30000000000001</v>
      </c>
      <c r="AE122">
        <f t="shared" si="4"/>
        <v>1723.6999999999998</v>
      </c>
      <c r="AF122" s="17">
        <v>127.4</v>
      </c>
      <c r="AG122">
        <f t="shared" si="5"/>
        <v>665.8</v>
      </c>
      <c r="AH122">
        <f t="shared" si="6"/>
        <v>245.5</v>
      </c>
      <c r="AI122">
        <f t="shared" si="7"/>
        <v>490.29999999999995</v>
      </c>
    </row>
    <row r="123" spans="1:35" x14ac:dyDescent="0.35">
      <c r="A123" t="s">
        <v>33</v>
      </c>
      <c r="B123">
        <v>2016</v>
      </c>
      <c r="C123" t="s">
        <v>38</v>
      </c>
      <c r="D123" s="38">
        <v>125</v>
      </c>
      <c r="E123" s="38">
        <v>142.1</v>
      </c>
      <c r="F123" s="38">
        <v>127</v>
      </c>
      <c r="G123" s="38">
        <v>130.4</v>
      </c>
      <c r="H123" s="38">
        <v>109.6</v>
      </c>
      <c r="I123" s="38">
        <v>133.5</v>
      </c>
      <c r="J123" s="38">
        <v>151.4</v>
      </c>
      <c r="K123" s="38">
        <v>182.8</v>
      </c>
      <c r="L123" s="38">
        <v>111.1</v>
      </c>
      <c r="M123" s="38">
        <v>141.5</v>
      </c>
      <c r="N123" s="38">
        <v>121.5</v>
      </c>
      <c r="O123" s="38">
        <v>136.30000000000001</v>
      </c>
      <c r="P123" s="38">
        <v>134.6</v>
      </c>
      <c r="Q123" s="4">
        <v>142.19999999999999</v>
      </c>
      <c r="R123" s="4">
        <v>127.2</v>
      </c>
      <c r="S123" s="4">
        <v>120.7</v>
      </c>
      <c r="T123" s="4">
        <v>126.2</v>
      </c>
      <c r="U123">
        <v>126</v>
      </c>
      <c r="V123" s="17">
        <v>115</v>
      </c>
      <c r="W123" s="4">
        <v>123.2</v>
      </c>
      <c r="X123" s="18">
        <v>120.3</v>
      </c>
      <c r="Y123" s="19">
        <v>110.7</v>
      </c>
      <c r="Z123" s="19">
        <v>119.8</v>
      </c>
      <c r="AA123" s="19">
        <v>128</v>
      </c>
      <c r="AB123" s="18">
        <v>118.5</v>
      </c>
      <c r="AC123" s="19">
        <v>118.7</v>
      </c>
      <c r="AD123">
        <v>126.6</v>
      </c>
      <c r="AE123">
        <f t="shared" si="4"/>
        <v>1746.7999999999997</v>
      </c>
      <c r="AF123" s="17">
        <v>115</v>
      </c>
      <c r="AG123">
        <f t="shared" si="5"/>
        <v>639.5</v>
      </c>
      <c r="AH123">
        <f t="shared" si="6"/>
        <v>238.8</v>
      </c>
      <c r="AI123">
        <f t="shared" si="7"/>
        <v>477.2</v>
      </c>
    </row>
    <row r="124" spans="1:35" x14ac:dyDescent="0.35">
      <c r="A124" t="s">
        <v>34</v>
      </c>
      <c r="B124">
        <v>2016</v>
      </c>
      <c r="C124" t="s">
        <v>38</v>
      </c>
      <c r="D124" s="38">
        <v>126.8</v>
      </c>
      <c r="E124" s="38">
        <v>139.1</v>
      </c>
      <c r="F124" s="38">
        <v>125.4</v>
      </c>
      <c r="G124" s="38">
        <v>131.69999999999999</v>
      </c>
      <c r="H124" s="38">
        <v>115</v>
      </c>
      <c r="I124" s="38">
        <v>136</v>
      </c>
      <c r="J124" s="38">
        <v>145.1</v>
      </c>
      <c r="K124" s="38">
        <v>171.7</v>
      </c>
      <c r="L124" s="38">
        <v>108.7</v>
      </c>
      <c r="M124" s="38">
        <v>135.30000000000001</v>
      </c>
      <c r="N124" s="38">
        <v>124.2</v>
      </c>
      <c r="O124" s="38">
        <v>137.4</v>
      </c>
      <c r="P124" s="38">
        <v>134</v>
      </c>
      <c r="Q124" s="4">
        <v>137.69999999999999</v>
      </c>
      <c r="R124" s="4">
        <v>132.19999999999999</v>
      </c>
      <c r="S124" s="4">
        <v>126.8</v>
      </c>
      <c r="T124" s="4">
        <v>131.4</v>
      </c>
      <c r="U124">
        <v>126</v>
      </c>
      <c r="V124" s="17">
        <v>122.7</v>
      </c>
      <c r="W124" s="4">
        <v>126</v>
      </c>
      <c r="X124" s="18">
        <v>123.7</v>
      </c>
      <c r="Y124" s="19">
        <v>112.8</v>
      </c>
      <c r="Z124" s="19">
        <v>121.5</v>
      </c>
      <c r="AA124" s="19">
        <v>128.5</v>
      </c>
      <c r="AB124" s="18">
        <v>119.2</v>
      </c>
      <c r="AC124" s="19">
        <v>120.7</v>
      </c>
      <c r="AD124">
        <v>128.6</v>
      </c>
      <c r="AE124">
        <f t="shared" si="4"/>
        <v>1730.4</v>
      </c>
      <c r="AF124" s="17">
        <v>122.7</v>
      </c>
      <c r="AG124">
        <f t="shared" si="5"/>
        <v>654.1</v>
      </c>
      <c r="AH124">
        <f t="shared" si="6"/>
        <v>242.9</v>
      </c>
      <c r="AI124">
        <f t="shared" si="7"/>
        <v>483.5</v>
      </c>
    </row>
    <row r="125" spans="1:35" x14ac:dyDescent="0.35">
      <c r="A125" t="s">
        <v>30</v>
      </c>
      <c r="B125">
        <v>2016</v>
      </c>
      <c r="C125" t="s">
        <v>39</v>
      </c>
      <c r="D125" s="38">
        <v>128.6</v>
      </c>
      <c r="E125" s="38">
        <v>138.6</v>
      </c>
      <c r="F125" s="38">
        <v>126.6</v>
      </c>
      <c r="G125" s="38">
        <v>133.6</v>
      </c>
      <c r="H125" s="38">
        <v>118.6</v>
      </c>
      <c r="I125" s="38">
        <v>137.4</v>
      </c>
      <c r="J125" s="38">
        <v>152.5</v>
      </c>
      <c r="K125" s="38">
        <v>169.2</v>
      </c>
      <c r="L125" s="38">
        <v>108.8</v>
      </c>
      <c r="M125" s="38">
        <v>133.1</v>
      </c>
      <c r="N125" s="38">
        <v>126.4</v>
      </c>
      <c r="O125" s="38">
        <v>139.19999999999999</v>
      </c>
      <c r="P125" s="38">
        <v>136</v>
      </c>
      <c r="Q125" s="4">
        <v>137.19999999999999</v>
      </c>
      <c r="R125" s="4">
        <v>136.30000000000001</v>
      </c>
      <c r="S125" s="4">
        <v>131.6</v>
      </c>
      <c r="T125" s="4">
        <v>135.6</v>
      </c>
      <c r="U125" t="s">
        <v>32</v>
      </c>
      <c r="V125" s="17">
        <v>128</v>
      </c>
      <c r="W125" s="4">
        <v>129.30000000000001</v>
      </c>
      <c r="X125" s="18">
        <v>126.2</v>
      </c>
      <c r="Y125" s="19">
        <v>116.3</v>
      </c>
      <c r="Z125" s="19">
        <v>124.1</v>
      </c>
      <c r="AA125" s="19">
        <v>130.19999999999999</v>
      </c>
      <c r="AB125" s="18">
        <v>119.9</v>
      </c>
      <c r="AC125" s="19">
        <v>123.3</v>
      </c>
      <c r="AD125">
        <v>131.9</v>
      </c>
      <c r="AE125">
        <f t="shared" si="4"/>
        <v>1748.6</v>
      </c>
      <c r="AF125" s="17">
        <v>128</v>
      </c>
      <c r="AG125">
        <f t="shared" si="5"/>
        <v>670</v>
      </c>
      <c r="AH125">
        <f t="shared" si="6"/>
        <v>246.10000000000002</v>
      </c>
      <c r="AI125">
        <f t="shared" si="7"/>
        <v>493.9</v>
      </c>
    </row>
    <row r="126" spans="1:35" x14ac:dyDescent="0.35">
      <c r="A126" t="s">
        <v>33</v>
      </c>
      <c r="B126">
        <v>2016</v>
      </c>
      <c r="C126" t="s">
        <v>39</v>
      </c>
      <c r="D126" s="38">
        <v>125.9</v>
      </c>
      <c r="E126" s="38">
        <v>143.9</v>
      </c>
      <c r="F126" s="38">
        <v>130.9</v>
      </c>
      <c r="G126" s="38">
        <v>131</v>
      </c>
      <c r="H126" s="38">
        <v>110.2</v>
      </c>
      <c r="I126" s="38">
        <v>135.5</v>
      </c>
      <c r="J126" s="38">
        <v>173.7</v>
      </c>
      <c r="K126" s="38">
        <v>184.4</v>
      </c>
      <c r="L126" s="38">
        <v>112</v>
      </c>
      <c r="M126" s="38">
        <v>142.80000000000001</v>
      </c>
      <c r="N126" s="38">
        <v>121.6</v>
      </c>
      <c r="O126" s="38">
        <v>136.9</v>
      </c>
      <c r="P126" s="38">
        <v>138.19999999999999</v>
      </c>
      <c r="Q126" s="4">
        <v>142.69999999999999</v>
      </c>
      <c r="R126" s="4">
        <v>127.6</v>
      </c>
      <c r="S126" s="4">
        <v>121.1</v>
      </c>
      <c r="T126" s="4">
        <v>126.6</v>
      </c>
      <c r="U126">
        <v>125.5</v>
      </c>
      <c r="V126" s="17">
        <v>115.5</v>
      </c>
      <c r="W126" s="4">
        <v>123.2</v>
      </c>
      <c r="X126" s="18">
        <v>120.6</v>
      </c>
      <c r="Y126" s="19">
        <v>112.3</v>
      </c>
      <c r="Z126" s="19">
        <v>119.9</v>
      </c>
      <c r="AA126" s="19">
        <v>129.30000000000001</v>
      </c>
      <c r="AB126" s="18">
        <v>118.8</v>
      </c>
      <c r="AC126" s="19">
        <v>119.6</v>
      </c>
      <c r="AD126">
        <v>128.1</v>
      </c>
      <c r="AE126">
        <f t="shared" si="4"/>
        <v>1787.0000000000002</v>
      </c>
      <c r="AF126" s="17">
        <v>115.5</v>
      </c>
      <c r="AG126">
        <f t="shared" si="5"/>
        <v>641.20000000000005</v>
      </c>
      <c r="AH126">
        <f t="shared" si="6"/>
        <v>239.39999999999998</v>
      </c>
      <c r="AI126">
        <f t="shared" si="7"/>
        <v>481.1</v>
      </c>
    </row>
    <row r="127" spans="1:35" x14ac:dyDescent="0.35">
      <c r="A127" t="s">
        <v>34</v>
      </c>
      <c r="B127">
        <v>2016</v>
      </c>
      <c r="C127" t="s">
        <v>39</v>
      </c>
      <c r="D127" s="38">
        <v>127.7</v>
      </c>
      <c r="E127" s="38">
        <v>140.5</v>
      </c>
      <c r="F127" s="38">
        <v>128.30000000000001</v>
      </c>
      <c r="G127" s="38">
        <v>132.6</v>
      </c>
      <c r="H127" s="38">
        <v>115.5</v>
      </c>
      <c r="I127" s="38">
        <v>136.5</v>
      </c>
      <c r="J127" s="38">
        <v>159.69999999999999</v>
      </c>
      <c r="K127" s="38">
        <v>174.3</v>
      </c>
      <c r="L127" s="38">
        <v>109.9</v>
      </c>
      <c r="M127" s="38">
        <v>136.30000000000001</v>
      </c>
      <c r="N127" s="38">
        <v>124.4</v>
      </c>
      <c r="O127" s="38">
        <v>138.1</v>
      </c>
      <c r="P127" s="38">
        <v>136.80000000000001</v>
      </c>
      <c r="Q127" s="4">
        <v>138.69999999999999</v>
      </c>
      <c r="R127" s="4">
        <v>132.9</v>
      </c>
      <c r="S127" s="4">
        <v>127.2</v>
      </c>
      <c r="T127" s="4">
        <v>132</v>
      </c>
      <c r="U127">
        <v>125.5</v>
      </c>
      <c r="V127" s="17">
        <v>123.3</v>
      </c>
      <c r="W127" s="4">
        <v>126.4</v>
      </c>
      <c r="X127" s="18">
        <v>124.1</v>
      </c>
      <c r="Y127" s="19">
        <v>114.2</v>
      </c>
      <c r="Z127" s="19">
        <v>121.7</v>
      </c>
      <c r="AA127" s="19">
        <v>129.69999999999999</v>
      </c>
      <c r="AB127" s="18">
        <v>119.4</v>
      </c>
      <c r="AC127" s="19">
        <v>121.5</v>
      </c>
      <c r="AD127">
        <v>130.1</v>
      </c>
      <c r="AE127">
        <f t="shared" si="4"/>
        <v>1760.6</v>
      </c>
      <c r="AF127" s="17">
        <v>123.3</v>
      </c>
      <c r="AG127">
        <f t="shared" si="5"/>
        <v>657.19999999999993</v>
      </c>
      <c r="AH127">
        <f t="shared" si="6"/>
        <v>243.5</v>
      </c>
      <c r="AI127">
        <f t="shared" si="7"/>
        <v>487.1</v>
      </c>
    </row>
    <row r="128" spans="1:35" x14ac:dyDescent="0.35">
      <c r="A128" t="s">
        <v>30</v>
      </c>
      <c r="B128">
        <v>2016</v>
      </c>
      <c r="C128" t="s">
        <v>40</v>
      </c>
      <c r="D128" s="38">
        <v>129.30000000000001</v>
      </c>
      <c r="E128" s="38">
        <v>139.5</v>
      </c>
      <c r="F128" s="38">
        <v>129.6</v>
      </c>
      <c r="G128" s="38">
        <v>134.5</v>
      </c>
      <c r="H128" s="38">
        <v>119.5</v>
      </c>
      <c r="I128" s="38">
        <v>138.5</v>
      </c>
      <c r="J128" s="38">
        <v>158.19999999999999</v>
      </c>
      <c r="K128" s="38">
        <v>171.8</v>
      </c>
      <c r="L128" s="38">
        <v>110.3</v>
      </c>
      <c r="M128" s="38">
        <v>134.30000000000001</v>
      </c>
      <c r="N128" s="38">
        <v>127.3</v>
      </c>
      <c r="O128" s="38">
        <v>139.9</v>
      </c>
      <c r="P128" s="38">
        <v>137.6</v>
      </c>
      <c r="Q128" s="4">
        <v>138</v>
      </c>
      <c r="R128" s="4">
        <v>137.19999999999999</v>
      </c>
      <c r="S128" s="4">
        <v>132.19999999999999</v>
      </c>
      <c r="T128" s="4">
        <v>136.5</v>
      </c>
      <c r="U128" t="s">
        <v>32</v>
      </c>
      <c r="V128" s="17">
        <v>128.19999999999999</v>
      </c>
      <c r="W128" s="4">
        <v>130</v>
      </c>
      <c r="X128" s="18">
        <v>126.7</v>
      </c>
      <c r="Y128" s="19">
        <v>116.4</v>
      </c>
      <c r="Z128" s="19">
        <v>125.2</v>
      </c>
      <c r="AA128" s="19">
        <v>130.80000000000001</v>
      </c>
      <c r="AB128" s="18">
        <v>120.9</v>
      </c>
      <c r="AC128" s="19">
        <v>123.8</v>
      </c>
      <c r="AD128">
        <v>133</v>
      </c>
      <c r="AE128">
        <f t="shared" si="4"/>
        <v>1770.2999999999997</v>
      </c>
      <c r="AF128" s="17">
        <v>128.19999999999999</v>
      </c>
      <c r="AG128">
        <f t="shared" si="5"/>
        <v>673.9</v>
      </c>
      <c r="AH128">
        <f t="shared" si="6"/>
        <v>247.60000000000002</v>
      </c>
      <c r="AI128">
        <f t="shared" si="7"/>
        <v>496.20000000000005</v>
      </c>
    </row>
    <row r="129" spans="1:35" x14ac:dyDescent="0.35">
      <c r="A129" t="s">
        <v>33</v>
      </c>
      <c r="B129">
        <v>2016</v>
      </c>
      <c r="C129" t="s">
        <v>40</v>
      </c>
      <c r="D129" s="38">
        <v>126.8</v>
      </c>
      <c r="E129" s="38">
        <v>144.19999999999999</v>
      </c>
      <c r="F129" s="38">
        <v>136.6</v>
      </c>
      <c r="G129" s="38">
        <v>131.80000000000001</v>
      </c>
      <c r="H129" s="38">
        <v>111</v>
      </c>
      <c r="I129" s="38">
        <v>137</v>
      </c>
      <c r="J129" s="38">
        <v>179.5</v>
      </c>
      <c r="K129" s="38">
        <v>188.4</v>
      </c>
      <c r="L129" s="38">
        <v>113.3</v>
      </c>
      <c r="M129" s="38">
        <v>143.9</v>
      </c>
      <c r="N129" s="38">
        <v>121.7</v>
      </c>
      <c r="O129" s="38">
        <v>137.5</v>
      </c>
      <c r="P129" s="38">
        <v>139.80000000000001</v>
      </c>
      <c r="Q129" s="4">
        <v>142.9</v>
      </c>
      <c r="R129" s="4">
        <v>127.9</v>
      </c>
      <c r="S129" s="4">
        <v>121.1</v>
      </c>
      <c r="T129" s="4">
        <v>126.9</v>
      </c>
      <c r="U129">
        <v>126.4</v>
      </c>
      <c r="V129" s="17">
        <v>115.5</v>
      </c>
      <c r="W129" s="4">
        <v>123.5</v>
      </c>
      <c r="X129" s="18">
        <v>120.9</v>
      </c>
      <c r="Y129" s="19">
        <v>111.7</v>
      </c>
      <c r="Z129" s="19">
        <v>120.3</v>
      </c>
      <c r="AA129" s="19">
        <v>130.80000000000001</v>
      </c>
      <c r="AB129" s="18">
        <v>120</v>
      </c>
      <c r="AC129" s="19">
        <v>119.9</v>
      </c>
      <c r="AD129">
        <v>129</v>
      </c>
      <c r="AE129">
        <f t="shared" si="4"/>
        <v>1811.5000000000002</v>
      </c>
      <c r="AF129" s="17">
        <v>115.5</v>
      </c>
      <c r="AG129">
        <f t="shared" si="5"/>
        <v>642.29999999999995</v>
      </c>
      <c r="AH129">
        <f t="shared" si="6"/>
        <v>240.9</v>
      </c>
      <c r="AI129">
        <f t="shared" si="7"/>
        <v>482.70000000000005</v>
      </c>
    </row>
    <row r="130" spans="1:35" x14ac:dyDescent="0.35">
      <c r="A130" t="s">
        <v>34</v>
      </c>
      <c r="B130">
        <v>2016</v>
      </c>
      <c r="C130" t="s">
        <v>40</v>
      </c>
      <c r="D130" s="38">
        <v>128.5</v>
      </c>
      <c r="E130" s="38">
        <v>141.19999999999999</v>
      </c>
      <c r="F130" s="38">
        <v>132.30000000000001</v>
      </c>
      <c r="G130" s="38">
        <v>133.5</v>
      </c>
      <c r="H130" s="38">
        <v>116.4</v>
      </c>
      <c r="I130" s="38">
        <v>137.80000000000001</v>
      </c>
      <c r="J130" s="38">
        <v>165.4</v>
      </c>
      <c r="K130" s="38">
        <v>177.4</v>
      </c>
      <c r="L130" s="38">
        <v>111.3</v>
      </c>
      <c r="M130" s="38">
        <v>137.5</v>
      </c>
      <c r="N130" s="38">
        <v>125</v>
      </c>
      <c r="O130" s="38">
        <v>138.80000000000001</v>
      </c>
      <c r="P130" s="38">
        <v>138.4</v>
      </c>
      <c r="Q130" s="4">
        <v>139.30000000000001</v>
      </c>
      <c r="R130" s="4">
        <v>133.5</v>
      </c>
      <c r="S130" s="4">
        <v>127.6</v>
      </c>
      <c r="T130" s="4">
        <v>132.69999999999999</v>
      </c>
      <c r="U130">
        <v>126.4</v>
      </c>
      <c r="V130" s="17">
        <v>123.4</v>
      </c>
      <c r="W130" s="4">
        <v>126.9</v>
      </c>
      <c r="X130" s="18">
        <v>124.5</v>
      </c>
      <c r="Y130" s="19">
        <v>113.9</v>
      </c>
      <c r="Z130" s="19">
        <v>122.4</v>
      </c>
      <c r="AA130" s="19">
        <v>130.80000000000001</v>
      </c>
      <c r="AB130" s="18">
        <v>120.5</v>
      </c>
      <c r="AC130" s="19">
        <v>121.9</v>
      </c>
      <c r="AD130">
        <v>131.1</v>
      </c>
      <c r="AE130">
        <f t="shared" ref="AE130:AE193" si="8">SUM(D130:P130)</f>
        <v>1783.5</v>
      </c>
      <c r="AF130" s="17">
        <v>123.4</v>
      </c>
      <c r="AG130">
        <f t="shared" si="5"/>
        <v>659.99999999999989</v>
      </c>
      <c r="AH130">
        <f t="shared" si="6"/>
        <v>245</v>
      </c>
      <c r="AI130">
        <f t="shared" si="7"/>
        <v>489</v>
      </c>
    </row>
    <row r="131" spans="1:35" x14ac:dyDescent="0.35">
      <c r="A131" t="s">
        <v>30</v>
      </c>
      <c r="B131">
        <v>2016</v>
      </c>
      <c r="C131" t="s">
        <v>41</v>
      </c>
      <c r="D131" s="38">
        <v>130.1</v>
      </c>
      <c r="E131" s="38">
        <v>138.80000000000001</v>
      </c>
      <c r="F131" s="38">
        <v>130.30000000000001</v>
      </c>
      <c r="G131" s="38">
        <v>135.30000000000001</v>
      </c>
      <c r="H131" s="38">
        <v>119.9</v>
      </c>
      <c r="I131" s="38">
        <v>140.19999999999999</v>
      </c>
      <c r="J131" s="38">
        <v>156.9</v>
      </c>
      <c r="K131" s="38">
        <v>172.2</v>
      </c>
      <c r="L131" s="38">
        <v>112.1</v>
      </c>
      <c r="M131" s="38">
        <v>134.9</v>
      </c>
      <c r="N131" s="38">
        <v>128.1</v>
      </c>
      <c r="O131" s="38">
        <v>140.69999999999999</v>
      </c>
      <c r="P131" s="38">
        <v>138</v>
      </c>
      <c r="Q131" s="4">
        <v>138.9</v>
      </c>
      <c r="R131" s="4">
        <v>137.80000000000001</v>
      </c>
      <c r="S131" s="4">
        <v>133</v>
      </c>
      <c r="T131" s="4">
        <v>137.1</v>
      </c>
      <c r="U131" t="s">
        <v>32</v>
      </c>
      <c r="V131" s="17">
        <v>129.1</v>
      </c>
      <c r="W131" s="4">
        <v>130.6</v>
      </c>
      <c r="X131" s="18">
        <v>127</v>
      </c>
      <c r="Y131" s="19">
        <v>116</v>
      </c>
      <c r="Z131" s="19">
        <v>125.5</v>
      </c>
      <c r="AA131" s="19">
        <v>131.9</v>
      </c>
      <c r="AB131" s="18">
        <v>122</v>
      </c>
      <c r="AC131" s="19">
        <v>124.2</v>
      </c>
      <c r="AD131">
        <v>133.5</v>
      </c>
      <c r="AE131">
        <f t="shared" si="8"/>
        <v>1777.4999999999998</v>
      </c>
      <c r="AF131" s="17">
        <v>129.1</v>
      </c>
      <c r="AG131">
        <f t="shared" ref="AG131:AG194" si="9">SUM(Q131,R131,S131,T131,W131)</f>
        <v>677.40000000000009</v>
      </c>
      <c r="AH131">
        <f t="shared" ref="AH131:AH194" si="10">SUM(X131,AB131)</f>
        <v>249</v>
      </c>
      <c r="AI131">
        <f t="shared" ref="AI131:AI194" si="11">SUM(Y131,Z131,AA131,AC131)</f>
        <v>497.59999999999997</v>
      </c>
    </row>
    <row r="132" spans="1:35" x14ac:dyDescent="0.35">
      <c r="A132" t="s">
        <v>33</v>
      </c>
      <c r="B132">
        <v>2016</v>
      </c>
      <c r="C132" t="s">
        <v>41</v>
      </c>
      <c r="D132" s="38">
        <v>127.6</v>
      </c>
      <c r="E132" s="38">
        <v>140.30000000000001</v>
      </c>
      <c r="F132" s="38">
        <v>133.69999999999999</v>
      </c>
      <c r="G132" s="38">
        <v>132.19999999999999</v>
      </c>
      <c r="H132" s="38">
        <v>111.8</v>
      </c>
      <c r="I132" s="38">
        <v>135.80000000000001</v>
      </c>
      <c r="J132" s="38">
        <v>163.5</v>
      </c>
      <c r="K132" s="38">
        <v>182.3</v>
      </c>
      <c r="L132" s="38">
        <v>114.6</v>
      </c>
      <c r="M132" s="38">
        <v>144.6</v>
      </c>
      <c r="N132" s="38">
        <v>121.9</v>
      </c>
      <c r="O132" s="38">
        <v>138.1</v>
      </c>
      <c r="P132" s="38">
        <v>137.6</v>
      </c>
      <c r="Q132" s="4">
        <v>143.6</v>
      </c>
      <c r="R132" s="4">
        <v>128.30000000000001</v>
      </c>
      <c r="S132" s="4">
        <v>121.4</v>
      </c>
      <c r="T132" s="4">
        <v>127.3</v>
      </c>
      <c r="U132">
        <v>127.3</v>
      </c>
      <c r="V132" s="17">
        <v>114.7</v>
      </c>
      <c r="W132" s="4">
        <v>123.9</v>
      </c>
      <c r="X132" s="18">
        <v>121.2</v>
      </c>
      <c r="Y132" s="19">
        <v>110.4</v>
      </c>
      <c r="Z132" s="19">
        <v>120.6</v>
      </c>
      <c r="AA132" s="19">
        <v>131.5</v>
      </c>
      <c r="AB132" s="18">
        <v>120.9</v>
      </c>
      <c r="AC132" s="19">
        <v>119.9</v>
      </c>
      <c r="AD132">
        <v>128.4</v>
      </c>
      <c r="AE132">
        <f t="shared" si="8"/>
        <v>1783.9999999999995</v>
      </c>
      <c r="AF132" s="17">
        <v>114.7</v>
      </c>
      <c r="AG132">
        <f t="shared" si="9"/>
        <v>644.49999999999989</v>
      </c>
      <c r="AH132">
        <f t="shared" si="10"/>
        <v>242.10000000000002</v>
      </c>
      <c r="AI132">
        <f t="shared" si="11"/>
        <v>482.4</v>
      </c>
    </row>
    <row r="133" spans="1:35" x14ac:dyDescent="0.35">
      <c r="A133" t="s">
        <v>34</v>
      </c>
      <c r="B133">
        <v>2016</v>
      </c>
      <c r="C133" t="s">
        <v>41</v>
      </c>
      <c r="D133" s="38">
        <v>129.30000000000001</v>
      </c>
      <c r="E133" s="38">
        <v>139.30000000000001</v>
      </c>
      <c r="F133" s="38">
        <v>131.6</v>
      </c>
      <c r="G133" s="38">
        <v>134.1</v>
      </c>
      <c r="H133" s="38">
        <v>116.9</v>
      </c>
      <c r="I133" s="38">
        <v>138.1</v>
      </c>
      <c r="J133" s="38">
        <v>159.1</v>
      </c>
      <c r="K133" s="38">
        <v>175.6</v>
      </c>
      <c r="L133" s="38">
        <v>112.9</v>
      </c>
      <c r="M133" s="38">
        <v>138.1</v>
      </c>
      <c r="N133" s="38">
        <v>125.5</v>
      </c>
      <c r="O133" s="38">
        <v>139.5</v>
      </c>
      <c r="P133" s="38">
        <v>137.9</v>
      </c>
      <c r="Q133" s="4">
        <v>140.19999999999999</v>
      </c>
      <c r="R133" s="4">
        <v>134.1</v>
      </c>
      <c r="S133" s="4">
        <v>128.19999999999999</v>
      </c>
      <c r="T133" s="4">
        <v>133.19999999999999</v>
      </c>
      <c r="U133">
        <v>127.3</v>
      </c>
      <c r="V133" s="17">
        <v>123.6</v>
      </c>
      <c r="W133" s="4">
        <v>127.4</v>
      </c>
      <c r="X133" s="18">
        <v>124.8</v>
      </c>
      <c r="Y133" s="19">
        <v>113.1</v>
      </c>
      <c r="Z133" s="19">
        <v>122.7</v>
      </c>
      <c r="AA133" s="19">
        <v>131.69999999999999</v>
      </c>
      <c r="AB133" s="18">
        <v>121.5</v>
      </c>
      <c r="AC133" s="19">
        <v>122.1</v>
      </c>
      <c r="AD133">
        <v>131.1</v>
      </c>
      <c r="AE133">
        <f t="shared" si="8"/>
        <v>1777.9</v>
      </c>
      <c r="AF133" s="17">
        <v>123.6</v>
      </c>
      <c r="AG133">
        <f t="shared" si="9"/>
        <v>663.09999999999991</v>
      </c>
      <c r="AH133">
        <f t="shared" si="10"/>
        <v>246.3</v>
      </c>
      <c r="AI133">
        <f t="shared" si="11"/>
        <v>489.6</v>
      </c>
    </row>
    <row r="134" spans="1:35" x14ac:dyDescent="0.35">
      <c r="A134" t="s">
        <v>30</v>
      </c>
      <c r="B134">
        <v>2016</v>
      </c>
      <c r="C134" t="s">
        <v>42</v>
      </c>
      <c r="D134" s="38">
        <v>130.80000000000001</v>
      </c>
      <c r="E134" s="38">
        <v>138.19999999999999</v>
      </c>
      <c r="F134" s="38">
        <v>130.5</v>
      </c>
      <c r="G134" s="38">
        <v>135.5</v>
      </c>
      <c r="H134" s="38">
        <v>120.2</v>
      </c>
      <c r="I134" s="38">
        <v>139.19999999999999</v>
      </c>
      <c r="J134" s="38">
        <v>149.5</v>
      </c>
      <c r="K134" s="38">
        <v>170.4</v>
      </c>
      <c r="L134" s="38">
        <v>113.1</v>
      </c>
      <c r="M134" s="38">
        <v>135.80000000000001</v>
      </c>
      <c r="N134" s="38">
        <v>128.80000000000001</v>
      </c>
      <c r="O134" s="38">
        <v>141.5</v>
      </c>
      <c r="P134" s="38">
        <v>137.19999999999999</v>
      </c>
      <c r="Q134" s="4">
        <v>139.9</v>
      </c>
      <c r="R134" s="4">
        <v>138.5</v>
      </c>
      <c r="S134" s="4">
        <v>133.5</v>
      </c>
      <c r="T134" s="4">
        <v>137.80000000000001</v>
      </c>
      <c r="U134" t="s">
        <v>32</v>
      </c>
      <c r="V134" s="17">
        <v>129.69999999999999</v>
      </c>
      <c r="W134" s="4">
        <v>131.1</v>
      </c>
      <c r="X134" s="18">
        <v>127.8</v>
      </c>
      <c r="Y134" s="19">
        <v>117</v>
      </c>
      <c r="Z134" s="19">
        <v>125.7</v>
      </c>
      <c r="AA134" s="19">
        <v>132.19999999999999</v>
      </c>
      <c r="AB134" s="18">
        <v>122.8</v>
      </c>
      <c r="AC134" s="19">
        <v>124.9</v>
      </c>
      <c r="AD134">
        <v>133.4</v>
      </c>
      <c r="AE134">
        <f t="shared" si="8"/>
        <v>1770.7</v>
      </c>
      <c r="AF134" s="17">
        <v>129.69999999999999</v>
      </c>
      <c r="AG134">
        <f t="shared" si="9"/>
        <v>680.80000000000007</v>
      </c>
      <c r="AH134">
        <f t="shared" si="10"/>
        <v>250.6</v>
      </c>
      <c r="AI134">
        <f t="shared" si="11"/>
        <v>499.79999999999995</v>
      </c>
    </row>
    <row r="135" spans="1:35" x14ac:dyDescent="0.35">
      <c r="A135" t="s">
        <v>33</v>
      </c>
      <c r="B135">
        <v>2016</v>
      </c>
      <c r="C135" t="s">
        <v>42</v>
      </c>
      <c r="D135" s="38">
        <v>128.1</v>
      </c>
      <c r="E135" s="38">
        <v>137.69999999999999</v>
      </c>
      <c r="F135" s="38">
        <v>130.6</v>
      </c>
      <c r="G135" s="38">
        <v>132.6</v>
      </c>
      <c r="H135" s="38">
        <v>111.9</v>
      </c>
      <c r="I135" s="38">
        <v>132.5</v>
      </c>
      <c r="J135" s="38">
        <v>152.9</v>
      </c>
      <c r="K135" s="38">
        <v>173.6</v>
      </c>
      <c r="L135" s="38">
        <v>115.1</v>
      </c>
      <c r="M135" s="38">
        <v>144.80000000000001</v>
      </c>
      <c r="N135" s="38">
        <v>122.1</v>
      </c>
      <c r="O135" s="38">
        <v>138.80000000000001</v>
      </c>
      <c r="P135" s="38">
        <v>135.69999999999999</v>
      </c>
      <c r="Q135" s="4">
        <v>143.9</v>
      </c>
      <c r="R135" s="4">
        <v>128.69999999999999</v>
      </c>
      <c r="S135" s="4">
        <v>121.6</v>
      </c>
      <c r="T135" s="4">
        <v>127.7</v>
      </c>
      <c r="U135">
        <v>127.9</v>
      </c>
      <c r="V135" s="17">
        <v>114.8</v>
      </c>
      <c r="W135" s="4">
        <v>124.3</v>
      </c>
      <c r="X135" s="18">
        <v>121.4</v>
      </c>
      <c r="Y135" s="19">
        <v>111.8</v>
      </c>
      <c r="Z135" s="19">
        <v>120.8</v>
      </c>
      <c r="AA135" s="19">
        <v>131.6</v>
      </c>
      <c r="AB135" s="18">
        <v>121.2</v>
      </c>
      <c r="AC135" s="19">
        <v>120.5</v>
      </c>
      <c r="AD135">
        <v>128</v>
      </c>
      <c r="AE135">
        <f t="shared" si="8"/>
        <v>1756.3999999999996</v>
      </c>
      <c r="AF135" s="17">
        <v>114.8</v>
      </c>
      <c r="AG135">
        <f t="shared" si="9"/>
        <v>646.20000000000005</v>
      </c>
      <c r="AH135">
        <f t="shared" si="10"/>
        <v>242.60000000000002</v>
      </c>
      <c r="AI135">
        <f t="shared" si="11"/>
        <v>484.7</v>
      </c>
    </row>
    <row r="136" spans="1:35" x14ac:dyDescent="0.35">
      <c r="A136" t="s">
        <v>34</v>
      </c>
      <c r="B136">
        <v>2016</v>
      </c>
      <c r="C136" t="s">
        <v>42</v>
      </c>
      <c r="D136" s="38">
        <v>129.9</v>
      </c>
      <c r="E136" s="38">
        <v>138</v>
      </c>
      <c r="F136" s="38">
        <v>130.5</v>
      </c>
      <c r="G136" s="38">
        <v>134.4</v>
      </c>
      <c r="H136" s="38">
        <v>117.2</v>
      </c>
      <c r="I136" s="38">
        <v>136.1</v>
      </c>
      <c r="J136" s="38">
        <v>150.69999999999999</v>
      </c>
      <c r="K136" s="38">
        <v>171.5</v>
      </c>
      <c r="L136" s="38">
        <v>113.8</v>
      </c>
      <c r="M136" s="38">
        <v>138.80000000000001</v>
      </c>
      <c r="N136" s="38">
        <v>126</v>
      </c>
      <c r="O136" s="38">
        <v>140.19999999999999</v>
      </c>
      <c r="P136" s="38">
        <v>136.6</v>
      </c>
      <c r="Q136" s="4">
        <v>141</v>
      </c>
      <c r="R136" s="4">
        <v>134.6</v>
      </c>
      <c r="S136" s="4">
        <v>128.6</v>
      </c>
      <c r="T136" s="4">
        <v>133.80000000000001</v>
      </c>
      <c r="U136">
        <v>127.9</v>
      </c>
      <c r="V136" s="17">
        <v>124.1</v>
      </c>
      <c r="W136" s="4">
        <v>127.9</v>
      </c>
      <c r="X136" s="18">
        <v>125.4</v>
      </c>
      <c r="Y136" s="19">
        <v>114.3</v>
      </c>
      <c r="Z136" s="19">
        <v>122.9</v>
      </c>
      <c r="AA136" s="19">
        <v>131.80000000000001</v>
      </c>
      <c r="AB136" s="18">
        <v>122.1</v>
      </c>
      <c r="AC136" s="19">
        <v>122.8</v>
      </c>
      <c r="AD136">
        <v>130.9</v>
      </c>
      <c r="AE136">
        <f t="shared" si="8"/>
        <v>1763.6999999999998</v>
      </c>
      <c r="AF136" s="17">
        <v>124.1</v>
      </c>
      <c r="AG136">
        <f t="shared" si="9"/>
        <v>665.9</v>
      </c>
      <c r="AH136">
        <f t="shared" si="10"/>
        <v>247.5</v>
      </c>
      <c r="AI136">
        <f t="shared" si="11"/>
        <v>491.8</v>
      </c>
    </row>
    <row r="137" spans="1:35" x14ac:dyDescent="0.35">
      <c r="A137" t="s">
        <v>30</v>
      </c>
      <c r="B137">
        <v>2016</v>
      </c>
      <c r="C137" t="s">
        <v>43</v>
      </c>
      <c r="D137" s="38">
        <v>131.30000000000001</v>
      </c>
      <c r="E137" s="38">
        <v>137.6</v>
      </c>
      <c r="F137" s="38">
        <v>130.1</v>
      </c>
      <c r="G137" s="38">
        <v>136</v>
      </c>
      <c r="H137" s="38">
        <v>120.8</v>
      </c>
      <c r="I137" s="38">
        <v>138.4</v>
      </c>
      <c r="J137" s="38">
        <v>149.19999999999999</v>
      </c>
      <c r="K137" s="38">
        <v>170.2</v>
      </c>
      <c r="L137" s="38">
        <v>113.4</v>
      </c>
      <c r="M137" s="38">
        <v>136.30000000000001</v>
      </c>
      <c r="N137" s="38">
        <v>128.69999999999999</v>
      </c>
      <c r="O137" s="38">
        <v>142.4</v>
      </c>
      <c r="P137" s="38">
        <v>137.4</v>
      </c>
      <c r="Q137" s="4">
        <v>140.9</v>
      </c>
      <c r="R137" s="4">
        <v>139.6</v>
      </c>
      <c r="S137" s="4">
        <v>134.30000000000001</v>
      </c>
      <c r="T137" s="4">
        <v>138.80000000000001</v>
      </c>
      <c r="U137" t="s">
        <v>32</v>
      </c>
      <c r="V137" s="17">
        <v>129.80000000000001</v>
      </c>
      <c r="W137" s="4">
        <v>131.80000000000001</v>
      </c>
      <c r="X137" s="18">
        <v>128.69999999999999</v>
      </c>
      <c r="Y137" s="19">
        <v>117.8</v>
      </c>
      <c r="Z137" s="19">
        <v>126.5</v>
      </c>
      <c r="AA137" s="19">
        <v>133</v>
      </c>
      <c r="AB137" s="18">
        <v>123</v>
      </c>
      <c r="AC137" s="19">
        <v>125.7</v>
      </c>
      <c r="AD137">
        <v>133.80000000000001</v>
      </c>
      <c r="AE137">
        <f t="shared" si="8"/>
        <v>1771.8000000000002</v>
      </c>
      <c r="AF137" s="17">
        <v>129.80000000000001</v>
      </c>
      <c r="AG137">
        <f t="shared" si="9"/>
        <v>685.40000000000009</v>
      </c>
      <c r="AH137">
        <f t="shared" si="10"/>
        <v>251.7</v>
      </c>
      <c r="AI137">
        <f t="shared" si="11"/>
        <v>503</v>
      </c>
    </row>
    <row r="138" spans="1:35" x14ac:dyDescent="0.35">
      <c r="A138" t="s">
        <v>33</v>
      </c>
      <c r="B138">
        <v>2016</v>
      </c>
      <c r="C138" t="s">
        <v>43</v>
      </c>
      <c r="D138" s="38">
        <v>128.69999999999999</v>
      </c>
      <c r="E138" s="38">
        <v>138.4</v>
      </c>
      <c r="F138" s="38">
        <v>130.30000000000001</v>
      </c>
      <c r="G138" s="38">
        <v>132.69999999999999</v>
      </c>
      <c r="H138" s="38">
        <v>112.5</v>
      </c>
      <c r="I138" s="38">
        <v>130.4</v>
      </c>
      <c r="J138" s="38">
        <v>155.1</v>
      </c>
      <c r="K138" s="38">
        <v>175.7</v>
      </c>
      <c r="L138" s="38">
        <v>115.4</v>
      </c>
      <c r="M138" s="38">
        <v>145.30000000000001</v>
      </c>
      <c r="N138" s="38">
        <v>122.5</v>
      </c>
      <c r="O138" s="38">
        <v>139.6</v>
      </c>
      <c r="P138" s="38">
        <v>136.30000000000001</v>
      </c>
      <c r="Q138" s="4">
        <v>144.30000000000001</v>
      </c>
      <c r="R138" s="4">
        <v>129.1</v>
      </c>
      <c r="S138" s="4">
        <v>121.9</v>
      </c>
      <c r="T138" s="4">
        <v>128</v>
      </c>
      <c r="U138">
        <v>128.69999999999999</v>
      </c>
      <c r="V138" s="17">
        <v>115.2</v>
      </c>
      <c r="W138" s="4">
        <v>124.5</v>
      </c>
      <c r="X138" s="18">
        <v>121.8</v>
      </c>
      <c r="Y138" s="19">
        <v>112.8</v>
      </c>
      <c r="Z138" s="19">
        <v>121.2</v>
      </c>
      <c r="AA138" s="19">
        <v>131.9</v>
      </c>
      <c r="AB138" s="18">
        <v>120.8</v>
      </c>
      <c r="AC138" s="19">
        <v>120.9</v>
      </c>
      <c r="AD138">
        <v>128.6</v>
      </c>
      <c r="AE138">
        <f t="shared" si="8"/>
        <v>1762.8999999999999</v>
      </c>
      <c r="AF138" s="17">
        <v>115.2</v>
      </c>
      <c r="AG138">
        <f t="shared" si="9"/>
        <v>647.79999999999995</v>
      </c>
      <c r="AH138">
        <f t="shared" si="10"/>
        <v>242.6</v>
      </c>
      <c r="AI138">
        <f t="shared" si="11"/>
        <v>486.79999999999995</v>
      </c>
    </row>
    <row r="139" spans="1:35" x14ac:dyDescent="0.35">
      <c r="A139" t="s">
        <v>34</v>
      </c>
      <c r="B139">
        <v>2016</v>
      </c>
      <c r="C139" t="s">
        <v>43</v>
      </c>
      <c r="D139" s="38">
        <v>130.5</v>
      </c>
      <c r="E139" s="38">
        <v>137.9</v>
      </c>
      <c r="F139" s="38">
        <v>130.19999999999999</v>
      </c>
      <c r="G139" s="38">
        <v>134.80000000000001</v>
      </c>
      <c r="H139" s="38">
        <v>117.8</v>
      </c>
      <c r="I139" s="38">
        <v>134.69999999999999</v>
      </c>
      <c r="J139" s="38">
        <v>151.19999999999999</v>
      </c>
      <c r="K139" s="38">
        <v>172.1</v>
      </c>
      <c r="L139" s="38">
        <v>114.1</v>
      </c>
      <c r="M139" s="38">
        <v>139.30000000000001</v>
      </c>
      <c r="N139" s="38">
        <v>126.1</v>
      </c>
      <c r="O139" s="38">
        <v>141.1</v>
      </c>
      <c r="P139" s="38">
        <v>137</v>
      </c>
      <c r="Q139" s="4">
        <v>141.80000000000001</v>
      </c>
      <c r="R139" s="4">
        <v>135.5</v>
      </c>
      <c r="S139" s="4">
        <v>129.1</v>
      </c>
      <c r="T139" s="4">
        <v>134.5</v>
      </c>
      <c r="U139">
        <v>128.69999999999999</v>
      </c>
      <c r="V139" s="17">
        <v>124.3</v>
      </c>
      <c r="W139" s="4">
        <v>128.4</v>
      </c>
      <c r="X139" s="18">
        <v>126.1</v>
      </c>
      <c r="Y139" s="19">
        <v>115.2</v>
      </c>
      <c r="Z139" s="19">
        <v>123.5</v>
      </c>
      <c r="AA139" s="19">
        <v>132.4</v>
      </c>
      <c r="AB139" s="18">
        <v>122.1</v>
      </c>
      <c r="AC139" s="19">
        <v>123.4</v>
      </c>
      <c r="AD139">
        <v>131.4</v>
      </c>
      <c r="AE139">
        <f t="shared" si="8"/>
        <v>1766.7999999999995</v>
      </c>
      <c r="AF139" s="17">
        <v>124.3</v>
      </c>
      <c r="AG139">
        <f t="shared" si="9"/>
        <v>669.3</v>
      </c>
      <c r="AH139">
        <f t="shared" si="10"/>
        <v>248.2</v>
      </c>
      <c r="AI139">
        <f t="shared" si="11"/>
        <v>494.5</v>
      </c>
    </row>
    <row r="140" spans="1:35" x14ac:dyDescent="0.35">
      <c r="A140" t="s">
        <v>30</v>
      </c>
      <c r="B140">
        <v>2016</v>
      </c>
      <c r="C140" t="s">
        <v>45</v>
      </c>
      <c r="D140" s="38">
        <v>132</v>
      </c>
      <c r="E140" s="38">
        <v>137.4</v>
      </c>
      <c r="F140" s="38">
        <v>130.6</v>
      </c>
      <c r="G140" s="38">
        <v>136.19999999999999</v>
      </c>
      <c r="H140" s="38">
        <v>121.1</v>
      </c>
      <c r="I140" s="38">
        <v>136.9</v>
      </c>
      <c r="J140" s="38">
        <v>141.80000000000001</v>
      </c>
      <c r="K140" s="38">
        <v>170</v>
      </c>
      <c r="L140" s="38">
        <v>113.4</v>
      </c>
      <c r="M140" s="38">
        <v>136.80000000000001</v>
      </c>
      <c r="N140" s="38">
        <v>128.69999999999999</v>
      </c>
      <c r="O140" s="38">
        <v>143.1</v>
      </c>
      <c r="P140" s="38">
        <v>136.6</v>
      </c>
      <c r="Q140" s="4">
        <v>141.19999999999999</v>
      </c>
      <c r="R140" s="4">
        <v>139.9</v>
      </c>
      <c r="S140" s="4">
        <v>134.5</v>
      </c>
      <c r="T140" s="4">
        <v>139.19999999999999</v>
      </c>
      <c r="U140" t="s">
        <v>32</v>
      </c>
      <c r="V140" s="17">
        <v>130.30000000000001</v>
      </c>
      <c r="W140" s="4">
        <v>132.1</v>
      </c>
      <c r="X140" s="18">
        <v>129.1</v>
      </c>
      <c r="Y140" s="19">
        <v>118.2</v>
      </c>
      <c r="Z140" s="19">
        <v>126.9</v>
      </c>
      <c r="AA140" s="19">
        <v>133.69999999999999</v>
      </c>
      <c r="AB140" s="18">
        <v>123.5</v>
      </c>
      <c r="AC140" s="19">
        <v>126.1</v>
      </c>
      <c r="AD140">
        <v>133.6</v>
      </c>
      <c r="AE140">
        <f t="shared" si="8"/>
        <v>1764.6</v>
      </c>
      <c r="AF140" s="17">
        <v>130.30000000000001</v>
      </c>
      <c r="AG140">
        <f t="shared" si="9"/>
        <v>686.9</v>
      </c>
      <c r="AH140">
        <f t="shared" si="10"/>
        <v>252.6</v>
      </c>
      <c r="AI140">
        <f t="shared" si="11"/>
        <v>504.9</v>
      </c>
    </row>
    <row r="141" spans="1:35" x14ac:dyDescent="0.35">
      <c r="A141" t="s">
        <v>33</v>
      </c>
      <c r="B141">
        <v>2016</v>
      </c>
      <c r="C141" t="s">
        <v>45</v>
      </c>
      <c r="D141" s="38">
        <v>130.19999999999999</v>
      </c>
      <c r="E141" s="38">
        <v>138.5</v>
      </c>
      <c r="F141" s="38">
        <v>134.1</v>
      </c>
      <c r="G141" s="38">
        <v>132.9</v>
      </c>
      <c r="H141" s="38">
        <v>112.6</v>
      </c>
      <c r="I141" s="38">
        <v>130.80000000000001</v>
      </c>
      <c r="J141" s="38">
        <v>142</v>
      </c>
      <c r="K141" s="38">
        <v>174.9</v>
      </c>
      <c r="L141" s="38">
        <v>115.6</v>
      </c>
      <c r="M141" s="38">
        <v>145.4</v>
      </c>
      <c r="N141" s="38">
        <v>122.7</v>
      </c>
      <c r="O141" s="38">
        <v>140.30000000000001</v>
      </c>
      <c r="P141" s="38">
        <v>135.19999999999999</v>
      </c>
      <c r="Q141" s="4">
        <v>144.30000000000001</v>
      </c>
      <c r="R141" s="4">
        <v>129.6</v>
      </c>
      <c r="S141" s="4">
        <v>122.1</v>
      </c>
      <c r="T141" s="4">
        <v>128.5</v>
      </c>
      <c r="U141">
        <v>129.1</v>
      </c>
      <c r="V141" s="17">
        <v>116.2</v>
      </c>
      <c r="W141" s="4">
        <v>124.7</v>
      </c>
      <c r="X141" s="18">
        <v>122.1</v>
      </c>
      <c r="Y141" s="19">
        <v>113.4</v>
      </c>
      <c r="Z141" s="19">
        <v>121.7</v>
      </c>
      <c r="AA141" s="19">
        <v>132.1</v>
      </c>
      <c r="AB141" s="18">
        <v>121.3</v>
      </c>
      <c r="AC141" s="19">
        <v>121.3</v>
      </c>
      <c r="AD141">
        <v>128.5</v>
      </c>
      <c r="AE141">
        <f t="shared" si="8"/>
        <v>1755.2</v>
      </c>
      <c r="AF141" s="17">
        <v>116.2</v>
      </c>
      <c r="AG141">
        <f t="shared" si="9"/>
        <v>649.20000000000005</v>
      </c>
      <c r="AH141">
        <f t="shared" si="10"/>
        <v>243.39999999999998</v>
      </c>
      <c r="AI141">
        <f t="shared" si="11"/>
        <v>488.50000000000006</v>
      </c>
    </row>
    <row r="142" spans="1:35" x14ac:dyDescent="0.35">
      <c r="A142" t="s">
        <v>34</v>
      </c>
      <c r="B142">
        <v>2016</v>
      </c>
      <c r="C142" t="s">
        <v>45</v>
      </c>
      <c r="D142" s="38">
        <v>131.4</v>
      </c>
      <c r="E142" s="38">
        <v>137.80000000000001</v>
      </c>
      <c r="F142" s="38">
        <v>132</v>
      </c>
      <c r="G142" s="38">
        <v>135</v>
      </c>
      <c r="H142" s="38">
        <v>118</v>
      </c>
      <c r="I142" s="38">
        <v>134.1</v>
      </c>
      <c r="J142" s="38">
        <v>141.9</v>
      </c>
      <c r="K142" s="38">
        <v>171.7</v>
      </c>
      <c r="L142" s="38">
        <v>114.1</v>
      </c>
      <c r="M142" s="38">
        <v>139.69999999999999</v>
      </c>
      <c r="N142" s="38">
        <v>126.2</v>
      </c>
      <c r="O142" s="38">
        <v>141.80000000000001</v>
      </c>
      <c r="P142" s="38">
        <v>136.1</v>
      </c>
      <c r="Q142" s="4">
        <v>142</v>
      </c>
      <c r="R142" s="4">
        <v>135.80000000000001</v>
      </c>
      <c r="S142" s="4">
        <v>129.30000000000001</v>
      </c>
      <c r="T142" s="4">
        <v>135</v>
      </c>
      <c r="U142">
        <v>129.1</v>
      </c>
      <c r="V142" s="17">
        <v>125</v>
      </c>
      <c r="W142" s="4">
        <v>128.6</v>
      </c>
      <c r="X142" s="18">
        <v>126.4</v>
      </c>
      <c r="Y142" s="19">
        <v>115.7</v>
      </c>
      <c r="Z142" s="19">
        <v>124</v>
      </c>
      <c r="AA142" s="19">
        <v>132.80000000000001</v>
      </c>
      <c r="AB142" s="18">
        <v>122.6</v>
      </c>
      <c r="AC142" s="19">
        <v>123.8</v>
      </c>
      <c r="AD142">
        <v>131.19999999999999</v>
      </c>
      <c r="AE142">
        <f t="shared" si="8"/>
        <v>1759.8</v>
      </c>
      <c r="AF142" s="17">
        <v>125</v>
      </c>
      <c r="AG142">
        <f t="shared" si="9"/>
        <v>670.7</v>
      </c>
      <c r="AH142">
        <f t="shared" si="10"/>
        <v>249</v>
      </c>
      <c r="AI142">
        <f t="shared" si="11"/>
        <v>496.3</v>
      </c>
    </row>
    <row r="143" spans="1:35" x14ac:dyDescent="0.35">
      <c r="A143" t="s">
        <v>30</v>
      </c>
      <c r="B143">
        <v>2016</v>
      </c>
      <c r="C143" t="s">
        <v>46</v>
      </c>
      <c r="D143" s="38">
        <v>132.6</v>
      </c>
      <c r="E143" s="38">
        <v>137.30000000000001</v>
      </c>
      <c r="F143" s="38">
        <v>131.6</v>
      </c>
      <c r="G143" s="38">
        <v>136.30000000000001</v>
      </c>
      <c r="H143" s="38">
        <v>121.6</v>
      </c>
      <c r="I143" s="38">
        <v>135.6</v>
      </c>
      <c r="J143" s="38">
        <v>127.5</v>
      </c>
      <c r="K143" s="38">
        <v>167.9</v>
      </c>
      <c r="L143" s="38">
        <v>113.8</v>
      </c>
      <c r="M143" s="38">
        <v>137.5</v>
      </c>
      <c r="N143" s="38">
        <v>129.1</v>
      </c>
      <c r="O143" s="38">
        <v>143.6</v>
      </c>
      <c r="P143" s="38">
        <v>134.69999999999999</v>
      </c>
      <c r="Q143" s="4">
        <v>142.4</v>
      </c>
      <c r="R143" s="4">
        <v>140.4</v>
      </c>
      <c r="S143" s="4">
        <v>135.19999999999999</v>
      </c>
      <c r="T143" s="4">
        <v>139.69999999999999</v>
      </c>
      <c r="U143" t="s">
        <v>32</v>
      </c>
      <c r="V143" s="17">
        <v>132</v>
      </c>
      <c r="W143" s="4">
        <v>132.9</v>
      </c>
      <c r="X143" s="18">
        <v>129.69999999999999</v>
      </c>
      <c r="Y143" s="19">
        <v>118.6</v>
      </c>
      <c r="Z143" s="19">
        <v>127.3</v>
      </c>
      <c r="AA143" s="19">
        <v>134.19999999999999</v>
      </c>
      <c r="AB143" s="18">
        <v>121.9</v>
      </c>
      <c r="AC143" s="19">
        <v>126.3</v>
      </c>
      <c r="AD143">
        <v>132.80000000000001</v>
      </c>
      <c r="AE143">
        <f t="shared" si="8"/>
        <v>1749.1</v>
      </c>
      <c r="AF143" s="17">
        <v>132</v>
      </c>
      <c r="AG143">
        <f t="shared" si="9"/>
        <v>690.6</v>
      </c>
      <c r="AH143">
        <f t="shared" si="10"/>
        <v>251.6</v>
      </c>
      <c r="AI143">
        <f t="shared" si="11"/>
        <v>506.4</v>
      </c>
    </row>
    <row r="144" spans="1:35" x14ac:dyDescent="0.35">
      <c r="A144" t="s">
        <v>33</v>
      </c>
      <c r="B144">
        <v>2016</v>
      </c>
      <c r="C144" t="s">
        <v>46</v>
      </c>
      <c r="D144" s="38">
        <v>131.6</v>
      </c>
      <c r="E144" s="38">
        <v>138.19999999999999</v>
      </c>
      <c r="F144" s="38">
        <v>134.9</v>
      </c>
      <c r="G144" s="38">
        <v>133.1</v>
      </c>
      <c r="H144" s="38">
        <v>113.5</v>
      </c>
      <c r="I144" s="38">
        <v>129.30000000000001</v>
      </c>
      <c r="J144" s="38">
        <v>121.1</v>
      </c>
      <c r="K144" s="38">
        <v>170.3</v>
      </c>
      <c r="L144" s="38">
        <v>115.5</v>
      </c>
      <c r="M144" s="38">
        <v>145.5</v>
      </c>
      <c r="N144" s="38">
        <v>123.1</v>
      </c>
      <c r="O144" s="38">
        <v>140.9</v>
      </c>
      <c r="P144" s="38">
        <v>132.80000000000001</v>
      </c>
      <c r="Q144" s="4">
        <v>145</v>
      </c>
      <c r="R144" s="4">
        <v>130</v>
      </c>
      <c r="S144" s="4">
        <v>122.2</v>
      </c>
      <c r="T144" s="4">
        <v>128.80000000000001</v>
      </c>
      <c r="U144">
        <v>128.5</v>
      </c>
      <c r="V144" s="17">
        <v>117.8</v>
      </c>
      <c r="W144" s="4">
        <v>125</v>
      </c>
      <c r="X144" s="18">
        <v>122.3</v>
      </c>
      <c r="Y144" s="19">
        <v>113.7</v>
      </c>
      <c r="Z144" s="19">
        <v>121.8</v>
      </c>
      <c r="AA144" s="19">
        <v>132.30000000000001</v>
      </c>
      <c r="AB144" s="18">
        <v>119.9</v>
      </c>
      <c r="AC144" s="19">
        <v>121.4</v>
      </c>
      <c r="AD144">
        <v>127.6</v>
      </c>
      <c r="AE144">
        <f t="shared" si="8"/>
        <v>1729.8</v>
      </c>
      <c r="AF144" s="17">
        <v>117.8</v>
      </c>
      <c r="AG144">
        <f t="shared" si="9"/>
        <v>651</v>
      </c>
      <c r="AH144">
        <f t="shared" si="10"/>
        <v>242.2</v>
      </c>
      <c r="AI144">
        <f t="shared" si="11"/>
        <v>489.20000000000005</v>
      </c>
    </row>
    <row r="145" spans="1:35" x14ac:dyDescent="0.35">
      <c r="A145" t="s">
        <v>34</v>
      </c>
      <c r="B145">
        <v>2016</v>
      </c>
      <c r="C145" t="s">
        <v>46</v>
      </c>
      <c r="D145" s="38">
        <v>132.30000000000001</v>
      </c>
      <c r="E145" s="38">
        <v>137.6</v>
      </c>
      <c r="F145" s="38">
        <v>132.9</v>
      </c>
      <c r="G145" s="38">
        <v>135.1</v>
      </c>
      <c r="H145" s="38">
        <v>118.6</v>
      </c>
      <c r="I145" s="38">
        <v>132.69999999999999</v>
      </c>
      <c r="J145" s="38">
        <v>125.3</v>
      </c>
      <c r="K145" s="38">
        <v>168.7</v>
      </c>
      <c r="L145" s="38">
        <v>114.4</v>
      </c>
      <c r="M145" s="38">
        <v>140.19999999999999</v>
      </c>
      <c r="N145" s="38">
        <v>126.6</v>
      </c>
      <c r="O145" s="38">
        <v>142.30000000000001</v>
      </c>
      <c r="P145" s="38">
        <v>134</v>
      </c>
      <c r="Q145" s="4">
        <v>143.1</v>
      </c>
      <c r="R145" s="4">
        <v>136.30000000000001</v>
      </c>
      <c r="S145" s="4">
        <v>129.80000000000001</v>
      </c>
      <c r="T145" s="4">
        <v>135.4</v>
      </c>
      <c r="U145">
        <v>128.5</v>
      </c>
      <c r="V145" s="17">
        <v>126.6</v>
      </c>
      <c r="W145" s="4">
        <v>129.19999999999999</v>
      </c>
      <c r="X145" s="18">
        <v>126.9</v>
      </c>
      <c r="Y145" s="19">
        <v>116</v>
      </c>
      <c r="Z145" s="19">
        <v>124.2</v>
      </c>
      <c r="AA145" s="19">
        <v>133.1</v>
      </c>
      <c r="AB145" s="18">
        <v>121.1</v>
      </c>
      <c r="AC145" s="19">
        <v>123.9</v>
      </c>
      <c r="AD145">
        <v>130.4</v>
      </c>
      <c r="AE145">
        <f t="shared" si="8"/>
        <v>1740.7</v>
      </c>
      <c r="AF145" s="17">
        <v>126.6</v>
      </c>
      <c r="AG145">
        <f t="shared" si="9"/>
        <v>673.8</v>
      </c>
      <c r="AH145">
        <f t="shared" si="10"/>
        <v>248</v>
      </c>
      <c r="AI145">
        <f t="shared" si="11"/>
        <v>497.19999999999993</v>
      </c>
    </row>
    <row r="146" spans="1:35" x14ac:dyDescent="0.35">
      <c r="A146" t="s">
        <v>30</v>
      </c>
      <c r="B146">
        <v>2017</v>
      </c>
      <c r="C146" t="s">
        <v>31</v>
      </c>
      <c r="D146" s="38">
        <v>133.1</v>
      </c>
      <c r="E146" s="38">
        <v>137.80000000000001</v>
      </c>
      <c r="F146" s="38">
        <v>131.9</v>
      </c>
      <c r="G146" s="38">
        <v>136.69999999999999</v>
      </c>
      <c r="H146" s="38">
        <v>122</v>
      </c>
      <c r="I146" s="38">
        <v>136</v>
      </c>
      <c r="J146" s="38">
        <v>119.8</v>
      </c>
      <c r="K146" s="38">
        <v>161.69999999999999</v>
      </c>
      <c r="L146" s="38">
        <v>114.8</v>
      </c>
      <c r="M146" s="38">
        <v>136.9</v>
      </c>
      <c r="N146" s="38">
        <v>129</v>
      </c>
      <c r="O146" s="38">
        <v>143.9</v>
      </c>
      <c r="P146" s="38">
        <v>133.69999999999999</v>
      </c>
      <c r="Q146" s="4">
        <v>143.1</v>
      </c>
      <c r="R146" s="4">
        <v>140.69999999999999</v>
      </c>
      <c r="S146" s="4">
        <v>135.80000000000001</v>
      </c>
      <c r="T146" s="4">
        <v>140</v>
      </c>
      <c r="U146" t="s">
        <v>32</v>
      </c>
      <c r="V146" s="17">
        <v>132.1</v>
      </c>
      <c r="W146" s="4">
        <v>133.19999999999999</v>
      </c>
      <c r="X146" s="18">
        <v>129.9</v>
      </c>
      <c r="Y146" s="19">
        <v>119.1</v>
      </c>
      <c r="Z146" s="19">
        <v>127</v>
      </c>
      <c r="AA146" s="19">
        <v>134.6</v>
      </c>
      <c r="AB146" s="18">
        <v>122.3</v>
      </c>
      <c r="AC146" s="19">
        <v>126.6</v>
      </c>
      <c r="AD146">
        <v>132.4</v>
      </c>
      <c r="AE146">
        <f t="shared" si="8"/>
        <v>1737.3000000000002</v>
      </c>
      <c r="AF146" s="17">
        <v>132.1</v>
      </c>
      <c r="AG146">
        <f t="shared" si="9"/>
        <v>692.8</v>
      </c>
      <c r="AH146">
        <f t="shared" si="10"/>
        <v>252.2</v>
      </c>
      <c r="AI146">
        <f t="shared" si="11"/>
        <v>507.29999999999995</v>
      </c>
    </row>
    <row r="147" spans="1:35" x14ac:dyDescent="0.35">
      <c r="A147" t="s">
        <v>33</v>
      </c>
      <c r="B147">
        <v>2017</v>
      </c>
      <c r="C147" t="s">
        <v>31</v>
      </c>
      <c r="D147" s="38">
        <v>132.19999999999999</v>
      </c>
      <c r="E147" s="38">
        <v>138.9</v>
      </c>
      <c r="F147" s="38">
        <v>132.6</v>
      </c>
      <c r="G147" s="38">
        <v>133.1</v>
      </c>
      <c r="H147" s="38">
        <v>114</v>
      </c>
      <c r="I147" s="38">
        <v>129.6</v>
      </c>
      <c r="J147" s="38">
        <v>118.7</v>
      </c>
      <c r="K147" s="38">
        <v>155.1</v>
      </c>
      <c r="L147" s="38">
        <v>117.3</v>
      </c>
      <c r="M147" s="38">
        <v>144.9</v>
      </c>
      <c r="N147" s="38">
        <v>123.2</v>
      </c>
      <c r="O147" s="38">
        <v>141.6</v>
      </c>
      <c r="P147" s="38">
        <v>132</v>
      </c>
      <c r="Q147" s="4">
        <v>145.6</v>
      </c>
      <c r="R147" s="4">
        <v>130.19999999999999</v>
      </c>
      <c r="S147" s="4">
        <v>122.3</v>
      </c>
      <c r="T147" s="4">
        <v>129</v>
      </c>
      <c r="U147">
        <v>129.6</v>
      </c>
      <c r="V147" s="17">
        <v>118</v>
      </c>
      <c r="W147" s="4">
        <v>125.1</v>
      </c>
      <c r="X147" s="18">
        <v>122.6</v>
      </c>
      <c r="Y147" s="19">
        <v>115.2</v>
      </c>
      <c r="Z147" s="19">
        <v>122</v>
      </c>
      <c r="AA147" s="19">
        <v>132.4</v>
      </c>
      <c r="AB147" s="18">
        <v>120.9</v>
      </c>
      <c r="AC147" s="19">
        <v>122.1</v>
      </c>
      <c r="AD147">
        <v>127.8</v>
      </c>
      <c r="AE147">
        <f t="shared" si="8"/>
        <v>1713.2</v>
      </c>
      <c r="AF147" s="17">
        <v>118</v>
      </c>
      <c r="AG147">
        <f t="shared" si="9"/>
        <v>652.19999999999993</v>
      </c>
      <c r="AH147">
        <f t="shared" si="10"/>
        <v>243.5</v>
      </c>
      <c r="AI147">
        <f t="shared" si="11"/>
        <v>491.70000000000005</v>
      </c>
    </row>
    <row r="148" spans="1:35" x14ac:dyDescent="0.35">
      <c r="A148" t="s">
        <v>34</v>
      </c>
      <c r="B148">
        <v>2017</v>
      </c>
      <c r="C148" t="s">
        <v>31</v>
      </c>
      <c r="D148" s="38">
        <v>132.80000000000001</v>
      </c>
      <c r="E148" s="38">
        <v>138.19999999999999</v>
      </c>
      <c r="F148" s="38">
        <v>132.19999999999999</v>
      </c>
      <c r="G148" s="38">
        <v>135.4</v>
      </c>
      <c r="H148" s="38">
        <v>119.1</v>
      </c>
      <c r="I148" s="38">
        <v>133</v>
      </c>
      <c r="J148" s="38">
        <v>119.4</v>
      </c>
      <c r="K148" s="38">
        <v>159.5</v>
      </c>
      <c r="L148" s="38">
        <v>115.6</v>
      </c>
      <c r="M148" s="38">
        <v>139.6</v>
      </c>
      <c r="N148" s="38">
        <v>126.6</v>
      </c>
      <c r="O148" s="38">
        <v>142.80000000000001</v>
      </c>
      <c r="P148" s="38">
        <v>133.1</v>
      </c>
      <c r="Q148" s="4">
        <v>143.80000000000001</v>
      </c>
      <c r="R148" s="4">
        <v>136.6</v>
      </c>
      <c r="S148" s="4">
        <v>130.19999999999999</v>
      </c>
      <c r="T148" s="4">
        <v>135.6</v>
      </c>
      <c r="U148">
        <v>129.6</v>
      </c>
      <c r="V148" s="17">
        <v>126.8</v>
      </c>
      <c r="W148" s="4">
        <v>129.4</v>
      </c>
      <c r="X148" s="18">
        <v>127.1</v>
      </c>
      <c r="Y148" s="19">
        <v>117</v>
      </c>
      <c r="Z148" s="19">
        <v>124.2</v>
      </c>
      <c r="AA148" s="19">
        <v>133.30000000000001</v>
      </c>
      <c r="AB148" s="18">
        <v>121.7</v>
      </c>
      <c r="AC148" s="19">
        <v>124.4</v>
      </c>
      <c r="AD148">
        <v>130.30000000000001</v>
      </c>
      <c r="AE148">
        <f t="shared" si="8"/>
        <v>1727.2999999999995</v>
      </c>
      <c r="AF148" s="17">
        <v>126.8</v>
      </c>
      <c r="AG148">
        <f t="shared" si="9"/>
        <v>675.59999999999991</v>
      </c>
      <c r="AH148">
        <f t="shared" si="10"/>
        <v>248.8</v>
      </c>
      <c r="AI148">
        <f t="shared" si="11"/>
        <v>498.9</v>
      </c>
    </row>
    <row r="149" spans="1:35" x14ac:dyDescent="0.35">
      <c r="A149" t="s">
        <v>30</v>
      </c>
      <c r="B149">
        <v>2017</v>
      </c>
      <c r="C149" t="s">
        <v>35</v>
      </c>
      <c r="D149" s="38">
        <v>133.30000000000001</v>
      </c>
      <c r="E149" s="38">
        <v>138.30000000000001</v>
      </c>
      <c r="F149" s="38">
        <v>129.30000000000001</v>
      </c>
      <c r="G149" s="38">
        <v>137.19999999999999</v>
      </c>
      <c r="H149" s="38">
        <v>122.1</v>
      </c>
      <c r="I149" s="38">
        <v>138.69999999999999</v>
      </c>
      <c r="J149" s="38">
        <v>119.1</v>
      </c>
      <c r="K149" s="38">
        <v>156.9</v>
      </c>
      <c r="L149" s="38">
        <v>116.2</v>
      </c>
      <c r="M149" s="38">
        <v>136</v>
      </c>
      <c r="N149" s="38">
        <v>129.4</v>
      </c>
      <c r="O149" s="38">
        <v>144.4</v>
      </c>
      <c r="P149" s="38">
        <v>133.6</v>
      </c>
      <c r="Q149" s="4">
        <v>143.69999999999999</v>
      </c>
      <c r="R149" s="4">
        <v>140.9</v>
      </c>
      <c r="S149" s="4">
        <v>135.80000000000001</v>
      </c>
      <c r="T149" s="4">
        <v>140.19999999999999</v>
      </c>
      <c r="U149" t="s">
        <v>32</v>
      </c>
      <c r="V149" s="17">
        <v>133.19999999999999</v>
      </c>
      <c r="W149" s="4">
        <v>133.6</v>
      </c>
      <c r="X149" s="18">
        <v>130.1</v>
      </c>
      <c r="Y149" s="19">
        <v>119.5</v>
      </c>
      <c r="Z149" s="19">
        <v>127.7</v>
      </c>
      <c r="AA149" s="19">
        <v>134.9</v>
      </c>
      <c r="AB149" s="18">
        <v>123.2</v>
      </c>
      <c r="AC149" s="19">
        <v>127</v>
      </c>
      <c r="AD149">
        <v>132.6</v>
      </c>
      <c r="AE149">
        <f t="shared" si="8"/>
        <v>1734.5000000000002</v>
      </c>
      <c r="AF149" s="17">
        <v>133.19999999999999</v>
      </c>
      <c r="AG149">
        <f t="shared" si="9"/>
        <v>694.2</v>
      </c>
      <c r="AH149">
        <f t="shared" si="10"/>
        <v>253.3</v>
      </c>
      <c r="AI149">
        <f t="shared" si="11"/>
        <v>509.1</v>
      </c>
    </row>
    <row r="150" spans="1:35" x14ac:dyDescent="0.35">
      <c r="A150" t="s">
        <v>33</v>
      </c>
      <c r="B150">
        <v>2017</v>
      </c>
      <c r="C150" t="s">
        <v>35</v>
      </c>
      <c r="D150" s="38">
        <v>132.80000000000001</v>
      </c>
      <c r="E150" s="38">
        <v>139.80000000000001</v>
      </c>
      <c r="F150" s="38">
        <v>129.30000000000001</v>
      </c>
      <c r="G150" s="38">
        <v>133.5</v>
      </c>
      <c r="H150" s="38">
        <v>114.3</v>
      </c>
      <c r="I150" s="38">
        <v>131.4</v>
      </c>
      <c r="J150" s="38">
        <v>120.2</v>
      </c>
      <c r="K150" s="38">
        <v>143.1</v>
      </c>
      <c r="L150" s="38">
        <v>119.5</v>
      </c>
      <c r="M150" s="38">
        <v>144</v>
      </c>
      <c r="N150" s="38">
        <v>123.4</v>
      </c>
      <c r="O150" s="38">
        <v>141.9</v>
      </c>
      <c r="P150" s="38">
        <v>132.1</v>
      </c>
      <c r="Q150" s="4">
        <v>146.30000000000001</v>
      </c>
      <c r="R150" s="4">
        <v>130.5</v>
      </c>
      <c r="S150" s="4">
        <v>122.5</v>
      </c>
      <c r="T150" s="4">
        <v>129.30000000000001</v>
      </c>
      <c r="U150">
        <v>130.5</v>
      </c>
      <c r="V150" s="17">
        <v>119.2</v>
      </c>
      <c r="W150" s="4">
        <v>125.3</v>
      </c>
      <c r="X150" s="18">
        <v>122.9</v>
      </c>
      <c r="Y150" s="19">
        <v>115.5</v>
      </c>
      <c r="Z150" s="19">
        <v>122.2</v>
      </c>
      <c r="AA150" s="19">
        <v>132.4</v>
      </c>
      <c r="AB150" s="18">
        <v>121.7</v>
      </c>
      <c r="AC150" s="19">
        <v>122.4</v>
      </c>
      <c r="AD150">
        <v>128.19999999999999</v>
      </c>
      <c r="AE150">
        <f t="shared" si="8"/>
        <v>1705.3000000000002</v>
      </c>
      <c r="AF150" s="17">
        <v>119.2</v>
      </c>
      <c r="AG150">
        <f t="shared" si="9"/>
        <v>653.9</v>
      </c>
      <c r="AH150">
        <f t="shared" si="10"/>
        <v>244.60000000000002</v>
      </c>
      <c r="AI150">
        <f t="shared" si="11"/>
        <v>492.5</v>
      </c>
    </row>
    <row r="151" spans="1:35" x14ac:dyDescent="0.35">
      <c r="A151" t="s">
        <v>34</v>
      </c>
      <c r="B151">
        <v>2017</v>
      </c>
      <c r="C151" t="s">
        <v>35</v>
      </c>
      <c r="D151" s="38">
        <v>133.1</v>
      </c>
      <c r="E151" s="38">
        <v>138.80000000000001</v>
      </c>
      <c r="F151" s="38">
        <v>129.30000000000001</v>
      </c>
      <c r="G151" s="38">
        <v>135.80000000000001</v>
      </c>
      <c r="H151" s="38">
        <v>119.2</v>
      </c>
      <c r="I151" s="38">
        <v>135.30000000000001</v>
      </c>
      <c r="J151" s="38">
        <v>119.5</v>
      </c>
      <c r="K151" s="38">
        <v>152.19999999999999</v>
      </c>
      <c r="L151" s="38">
        <v>117.3</v>
      </c>
      <c r="M151" s="38">
        <v>138.69999999999999</v>
      </c>
      <c r="N151" s="38">
        <v>126.9</v>
      </c>
      <c r="O151" s="38">
        <v>143.19999999999999</v>
      </c>
      <c r="P151" s="38">
        <v>133</v>
      </c>
      <c r="Q151" s="4">
        <v>144.4</v>
      </c>
      <c r="R151" s="4">
        <v>136.80000000000001</v>
      </c>
      <c r="S151" s="4">
        <v>130.30000000000001</v>
      </c>
      <c r="T151" s="4">
        <v>135.9</v>
      </c>
      <c r="U151">
        <v>130.5</v>
      </c>
      <c r="V151" s="17">
        <v>127.9</v>
      </c>
      <c r="W151" s="4">
        <v>129.69999999999999</v>
      </c>
      <c r="X151" s="18">
        <v>127.4</v>
      </c>
      <c r="Y151" s="19">
        <v>117.4</v>
      </c>
      <c r="Z151" s="19">
        <v>124.6</v>
      </c>
      <c r="AA151" s="19">
        <v>133.4</v>
      </c>
      <c r="AB151" s="18">
        <v>122.6</v>
      </c>
      <c r="AC151" s="19">
        <v>124.8</v>
      </c>
      <c r="AD151">
        <v>130.6</v>
      </c>
      <c r="AE151">
        <f t="shared" si="8"/>
        <v>1722.3000000000002</v>
      </c>
      <c r="AF151" s="17">
        <v>127.9</v>
      </c>
      <c r="AG151">
        <f t="shared" si="9"/>
        <v>677.10000000000014</v>
      </c>
      <c r="AH151">
        <f t="shared" si="10"/>
        <v>250</v>
      </c>
      <c r="AI151">
        <f t="shared" si="11"/>
        <v>500.2</v>
      </c>
    </row>
    <row r="152" spans="1:35" x14ac:dyDescent="0.35">
      <c r="A152" t="s">
        <v>30</v>
      </c>
      <c r="B152">
        <v>2017</v>
      </c>
      <c r="C152" t="s">
        <v>36</v>
      </c>
      <c r="D152" s="38">
        <v>133.6</v>
      </c>
      <c r="E152" s="38">
        <v>138.80000000000001</v>
      </c>
      <c r="F152" s="38">
        <v>128.80000000000001</v>
      </c>
      <c r="G152" s="38">
        <v>137.19999999999999</v>
      </c>
      <c r="H152" s="38">
        <v>121.6</v>
      </c>
      <c r="I152" s="38">
        <v>139.69999999999999</v>
      </c>
      <c r="J152" s="38">
        <v>119.7</v>
      </c>
      <c r="K152" s="38">
        <v>148</v>
      </c>
      <c r="L152" s="38">
        <v>116.9</v>
      </c>
      <c r="M152" s="38">
        <v>135.6</v>
      </c>
      <c r="N152" s="38">
        <v>129.80000000000001</v>
      </c>
      <c r="O152" s="38">
        <v>145.4</v>
      </c>
      <c r="P152" s="38">
        <v>133.4</v>
      </c>
      <c r="Q152" s="4">
        <v>144.19999999999999</v>
      </c>
      <c r="R152" s="4">
        <v>141.6</v>
      </c>
      <c r="S152" s="4">
        <v>136.19999999999999</v>
      </c>
      <c r="T152" s="4">
        <v>140.80000000000001</v>
      </c>
      <c r="U152" t="s">
        <v>32</v>
      </c>
      <c r="V152" s="17">
        <v>134.19999999999999</v>
      </c>
      <c r="W152" s="4">
        <v>134.1</v>
      </c>
      <c r="X152" s="18">
        <v>130.6</v>
      </c>
      <c r="Y152" s="19">
        <v>119.8</v>
      </c>
      <c r="Z152" s="19">
        <v>128.30000000000001</v>
      </c>
      <c r="AA152" s="19">
        <v>135.19999999999999</v>
      </c>
      <c r="AB152" s="18">
        <v>123.3</v>
      </c>
      <c r="AC152" s="19">
        <v>127.4</v>
      </c>
      <c r="AD152">
        <v>132.80000000000001</v>
      </c>
      <c r="AE152">
        <f t="shared" si="8"/>
        <v>1728.5000000000002</v>
      </c>
      <c r="AF152" s="17">
        <v>134.19999999999999</v>
      </c>
      <c r="AG152">
        <f t="shared" si="9"/>
        <v>696.9</v>
      </c>
      <c r="AH152">
        <f t="shared" si="10"/>
        <v>253.89999999999998</v>
      </c>
      <c r="AI152">
        <f t="shared" si="11"/>
        <v>510.70000000000005</v>
      </c>
    </row>
    <row r="153" spans="1:35" x14ac:dyDescent="0.35">
      <c r="A153" t="s">
        <v>33</v>
      </c>
      <c r="B153">
        <v>2017</v>
      </c>
      <c r="C153" t="s">
        <v>36</v>
      </c>
      <c r="D153" s="38">
        <v>132.69999999999999</v>
      </c>
      <c r="E153" s="38">
        <v>139.4</v>
      </c>
      <c r="F153" s="38">
        <v>128.4</v>
      </c>
      <c r="G153" s="38">
        <v>134.9</v>
      </c>
      <c r="H153" s="38">
        <v>114</v>
      </c>
      <c r="I153" s="38">
        <v>136.80000000000001</v>
      </c>
      <c r="J153" s="38">
        <v>122.2</v>
      </c>
      <c r="K153" s="38">
        <v>135.80000000000001</v>
      </c>
      <c r="L153" s="38">
        <v>120.3</v>
      </c>
      <c r="M153" s="38">
        <v>142.6</v>
      </c>
      <c r="N153" s="38">
        <v>123.6</v>
      </c>
      <c r="O153" s="38">
        <v>142.4</v>
      </c>
      <c r="P153" s="38">
        <v>132.6</v>
      </c>
      <c r="Q153" s="4">
        <v>147.5</v>
      </c>
      <c r="R153" s="4">
        <v>130.80000000000001</v>
      </c>
      <c r="S153" s="4">
        <v>122.8</v>
      </c>
      <c r="T153" s="4">
        <v>129.6</v>
      </c>
      <c r="U153">
        <v>131.1</v>
      </c>
      <c r="V153" s="17">
        <v>120.8</v>
      </c>
      <c r="W153" s="4">
        <v>125.6</v>
      </c>
      <c r="X153" s="18">
        <v>123.1</v>
      </c>
      <c r="Y153" s="19">
        <v>115.6</v>
      </c>
      <c r="Z153" s="19">
        <v>122.4</v>
      </c>
      <c r="AA153" s="19">
        <v>132.80000000000001</v>
      </c>
      <c r="AB153" s="18">
        <v>121.7</v>
      </c>
      <c r="AC153" s="19">
        <v>122.6</v>
      </c>
      <c r="AD153">
        <v>128.69999999999999</v>
      </c>
      <c r="AE153">
        <f t="shared" si="8"/>
        <v>1705.6999999999998</v>
      </c>
      <c r="AF153" s="17">
        <v>120.8</v>
      </c>
      <c r="AG153">
        <f t="shared" si="9"/>
        <v>656.30000000000007</v>
      </c>
      <c r="AH153">
        <f t="shared" si="10"/>
        <v>244.8</v>
      </c>
      <c r="AI153">
        <f t="shared" si="11"/>
        <v>493.4</v>
      </c>
    </row>
    <row r="154" spans="1:35" x14ac:dyDescent="0.35">
      <c r="A154" t="s">
        <v>34</v>
      </c>
      <c r="B154">
        <v>2017</v>
      </c>
      <c r="C154" t="s">
        <v>36</v>
      </c>
      <c r="D154" s="38">
        <v>133.30000000000001</v>
      </c>
      <c r="E154" s="38">
        <v>139</v>
      </c>
      <c r="F154" s="38">
        <v>128.6</v>
      </c>
      <c r="G154" s="38">
        <v>136.30000000000001</v>
      </c>
      <c r="H154" s="38">
        <v>118.8</v>
      </c>
      <c r="I154" s="38">
        <v>138.30000000000001</v>
      </c>
      <c r="J154" s="38">
        <v>120.5</v>
      </c>
      <c r="K154" s="38">
        <v>143.9</v>
      </c>
      <c r="L154" s="38">
        <v>118</v>
      </c>
      <c r="M154" s="38">
        <v>137.9</v>
      </c>
      <c r="N154" s="38">
        <v>127.2</v>
      </c>
      <c r="O154" s="38">
        <v>144</v>
      </c>
      <c r="P154" s="38">
        <v>133.1</v>
      </c>
      <c r="Q154" s="4">
        <v>145.1</v>
      </c>
      <c r="R154" s="4">
        <v>137.30000000000001</v>
      </c>
      <c r="S154" s="4">
        <v>130.6</v>
      </c>
      <c r="T154" s="4">
        <v>136.4</v>
      </c>
      <c r="U154">
        <v>131.1</v>
      </c>
      <c r="V154" s="17">
        <v>129.1</v>
      </c>
      <c r="W154" s="4">
        <v>130.1</v>
      </c>
      <c r="X154" s="18">
        <v>127.8</v>
      </c>
      <c r="Y154" s="19">
        <v>117.6</v>
      </c>
      <c r="Z154" s="19">
        <v>125</v>
      </c>
      <c r="AA154" s="19">
        <v>133.80000000000001</v>
      </c>
      <c r="AB154" s="18">
        <v>122.6</v>
      </c>
      <c r="AC154" s="19">
        <v>125.1</v>
      </c>
      <c r="AD154">
        <v>130.9</v>
      </c>
      <c r="AE154">
        <f t="shared" si="8"/>
        <v>1718.9</v>
      </c>
      <c r="AF154" s="17">
        <v>129.1</v>
      </c>
      <c r="AG154">
        <f t="shared" si="9"/>
        <v>679.5</v>
      </c>
      <c r="AH154">
        <f t="shared" si="10"/>
        <v>250.39999999999998</v>
      </c>
      <c r="AI154">
        <f t="shared" si="11"/>
        <v>501.5</v>
      </c>
    </row>
    <row r="155" spans="1:35" x14ac:dyDescent="0.35">
      <c r="A155" t="s">
        <v>30</v>
      </c>
      <c r="B155">
        <v>2017</v>
      </c>
      <c r="C155" t="s">
        <v>37</v>
      </c>
      <c r="D155" s="38">
        <v>133.19999999999999</v>
      </c>
      <c r="E155" s="38">
        <v>138.69999999999999</v>
      </c>
      <c r="F155" s="38">
        <v>127.1</v>
      </c>
      <c r="G155" s="38">
        <v>137.69999999999999</v>
      </c>
      <c r="H155" s="38">
        <v>121.3</v>
      </c>
      <c r="I155" s="38">
        <v>141.80000000000001</v>
      </c>
      <c r="J155" s="38">
        <v>121.5</v>
      </c>
      <c r="K155" s="38">
        <v>144.5</v>
      </c>
      <c r="L155" s="38">
        <v>117.4</v>
      </c>
      <c r="M155" s="38">
        <v>134.1</v>
      </c>
      <c r="N155" s="38">
        <v>130</v>
      </c>
      <c r="O155" s="38">
        <v>145.5</v>
      </c>
      <c r="P155" s="38">
        <v>133.5</v>
      </c>
      <c r="Q155" s="4">
        <v>144.4</v>
      </c>
      <c r="R155" s="4">
        <v>142.4</v>
      </c>
      <c r="S155" s="4">
        <v>136.80000000000001</v>
      </c>
      <c r="T155" s="4">
        <v>141.6</v>
      </c>
      <c r="U155" t="s">
        <v>32</v>
      </c>
      <c r="V155" s="17">
        <v>135</v>
      </c>
      <c r="W155" s="4">
        <v>134.30000000000001</v>
      </c>
      <c r="X155" s="18">
        <v>131</v>
      </c>
      <c r="Y155" s="19">
        <v>119.2</v>
      </c>
      <c r="Z155" s="19">
        <v>128.30000000000001</v>
      </c>
      <c r="AA155" s="19">
        <v>135.69999999999999</v>
      </c>
      <c r="AB155" s="18">
        <v>123.7</v>
      </c>
      <c r="AC155" s="19">
        <v>127.5</v>
      </c>
      <c r="AD155">
        <v>132.9</v>
      </c>
      <c r="AE155">
        <f t="shared" si="8"/>
        <v>1726.3</v>
      </c>
      <c r="AF155" s="17">
        <v>135</v>
      </c>
      <c r="AG155">
        <f t="shared" si="9"/>
        <v>699.5</v>
      </c>
      <c r="AH155">
        <f t="shared" si="10"/>
        <v>254.7</v>
      </c>
      <c r="AI155">
        <f t="shared" si="11"/>
        <v>510.7</v>
      </c>
    </row>
    <row r="156" spans="1:35" x14ac:dyDescent="0.35">
      <c r="A156" t="s">
        <v>33</v>
      </c>
      <c r="B156">
        <v>2017</v>
      </c>
      <c r="C156" t="s">
        <v>37</v>
      </c>
      <c r="D156" s="38">
        <v>132.69999999999999</v>
      </c>
      <c r="E156" s="38">
        <v>140.6</v>
      </c>
      <c r="F156" s="38">
        <v>124.5</v>
      </c>
      <c r="G156" s="38">
        <v>136.30000000000001</v>
      </c>
      <c r="H156" s="38">
        <v>113.5</v>
      </c>
      <c r="I156" s="38">
        <v>137.69999999999999</v>
      </c>
      <c r="J156" s="38">
        <v>127.1</v>
      </c>
      <c r="K156" s="38">
        <v>133.80000000000001</v>
      </c>
      <c r="L156" s="38">
        <v>120.8</v>
      </c>
      <c r="M156" s="38">
        <v>141.30000000000001</v>
      </c>
      <c r="N156" s="38">
        <v>123.8</v>
      </c>
      <c r="O156" s="38">
        <v>142.6</v>
      </c>
      <c r="P156" s="38">
        <v>133.4</v>
      </c>
      <c r="Q156" s="4">
        <v>148</v>
      </c>
      <c r="R156" s="4">
        <v>131.19999999999999</v>
      </c>
      <c r="S156" s="4">
        <v>123</v>
      </c>
      <c r="T156" s="4">
        <v>130</v>
      </c>
      <c r="U156">
        <v>131.69999999999999</v>
      </c>
      <c r="V156" s="17">
        <v>121.4</v>
      </c>
      <c r="W156" s="4">
        <v>126</v>
      </c>
      <c r="X156" s="18">
        <v>123.4</v>
      </c>
      <c r="Y156" s="19">
        <v>114.3</v>
      </c>
      <c r="Z156" s="19">
        <v>122.6</v>
      </c>
      <c r="AA156" s="19">
        <v>133.6</v>
      </c>
      <c r="AB156" s="18">
        <v>122.2</v>
      </c>
      <c r="AC156" s="19">
        <v>122.5</v>
      </c>
      <c r="AD156">
        <v>129.1</v>
      </c>
      <c r="AE156">
        <f t="shared" si="8"/>
        <v>1708.1</v>
      </c>
      <c r="AF156" s="17">
        <v>121.4</v>
      </c>
      <c r="AG156">
        <f t="shared" si="9"/>
        <v>658.2</v>
      </c>
      <c r="AH156">
        <f t="shared" si="10"/>
        <v>245.60000000000002</v>
      </c>
      <c r="AI156">
        <f t="shared" si="11"/>
        <v>493</v>
      </c>
    </row>
    <row r="157" spans="1:35" x14ac:dyDescent="0.35">
      <c r="A157" t="s">
        <v>34</v>
      </c>
      <c r="B157">
        <v>2017</v>
      </c>
      <c r="C157" t="s">
        <v>37</v>
      </c>
      <c r="D157" s="38">
        <v>133</v>
      </c>
      <c r="E157" s="38">
        <v>139.4</v>
      </c>
      <c r="F157" s="38">
        <v>126.1</v>
      </c>
      <c r="G157" s="38">
        <v>137.19999999999999</v>
      </c>
      <c r="H157" s="38">
        <v>118.4</v>
      </c>
      <c r="I157" s="38">
        <v>139.9</v>
      </c>
      <c r="J157" s="38">
        <v>123.4</v>
      </c>
      <c r="K157" s="38">
        <v>140.9</v>
      </c>
      <c r="L157" s="38">
        <v>118.5</v>
      </c>
      <c r="M157" s="38">
        <v>136.5</v>
      </c>
      <c r="N157" s="38">
        <v>127.4</v>
      </c>
      <c r="O157" s="38">
        <v>144.19999999999999</v>
      </c>
      <c r="P157" s="38">
        <v>133.5</v>
      </c>
      <c r="Q157" s="4">
        <v>145.4</v>
      </c>
      <c r="R157" s="4">
        <v>138</v>
      </c>
      <c r="S157" s="4">
        <v>131.1</v>
      </c>
      <c r="T157" s="4">
        <v>137</v>
      </c>
      <c r="U157">
        <v>131.69999999999999</v>
      </c>
      <c r="V157" s="17">
        <v>129.80000000000001</v>
      </c>
      <c r="W157" s="4">
        <v>130.4</v>
      </c>
      <c r="X157" s="18">
        <v>128.1</v>
      </c>
      <c r="Y157" s="19">
        <v>116.6</v>
      </c>
      <c r="Z157" s="19">
        <v>125.1</v>
      </c>
      <c r="AA157" s="19">
        <v>134.5</v>
      </c>
      <c r="AB157" s="18">
        <v>123.1</v>
      </c>
      <c r="AC157" s="19">
        <v>125.1</v>
      </c>
      <c r="AD157">
        <v>131.1</v>
      </c>
      <c r="AE157">
        <f t="shared" si="8"/>
        <v>1718.4</v>
      </c>
      <c r="AF157" s="17">
        <v>129.80000000000001</v>
      </c>
      <c r="AG157">
        <f t="shared" si="9"/>
        <v>681.9</v>
      </c>
      <c r="AH157">
        <f t="shared" si="10"/>
        <v>251.2</v>
      </c>
      <c r="AI157">
        <f t="shared" si="11"/>
        <v>501.29999999999995</v>
      </c>
    </row>
    <row r="158" spans="1:35" x14ac:dyDescent="0.35">
      <c r="A158" t="s">
        <v>30</v>
      </c>
      <c r="B158">
        <v>2017</v>
      </c>
      <c r="C158" t="s">
        <v>38</v>
      </c>
      <c r="D158" s="38">
        <v>133.1</v>
      </c>
      <c r="E158" s="38">
        <v>140.30000000000001</v>
      </c>
      <c r="F158" s="38">
        <v>126.8</v>
      </c>
      <c r="G158" s="38">
        <v>138.19999999999999</v>
      </c>
      <c r="H158" s="38">
        <v>120.8</v>
      </c>
      <c r="I158" s="38">
        <v>140.19999999999999</v>
      </c>
      <c r="J158" s="38">
        <v>123.8</v>
      </c>
      <c r="K158" s="38">
        <v>141.80000000000001</v>
      </c>
      <c r="L158" s="38">
        <v>118.6</v>
      </c>
      <c r="M158" s="38">
        <v>134</v>
      </c>
      <c r="N158" s="38">
        <v>130.30000000000001</v>
      </c>
      <c r="O158" s="38">
        <v>145.80000000000001</v>
      </c>
      <c r="P158" s="38">
        <v>133.80000000000001</v>
      </c>
      <c r="Q158" s="4">
        <v>145.5</v>
      </c>
      <c r="R158" s="4">
        <v>142.5</v>
      </c>
      <c r="S158" s="4">
        <v>137.30000000000001</v>
      </c>
      <c r="T158" s="4">
        <v>141.80000000000001</v>
      </c>
      <c r="U158" t="s">
        <v>32</v>
      </c>
      <c r="V158" s="17">
        <v>135</v>
      </c>
      <c r="W158" s="4">
        <v>134.9</v>
      </c>
      <c r="X158" s="18">
        <v>131.4</v>
      </c>
      <c r="Y158" s="19">
        <v>119.4</v>
      </c>
      <c r="Z158" s="19">
        <v>129.4</v>
      </c>
      <c r="AA158" s="19">
        <v>136.30000000000001</v>
      </c>
      <c r="AB158" s="18">
        <v>123.7</v>
      </c>
      <c r="AC158" s="19">
        <v>127.9</v>
      </c>
      <c r="AD158">
        <v>133.30000000000001</v>
      </c>
      <c r="AE158">
        <f t="shared" si="8"/>
        <v>1727.4999999999995</v>
      </c>
      <c r="AF158" s="17">
        <v>135</v>
      </c>
      <c r="AG158">
        <f t="shared" si="9"/>
        <v>702</v>
      </c>
      <c r="AH158">
        <f t="shared" si="10"/>
        <v>255.10000000000002</v>
      </c>
      <c r="AI158">
        <f t="shared" si="11"/>
        <v>513</v>
      </c>
    </row>
    <row r="159" spans="1:35" x14ac:dyDescent="0.35">
      <c r="A159" t="s">
        <v>33</v>
      </c>
      <c r="B159">
        <v>2017</v>
      </c>
      <c r="C159" t="s">
        <v>38</v>
      </c>
      <c r="D159" s="38">
        <v>132.6</v>
      </c>
      <c r="E159" s="38">
        <v>144.1</v>
      </c>
      <c r="F159" s="38">
        <v>125.6</v>
      </c>
      <c r="G159" s="38">
        <v>136.80000000000001</v>
      </c>
      <c r="H159" s="38">
        <v>113.4</v>
      </c>
      <c r="I159" s="38">
        <v>135.19999999999999</v>
      </c>
      <c r="J159" s="38">
        <v>129.19999999999999</v>
      </c>
      <c r="K159" s="38">
        <v>131.5</v>
      </c>
      <c r="L159" s="38">
        <v>121</v>
      </c>
      <c r="M159" s="38">
        <v>139.9</v>
      </c>
      <c r="N159" s="38">
        <v>123.8</v>
      </c>
      <c r="O159" s="38">
        <v>142.9</v>
      </c>
      <c r="P159" s="38">
        <v>133.6</v>
      </c>
      <c r="Q159" s="4">
        <v>148.30000000000001</v>
      </c>
      <c r="R159" s="4">
        <v>131.5</v>
      </c>
      <c r="S159" s="4">
        <v>123.2</v>
      </c>
      <c r="T159" s="4">
        <v>130.19999999999999</v>
      </c>
      <c r="U159">
        <v>132.1</v>
      </c>
      <c r="V159" s="17">
        <v>120.1</v>
      </c>
      <c r="W159" s="4">
        <v>126.5</v>
      </c>
      <c r="X159" s="18">
        <v>123.6</v>
      </c>
      <c r="Y159" s="19">
        <v>114.3</v>
      </c>
      <c r="Z159" s="19">
        <v>122.8</v>
      </c>
      <c r="AA159" s="19">
        <v>133.80000000000001</v>
      </c>
      <c r="AB159" s="18">
        <v>122</v>
      </c>
      <c r="AC159" s="19">
        <v>122.6</v>
      </c>
      <c r="AD159">
        <v>129.30000000000001</v>
      </c>
      <c r="AE159">
        <f t="shared" si="8"/>
        <v>1709.6</v>
      </c>
      <c r="AF159" s="17">
        <v>120.1</v>
      </c>
      <c r="AG159">
        <f t="shared" si="9"/>
        <v>659.7</v>
      </c>
      <c r="AH159">
        <f t="shared" si="10"/>
        <v>245.6</v>
      </c>
      <c r="AI159">
        <f t="shared" si="11"/>
        <v>493.5</v>
      </c>
    </row>
    <row r="160" spans="1:35" x14ac:dyDescent="0.35">
      <c r="A160" t="s">
        <v>34</v>
      </c>
      <c r="B160">
        <v>2017</v>
      </c>
      <c r="C160" t="s">
        <v>38</v>
      </c>
      <c r="D160" s="38">
        <v>132.9</v>
      </c>
      <c r="E160" s="38">
        <v>141.6</v>
      </c>
      <c r="F160" s="38">
        <v>126.3</v>
      </c>
      <c r="G160" s="38">
        <v>137.69999999999999</v>
      </c>
      <c r="H160" s="38">
        <v>118.1</v>
      </c>
      <c r="I160" s="38">
        <v>137.9</v>
      </c>
      <c r="J160" s="38">
        <v>125.6</v>
      </c>
      <c r="K160" s="38">
        <v>138.30000000000001</v>
      </c>
      <c r="L160" s="38">
        <v>119.4</v>
      </c>
      <c r="M160" s="38">
        <v>136</v>
      </c>
      <c r="N160" s="38">
        <v>127.6</v>
      </c>
      <c r="O160" s="38">
        <v>144.5</v>
      </c>
      <c r="P160" s="38">
        <v>133.69999999999999</v>
      </c>
      <c r="Q160" s="4">
        <v>146.19999999999999</v>
      </c>
      <c r="R160" s="4">
        <v>138.19999999999999</v>
      </c>
      <c r="S160" s="4">
        <v>131.4</v>
      </c>
      <c r="T160" s="4">
        <v>137.19999999999999</v>
      </c>
      <c r="U160">
        <v>132.1</v>
      </c>
      <c r="V160" s="17">
        <v>129.4</v>
      </c>
      <c r="W160" s="4">
        <v>130.9</v>
      </c>
      <c r="X160" s="18">
        <v>128.4</v>
      </c>
      <c r="Y160" s="19">
        <v>116.7</v>
      </c>
      <c r="Z160" s="19">
        <v>125.7</v>
      </c>
      <c r="AA160" s="19">
        <v>134.80000000000001</v>
      </c>
      <c r="AB160" s="18">
        <v>123</v>
      </c>
      <c r="AC160" s="19">
        <v>125.3</v>
      </c>
      <c r="AD160">
        <v>131.4</v>
      </c>
      <c r="AE160">
        <f t="shared" si="8"/>
        <v>1719.6000000000001</v>
      </c>
      <c r="AF160" s="17">
        <v>129.4</v>
      </c>
      <c r="AG160">
        <f t="shared" si="9"/>
        <v>683.9</v>
      </c>
      <c r="AH160">
        <f t="shared" si="10"/>
        <v>251.4</v>
      </c>
      <c r="AI160">
        <f t="shared" si="11"/>
        <v>502.50000000000006</v>
      </c>
    </row>
    <row r="161" spans="1:35" x14ac:dyDescent="0.35">
      <c r="A161" t="s">
        <v>30</v>
      </c>
      <c r="B161">
        <v>2017</v>
      </c>
      <c r="C161" t="s">
        <v>39</v>
      </c>
      <c r="D161" s="38">
        <v>133.5</v>
      </c>
      <c r="E161" s="38">
        <v>143.69999999999999</v>
      </c>
      <c r="F161" s="38">
        <v>128</v>
      </c>
      <c r="G161" s="38">
        <v>138.6</v>
      </c>
      <c r="H161" s="38">
        <v>120.9</v>
      </c>
      <c r="I161" s="38">
        <v>140.9</v>
      </c>
      <c r="J161" s="38">
        <v>128.80000000000001</v>
      </c>
      <c r="K161" s="38">
        <v>140.19999999999999</v>
      </c>
      <c r="L161" s="38">
        <v>118.9</v>
      </c>
      <c r="M161" s="38">
        <v>133.5</v>
      </c>
      <c r="N161" s="38">
        <v>130.4</v>
      </c>
      <c r="O161" s="38">
        <v>146.5</v>
      </c>
      <c r="P161" s="38">
        <v>134.9</v>
      </c>
      <c r="Q161" s="4">
        <v>145.80000000000001</v>
      </c>
      <c r="R161" s="4">
        <v>143.1</v>
      </c>
      <c r="S161" s="4">
        <v>137.69999999999999</v>
      </c>
      <c r="T161" s="4">
        <v>142.30000000000001</v>
      </c>
      <c r="U161" t="s">
        <v>32</v>
      </c>
      <c r="V161" s="17">
        <v>134.80000000000001</v>
      </c>
      <c r="W161" s="4">
        <v>135.19999999999999</v>
      </c>
      <c r="X161" s="18">
        <v>131.30000000000001</v>
      </c>
      <c r="Y161" s="19">
        <v>119.4</v>
      </c>
      <c r="Z161" s="19">
        <v>129.80000000000001</v>
      </c>
      <c r="AA161" s="19">
        <v>136.9</v>
      </c>
      <c r="AB161" s="18">
        <v>124.1</v>
      </c>
      <c r="AC161" s="19">
        <v>128.1</v>
      </c>
      <c r="AD161">
        <v>133.9</v>
      </c>
      <c r="AE161">
        <f t="shared" si="8"/>
        <v>1738.8000000000002</v>
      </c>
      <c r="AF161" s="17">
        <v>134.80000000000001</v>
      </c>
      <c r="AG161">
        <f t="shared" si="9"/>
        <v>704.09999999999991</v>
      </c>
      <c r="AH161">
        <f t="shared" si="10"/>
        <v>255.4</v>
      </c>
      <c r="AI161">
        <f t="shared" si="11"/>
        <v>514.20000000000005</v>
      </c>
    </row>
    <row r="162" spans="1:35" x14ac:dyDescent="0.35">
      <c r="A162" t="s">
        <v>33</v>
      </c>
      <c r="B162">
        <v>2017</v>
      </c>
      <c r="C162" t="s">
        <v>39</v>
      </c>
      <c r="D162" s="38">
        <v>132.9</v>
      </c>
      <c r="E162" s="38">
        <v>148.69999999999999</v>
      </c>
      <c r="F162" s="38">
        <v>128.30000000000001</v>
      </c>
      <c r="G162" s="38">
        <v>137.30000000000001</v>
      </c>
      <c r="H162" s="38">
        <v>113.5</v>
      </c>
      <c r="I162" s="38">
        <v>137.19999999999999</v>
      </c>
      <c r="J162" s="38">
        <v>142.19999999999999</v>
      </c>
      <c r="K162" s="38">
        <v>128.19999999999999</v>
      </c>
      <c r="L162" s="38">
        <v>120.9</v>
      </c>
      <c r="M162" s="38">
        <v>138.80000000000001</v>
      </c>
      <c r="N162" s="38">
        <v>124.2</v>
      </c>
      <c r="O162" s="38">
        <v>143.1</v>
      </c>
      <c r="P162" s="38">
        <v>135.69999999999999</v>
      </c>
      <c r="Q162" s="4">
        <v>148.6</v>
      </c>
      <c r="R162" s="4">
        <v>131.5</v>
      </c>
      <c r="S162" s="4">
        <v>123.2</v>
      </c>
      <c r="T162" s="4">
        <v>130.19999999999999</v>
      </c>
      <c r="U162">
        <v>131.4</v>
      </c>
      <c r="V162" s="17">
        <v>119</v>
      </c>
      <c r="W162" s="4">
        <v>126.8</v>
      </c>
      <c r="X162" s="18">
        <v>123.8</v>
      </c>
      <c r="Y162" s="19">
        <v>113.9</v>
      </c>
      <c r="Z162" s="19">
        <v>122.9</v>
      </c>
      <c r="AA162" s="19">
        <v>134.30000000000001</v>
      </c>
      <c r="AB162" s="18">
        <v>122.5</v>
      </c>
      <c r="AC162" s="19">
        <v>122.7</v>
      </c>
      <c r="AD162">
        <v>129.9</v>
      </c>
      <c r="AE162">
        <f t="shared" si="8"/>
        <v>1731.0000000000002</v>
      </c>
      <c r="AF162" s="17">
        <v>119</v>
      </c>
      <c r="AG162">
        <f t="shared" si="9"/>
        <v>660.3</v>
      </c>
      <c r="AH162">
        <f t="shared" si="10"/>
        <v>246.3</v>
      </c>
      <c r="AI162">
        <f t="shared" si="11"/>
        <v>493.8</v>
      </c>
    </row>
    <row r="163" spans="1:35" x14ac:dyDescent="0.35">
      <c r="A163" t="s">
        <v>34</v>
      </c>
      <c r="B163">
        <v>2017</v>
      </c>
      <c r="C163" t="s">
        <v>39</v>
      </c>
      <c r="D163" s="38">
        <v>133.30000000000001</v>
      </c>
      <c r="E163" s="38">
        <v>145.5</v>
      </c>
      <c r="F163" s="38">
        <v>128.1</v>
      </c>
      <c r="G163" s="38">
        <v>138.1</v>
      </c>
      <c r="H163" s="38">
        <v>118.2</v>
      </c>
      <c r="I163" s="38">
        <v>139.19999999999999</v>
      </c>
      <c r="J163" s="38">
        <v>133.30000000000001</v>
      </c>
      <c r="K163" s="38">
        <v>136.19999999999999</v>
      </c>
      <c r="L163" s="38">
        <v>119.6</v>
      </c>
      <c r="M163" s="38">
        <v>135.30000000000001</v>
      </c>
      <c r="N163" s="38">
        <v>127.8</v>
      </c>
      <c r="O163" s="38">
        <v>144.9</v>
      </c>
      <c r="P163" s="38">
        <v>135.19999999999999</v>
      </c>
      <c r="Q163" s="4">
        <v>146.5</v>
      </c>
      <c r="R163" s="4">
        <v>138.5</v>
      </c>
      <c r="S163" s="4">
        <v>131.69999999999999</v>
      </c>
      <c r="T163" s="4">
        <v>137.5</v>
      </c>
      <c r="U163">
        <v>131.4</v>
      </c>
      <c r="V163" s="17">
        <v>128.80000000000001</v>
      </c>
      <c r="W163" s="4">
        <v>131.19999999999999</v>
      </c>
      <c r="X163" s="18">
        <v>128.5</v>
      </c>
      <c r="Y163" s="19">
        <v>116.5</v>
      </c>
      <c r="Z163" s="19">
        <v>125.9</v>
      </c>
      <c r="AA163" s="19">
        <v>135.4</v>
      </c>
      <c r="AB163" s="18">
        <v>123.4</v>
      </c>
      <c r="AC163" s="19">
        <v>125.5</v>
      </c>
      <c r="AD163">
        <v>132</v>
      </c>
      <c r="AE163">
        <f t="shared" si="8"/>
        <v>1734.7</v>
      </c>
      <c r="AF163" s="17">
        <v>128.80000000000001</v>
      </c>
      <c r="AG163">
        <f t="shared" si="9"/>
        <v>685.40000000000009</v>
      </c>
      <c r="AH163">
        <f t="shared" si="10"/>
        <v>251.9</v>
      </c>
      <c r="AI163">
        <f t="shared" si="11"/>
        <v>503.3</v>
      </c>
    </row>
    <row r="164" spans="1:35" x14ac:dyDescent="0.35">
      <c r="A164" t="s">
        <v>30</v>
      </c>
      <c r="B164">
        <v>2017</v>
      </c>
      <c r="C164" t="s">
        <v>40</v>
      </c>
      <c r="D164" s="38">
        <v>134</v>
      </c>
      <c r="E164" s="38">
        <v>144.19999999999999</v>
      </c>
      <c r="F164" s="38">
        <v>129.80000000000001</v>
      </c>
      <c r="G164" s="38">
        <v>139</v>
      </c>
      <c r="H164" s="38">
        <v>120.9</v>
      </c>
      <c r="I164" s="38">
        <v>143.9</v>
      </c>
      <c r="J164" s="38">
        <v>151.5</v>
      </c>
      <c r="K164" s="38">
        <v>138.1</v>
      </c>
      <c r="L164" s="38">
        <v>120</v>
      </c>
      <c r="M164" s="38">
        <v>133.9</v>
      </c>
      <c r="N164" s="38">
        <v>131.4</v>
      </c>
      <c r="O164" s="38">
        <v>147.69999999999999</v>
      </c>
      <c r="P164" s="38">
        <v>138.5</v>
      </c>
      <c r="Q164" s="4">
        <v>147.4</v>
      </c>
      <c r="R164" s="4">
        <v>144.30000000000001</v>
      </c>
      <c r="S164" s="4">
        <v>138.1</v>
      </c>
      <c r="T164" s="4">
        <v>143.5</v>
      </c>
      <c r="U164" t="s">
        <v>32</v>
      </c>
      <c r="V164" s="17">
        <v>135.30000000000001</v>
      </c>
      <c r="W164" s="4">
        <v>136.1</v>
      </c>
      <c r="X164" s="18">
        <v>132.1</v>
      </c>
      <c r="Y164" s="19">
        <v>119.1</v>
      </c>
      <c r="Z164" s="19">
        <v>130.6</v>
      </c>
      <c r="AA164" s="19">
        <v>138.6</v>
      </c>
      <c r="AB164" s="18">
        <v>124.4</v>
      </c>
      <c r="AC164" s="19">
        <v>128.6</v>
      </c>
      <c r="AD164">
        <v>136.19999999999999</v>
      </c>
      <c r="AE164">
        <f t="shared" si="8"/>
        <v>1772.9</v>
      </c>
      <c r="AF164" s="17">
        <v>135.30000000000001</v>
      </c>
      <c r="AG164">
        <f t="shared" si="9"/>
        <v>709.40000000000009</v>
      </c>
      <c r="AH164">
        <f t="shared" si="10"/>
        <v>256.5</v>
      </c>
      <c r="AI164">
        <f t="shared" si="11"/>
        <v>516.9</v>
      </c>
    </row>
    <row r="165" spans="1:35" x14ac:dyDescent="0.35">
      <c r="A165" t="s">
        <v>33</v>
      </c>
      <c r="B165">
        <v>2017</v>
      </c>
      <c r="C165" t="s">
        <v>40</v>
      </c>
      <c r="D165" s="38">
        <v>132.80000000000001</v>
      </c>
      <c r="E165" s="38">
        <v>148.4</v>
      </c>
      <c r="F165" s="38">
        <v>129.4</v>
      </c>
      <c r="G165" s="38">
        <v>137.69999999999999</v>
      </c>
      <c r="H165" s="38">
        <v>113.4</v>
      </c>
      <c r="I165" s="38">
        <v>139.4</v>
      </c>
      <c r="J165" s="38">
        <v>175.1</v>
      </c>
      <c r="K165" s="38">
        <v>124.7</v>
      </c>
      <c r="L165" s="38">
        <v>121.5</v>
      </c>
      <c r="M165" s="38">
        <v>137.80000000000001</v>
      </c>
      <c r="N165" s="38">
        <v>124.4</v>
      </c>
      <c r="O165" s="38">
        <v>143.69999999999999</v>
      </c>
      <c r="P165" s="38">
        <v>139.80000000000001</v>
      </c>
      <c r="Q165" s="4">
        <v>150.5</v>
      </c>
      <c r="R165" s="4">
        <v>131.6</v>
      </c>
      <c r="S165" s="4">
        <v>123.7</v>
      </c>
      <c r="T165" s="4">
        <v>130.4</v>
      </c>
      <c r="U165">
        <v>132.6</v>
      </c>
      <c r="V165" s="17">
        <v>119.7</v>
      </c>
      <c r="W165" s="4">
        <v>127.2</v>
      </c>
      <c r="X165" s="18">
        <v>125</v>
      </c>
      <c r="Y165" s="19">
        <v>113.2</v>
      </c>
      <c r="Z165" s="19">
        <v>123.5</v>
      </c>
      <c r="AA165" s="19">
        <v>135.5</v>
      </c>
      <c r="AB165" s="18">
        <v>122.4</v>
      </c>
      <c r="AC165" s="19">
        <v>123</v>
      </c>
      <c r="AD165">
        <v>131.80000000000001</v>
      </c>
      <c r="AE165">
        <f t="shared" si="8"/>
        <v>1768.1</v>
      </c>
      <c r="AF165" s="17">
        <v>119.7</v>
      </c>
      <c r="AG165">
        <f t="shared" si="9"/>
        <v>663.40000000000009</v>
      </c>
      <c r="AH165">
        <f t="shared" si="10"/>
        <v>247.4</v>
      </c>
      <c r="AI165">
        <f t="shared" si="11"/>
        <v>495.2</v>
      </c>
    </row>
    <row r="166" spans="1:35" x14ac:dyDescent="0.35">
      <c r="A166" t="s">
        <v>34</v>
      </c>
      <c r="B166">
        <v>2017</v>
      </c>
      <c r="C166" t="s">
        <v>40</v>
      </c>
      <c r="D166" s="38">
        <v>133.6</v>
      </c>
      <c r="E166" s="38">
        <v>145.69999999999999</v>
      </c>
      <c r="F166" s="38">
        <v>129.6</v>
      </c>
      <c r="G166" s="38">
        <v>138.5</v>
      </c>
      <c r="H166" s="38">
        <v>118.1</v>
      </c>
      <c r="I166" s="38">
        <v>141.80000000000001</v>
      </c>
      <c r="J166" s="38">
        <v>159.5</v>
      </c>
      <c r="K166" s="38">
        <v>133.6</v>
      </c>
      <c r="L166" s="38">
        <v>120.5</v>
      </c>
      <c r="M166" s="38">
        <v>135.19999999999999</v>
      </c>
      <c r="N166" s="38">
        <v>128.5</v>
      </c>
      <c r="O166" s="38">
        <v>145.80000000000001</v>
      </c>
      <c r="P166" s="38">
        <v>139</v>
      </c>
      <c r="Q166" s="4">
        <v>148.19999999999999</v>
      </c>
      <c r="R166" s="4">
        <v>139.30000000000001</v>
      </c>
      <c r="S166" s="4">
        <v>132.1</v>
      </c>
      <c r="T166" s="4">
        <v>138.30000000000001</v>
      </c>
      <c r="U166">
        <v>132.6</v>
      </c>
      <c r="V166" s="17">
        <v>129.4</v>
      </c>
      <c r="W166" s="4">
        <v>131.9</v>
      </c>
      <c r="X166" s="18">
        <v>129.4</v>
      </c>
      <c r="Y166" s="19">
        <v>116</v>
      </c>
      <c r="Z166" s="19">
        <v>126.6</v>
      </c>
      <c r="AA166" s="19">
        <v>136.80000000000001</v>
      </c>
      <c r="AB166" s="18">
        <v>123.6</v>
      </c>
      <c r="AC166" s="19">
        <v>125.9</v>
      </c>
      <c r="AD166">
        <v>134.19999999999999</v>
      </c>
      <c r="AE166">
        <f t="shared" si="8"/>
        <v>1769.3999999999999</v>
      </c>
      <c r="AF166" s="17">
        <v>129.4</v>
      </c>
      <c r="AG166">
        <f t="shared" si="9"/>
        <v>689.80000000000007</v>
      </c>
      <c r="AH166">
        <f t="shared" si="10"/>
        <v>253</v>
      </c>
      <c r="AI166">
        <f t="shared" si="11"/>
        <v>505.29999999999995</v>
      </c>
    </row>
    <row r="167" spans="1:35" x14ac:dyDescent="0.35">
      <c r="A167" t="s">
        <v>30</v>
      </c>
      <c r="B167">
        <v>2017</v>
      </c>
      <c r="C167" t="s">
        <v>41</v>
      </c>
      <c r="D167" s="38">
        <v>134.80000000000001</v>
      </c>
      <c r="E167" s="38">
        <v>143.1</v>
      </c>
      <c r="F167" s="38">
        <v>130</v>
      </c>
      <c r="G167" s="38">
        <v>139.4</v>
      </c>
      <c r="H167" s="38">
        <v>120.5</v>
      </c>
      <c r="I167" s="38">
        <v>148</v>
      </c>
      <c r="J167" s="38">
        <v>162.9</v>
      </c>
      <c r="K167" s="38">
        <v>137.4</v>
      </c>
      <c r="L167" s="38">
        <v>120.8</v>
      </c>
      <c r="M167" s="38">
        <v>134.69999999999999</v>
      </c>
      <c r="N167" s="38">
        <v>131.6</v>
      </c>
      <c r="O167" s="38">
        <v>148.69999999999999</v>
      </c>
      <c r="P167" s="38">
        <v>140.6</v>
      </c>
      <c r="Q167" s="4">
        <v>149</v>
      </c>
      <c r="R167" s="4">
        <v>145.30000000000001</v>
      </c>
      <c r="S167" s="4">
        <v>139.19999999999999</v>
      </c>
      <c r="T167" s="4">
        <v>144.5</v>
      </c>
      <c r="U167" t="s">
        <v>32</v>
      </c>
      <c r="V167" s="17">
        <v>136.4</v>
      </c>
      <c r="W167" s="4">
        <v>137.30000000000001</v>
      </c>
      <c r="X167" s="18">
        <v>133</v>
      </c>
      <c r="Y167" s="19">
        <v>120.3</v>
      </c>
      <c r="Z167" s="19">
        <v>131.5</v>
      </c>
      <c r="AA167" s="19">
        <v>140.19999999999999</v>
      </c>
      <c r="AB167" s="18">
        <v>125.4</v>
      </c>
      <c r="AC167" s="19">
        <v>129.69999999999999</v>
      </c>
      <c r="AD167">
        <v>137.80000000000001</v>
      </c>
      <c r="AE167">
        <f t="shared" si="8"/>
        <v>1792.4999999999998</v>
      </c>
      <c r="AF167" s="17">
        <v>136.4</v>
      </c>
      <c r="AG167">
        <f t="shared" si="9"/>
        <v>715.3</v>
      </c>
      <c r="AH167">
        <f t="shared" si="10"/>
        <v>258.39999999999998</v>
      </c>
      <c r="AI167">
        <f t="shared" si="11"/>
        <v>521.70000000000005</v>
      </c>
    </row>
    <row r="168" spans="1:35" x14ac:dyDescent="0.35">
      <c r="A168" t="s">
        <v>33</v>
      </c>
      <c r="B168">
        <v>2017</v>
      </c>
      <c r="C168" t="s">
        <v>41</v>
      </c>
      <c r="D168" s="38">
        <v>133.19999999999999</v>
      </c>
      <c r="E168" s="38">
        <v>143.9</v>
      </c>
      <c r="F168" s="38">
        <v>128.30000000000001</v>
      </c>
      <c r="G168" s="38">
        <v>138.30000000000001</v>
      </c>
      <c r="H168" s="38">
        <v>114.1</v>
      </c>
      <c r="I168" s="38">
        <v>142.69999999999999</v>
      </c>
      <c r="J168" s="38">
        <v>179.8</v>
      </c>
      <c r="K168" s="38">
        <v>123.5</v>
      </c>
      <c r="L168" s="38">
        <v>122.1</v>
      </c>
      <c r="M168" s="38">
        <v>137.5</v>
      </c>
      <c r="N168" s="38">
        <v>124.6</v>
      </c>
      <c r="O168" s="38">
        <v>144.5</v>
      </c>
      <c r="P168" s="38">
        <v>140.5</v>
      </c>
      <c r="Q168" s="4">
        <v>152.1</v>
      </c>
      <c r="R168" s="4">
        <v>132.69999999999999</v>
      </c>
      <c r="S168" s="4">
        <v>124.3</v>
      </c>
      <c r="T168" s="4">
        <v>131.4</v>
      </c>
      <c r="U168">
        <v>134.4</v>
      </c>
      <c r="V168" s="17">
        <v>118.9</v>
      </c>
      <c r="W168" s="4">
        <v>127.7</v>
      </c>
      <c r="X168" s="18">
        <v>125.7</v>
      </c>
      <c r="Y168" s="19">
        <v>114.6</v>
      </c>
      <c r="Z168" s="19">
        <v>124.1</v>
      </c>
      <c r="AA168" s="19">
        <v>135.69999999999999</v>
      </c>
      <c r="AB168" s="18">
        <v>123.3</v>
      </c>
      <c r="AC168" s="19">
        <v>123.8</v>
      </c>
      <c r="AD168">
        <v>132.69999999999999</v>
      </c>
      <c r="AE168">
        <f t="shared" si="8"/>
        <v>1772.9999999999998</v>
      </c>
      <c r="AF168" s="17">
        <v>118.9</v>
      </c>
      <c r="AG168">
        <f t="shared" si="9"/>
        <v>668.2</v>
      </c>
      <c r="AH168">
        <f t="shared" si="10"/>
        <v>249</v>
      </c>
      <c r="AI168">
        <f t="shared" si="11"/>
        <v>498.2</v>
      </c>
    </row>
    <row r="169" spans="1:35" x14ac:dyDescent="0.35">
      <c r="A169" t="s">
        <v>34</v>
      </c>
      <c r="B169">
        <v>2017</v>
      </c>
      <c r="C169" t="s">
        <v>41</v>
      </c>
      <c r="D169" s="38">
        <v>134.30000000000001</v>
      </c>
      <c r="E169" s="38">
        <v>143.4</v>
      </c>
      <c r="F169" s="38">
        <v>129.30000000000001</v>
      </c>
      <c r="G169" s="38">
        <v>139</v>
      </c>
      <c r="H169" s="38">
        <v>118.1</v>
      </c>
      <c r="I169" s="38">
        <v>145.5</v>
      </c>
      <c r="J169" s="38">
        <v>168.6</v>
      </c>
      <c r="K169" s="38">
        <v>132.69999999999999</v>
      </c>
      <c r="L169" s="38">
        <v>121.2</v>
      </c>
      <c r="M169" s="38">
        <v>135.6</v>
      </c>
      <c r="N169" s="38">
        <v>128.69999999999999</v>
      </c>
      <c r="O169" s="38">
        <v>146.80000000000001</v>
      </c>
      <c r="P169" s="38">
        <v>140.6</v>
      </c>
      <c r="Q169" s="4">
        <v>149.80000000000001</v>
      </c>
      <c r="R169" s="4">
        <v>140.30000000000001</v>
      </c>
      <c r="S169" s="4">
        <v>133</v>
      </c>
      <c r="T169" s="4">
        <v>139.30000000000001</v>
      </c>
      <c r="U169">
        <v>134.4</v>
      </c>
      <c r="V169" s="17">
        <v>129.80000000000001</v>
      </c>
      <c r="W169" s="4">
        <v>132.80000000000001</v>
      </c>
      <c r="X169" s="18">
        <v>130.19999999999999</v>
      </c>
      <c r="Y169" s="19">
        <v>117.3</v>
      </c>
      <c r="Z169" s="19">
        <v>127.3</v>
      </c>
      <c r="AA169" s="19">
        <v>137.6</v>
      </c>
      <c r="AB169" s="18">
        <v>124.5</v>
      </c>
      <c r="AC169" s="19">
        <v>126.8</v>
      </c>
      <c r="AD169">
        <v>135.4</v>
      </c>
      <c r="AE169">
        <f t="shared" si="8"/>
        <v>1783.8</v>
      </c>
      <c r="AF169" s="17">
        <v>129.80000000000001</v>
      </c>
      <c r="AG169">
        <f t="shared" si="9"/>
        <v>695.2</v>
      </c>
      <c r="AH169">
        <f t="shared" si="10"/>
        <v>254.7</v>
      </c>
      <c r="AI169">
        <f t="shared" si="11"/>
        <v>509</v>
      </c>
    </row>
    <row r="170" spans="1:35" x14ac:dyDescent="0.35">
      <c r="A170" t="s">
        <v>30</v>
      </c>
      <c r="B170">
        <v>2017</v>
      </c>
      <c r="C170" t="s">
        <v>42</v>
      </c>
      <c r="D170" s="38">
        <v>135.19999999999999</v>
      </c>
      <c r="E170" s="38">
        <v>142</v>
      </c>
      <c r="F170" s="38">
        <v>130.5</v>
      </c>
      <c r="G170" s="38">
        <v>140.19999999999999</v>
      </c>
      <c r="H170" s="38">
        <v>120.7</v>
      </c>
      <c r="I170" s="38">
        <v>147.80000000000001</v>
      </c>
      <c r="J170" s="38">
        <v>154.5</v>
      </c>
      <c r="K170" s="38">
        <v>137.1</v>
      </c>
      <c r="L170" s="38">
        <v>121</v>
      </c>
      <c r="M170" s="38">
        <v>134.69999999999999</v>
      </c>
      <c r="N170" s="38">
        <v>131.69999999999999</v>
      </c>
      <c r="O170" s="38">
        <v>149.30000000000001</v>
      </c>
      <c r="P170" s="38">
        <v>139.6</v>
      </c>
      <c r="Q170" s="4">
        <v>149.80000000000001</v>
      </c>
      <c r="R170" s="4">
        <v>146.1</v>
      </c>
      <c r="S170" s="4">
        <v>139.69999999999999</v>
      </c>
      <c r="T170" s="4">
        <v>145.19999999999999</v>
      </c>
      <c r="U170" t="s">
        <v>32</v>
      </c>
      <c r="V170" s="17">
        <v>137.4</v>
      </c>
      <c r="W170" s="4">
        <v>137.9</v>
      </c>
      <c r="X170" s="18">
        <v>133.4</v>
      </c>
      <c r="Y170" s="19">
        <v>121.2</v>
      </c>
      <c r="Z170" s="19">
        <v>132.30000000000001</v>
      </c>
      <c r="AA170" s="19">
        <v>139.6</v>
      </c>
      <c r="AB170" s="18">
        <v>126.7</v>
      </c>
      <c r="AC170" s="19">
        <v>130.30000000000001</v>
      </c>
      <c r="AD170">
        <v>137.6</v>
      </c>
      <c r="AE170">
        <f t="shared" si="8"/>
        <v>1784.3</v>
      </c>
      <c r="AF170" s="17">
        <v>137.4</v>
      </c>
      <c r="AG170">
        <f t="shared" si="9"/>
        <v>718.69999999999993</v>
      </c>
      <c r="AH170">
        <f t="shared" si="10"/>
        <v>260.10000000000002</v>
      </c>
      <c r="AI170">
        <f t="shared" si="11"/>
        <v>523.40000000000009</v>
      </c>
    </row>
    <row r="171" spans="1:35" x14ac:dyDescent="0.35">
      <c r="A171" t="s">
        <v>33</v>
      </c>
      <c r="B171">
        <v>2017</v>
      </c>
      <c r="C171" t="s">
        <v>42</v>
      </c>
      <c r="D171" s="38">
        <v>133.6</v>
      </c>
      <c r="E171" s="38">
        <v>143</v>
      </c>
      <c r="F171" s="38">
        <v>129.69999999999999</v>
      </c>
      <c r="G171" s="38">
        <v>138.69999999999999</v>
      </c>
      <c r="H171" s="38">
        <v>114.5</v>
      </c>
      <c r="I171" s="38">
        <v>137.5</v>
      </c>
      <c r="J171" s="38">
        <v>160.69999999999999</v>
      </c>
      <c r="K171" s="38">
        <v>124.5</v>
      </c>
      <c r="L171" s="38">
        <v>122.4</v>
      </c>
      <c r="M171" s="38">
        <v>137.30000000000001</v>
      </c>
      <c r="N171" s="38">
        <v>124.8</v>
      </c>
      <c r="O171" s="38">
        <v>145</v>
      </c>
      <c r="P171" s="38">
        <v>138</v>
      </c>
      <c r="Q171" s="4">
        <v>153.6</v>
      </c>
      <c r="R171" s="4">
        <v>133.30000000000001</v>
      </c>
      <c r="S171" s="4">
        <v>124.6</v>
      </c>
      <c r="T171" s="4">
        <v>132</v>
      </c>
      <c r="U171">
        <v>135.69999999999999</v>
      </c>
      <c r="V171" s="17">
        <v>120.6</v>
      </c>
      <c r="W171" s="4">
        <v>128.1</v>
      </c>
      <c r="X171" s="18">
        <v>126.1</v>
      </c>
      <c r="Y171" s="19">
        <v>115.7</v>
      </c>
      <c r="Z171" s="19">
        <v>124.5</v>
      </c>
      <c r="AA171" s="19">
        <v>135.9</v>
      </c>
      <c r="AB171" s="18">
        <v>124.4</v>
      </c>
      <c r="AC171" s="19">
        <v>124.5</v>
      </c>
      <c r="AD171">
        <v>132.4</v>
      </c>
      <c r="AE171">
        <f t="shared" si="8"/>
        <v>1749.7</v>
      </c>
      <c r="AF171" s="17">
        <v>120.6</v>
      </c>
      <c r="AG171">
        <f t="shared" si="9"/>
        <v>671.6</v>
      </c>
      <c r="AH171">
        <f t="shared" si="10"/>
        <v>250.5</v>
      </c>
      <c r="AI171">
        <f t="shared" si="11"/>
        <v>500.6</v>
      </c>
    </row>
    <row r="172" spans="1:35" x14ac:dyDescent="0.35">
      <c r="A172" t="s">
        <v>34</v>
      </c>
      <c r="B172">
        <v>2017</v>
      </c>
      <c r="C172" t="s">
        <v>42</v>
      </c>
      <c r="D172" s="38">
        <v>134.69999999999999</v>
      </c>
      <c r="E172" s="38">
        <v>142.4</v>
      </c>
      <c r="F172" s="38">
        <v>130.19999999999999</v>
      </c>
      <c r="G172" s="38">
        <v>139.6</v>
      </c>
      <c r="H172" s="38">
        <v>118.4</v>
      </c>
      <c r="I172" s="38">
        <v>143</v>
      </c>
      <c r="J172" s="38">
        <v>156.6</v>
      </c>
      <c r="K172" s="38">
        <v>132.9</v>
      </c>
      <c r="L172" s="38">
        <v>121.5</v>
      </c>
      <c r="M172" s="38">
        <v>135.6</v>
      </c>
      <c r="N172" s="38">
        <v>128.80000000000001</v>
      </c>
      <c r="O172" s="38">
        <v>147.30000000000001</v>
      </c>
      <c r="P172" s="38">
        <v>139</v>
      </c>
      <c r="Q172" s="4">
        <v>150.80000000000001</v>
      </c>
      <c r="R172" s="4">
        <v>141.1</v>
      </c>
      <c r="S172" s="4">
        <v>133.4</v>
      </c>
      <c r="T172" s="4">
        <v>140</v>
      </c>
      <c r="U172">
        <v>135.69999999999999</v>
      </c>
      <c r="V172" s="17">
        <v>131</v>
      </c>
      <c r="W172" s="4">
        <v>133.30000000000001</v>
      </c>
      <c r="X172" s="18">
        <v>130.6</v>
      </c>
      <c r="Y172" s="19">
        <v>118.3</v>
      </c>
      <c r="Z172" s="19">
        <v>127.9</v>
      </c>
      <c r="AA172" s="19">
        <v>137.4</v>
      </c>
      <c r="AB172" s="18">
        <v>125.7</v>
      </c>
      <c r="AC172" s="19">
        <v>127.5</v>
      </c>
      <c r="AD172">
        <v>135.19999999999999</v>
      </c>
      <c r="AE172">
        <f t="shared" si="8"/>
        <v>1769.9999999999998</v>
      </c>
      <c r="AF172" s="17">
        <v>131</v>
      </c>
      <c r="AG172">
        <f t="shared" si="9"/>
        <v>698.59999999999991</v>
      </c>
      <c r="AH172">
        <f t="shared" si="10"/>
        <v>256.3</v>
      </c>
      <c r="AI172">
        <f t="shared" si="11"/>
        <v>511.1</v>
      </c>
    </row>
    <row r="173" spans="1:35" x14ac:dyDescent="0.35">
      <c r="A173" t="s">
        <v>30</v>
      </c>
      <c r="B173">
        <v>2017</v>
      </c>
      <c r="C173" t="s">
        <v>43</v>
      </c>
      <c r="D173" s="38">
        <v>135.9</v>
      </c>
      <c r="E173" s="38">
        <v>141.9</v>
      </c>
      <c r="F173" s="38">
        <v>131</v>
      </c>
      <c r="G173" s="38">
        <v>141.5</v>
      </c>
      <c r="H173" s="38">
        <v>121.4</v>
      </c>
      <c r="I173" s="38">
        <v>146.69999999999999</v>
      </c>
      <c r="J173" s="38">
        <v>157.1</v>
      </c>
      <c r="K173" s="38">
        <v>136.4</v>
      </c>
      <c r="L173" s="38">
        <v>121.4</v>
      </c>
      <c r="M173" s="38">
        <v>135.6</v>
      </c>
      <c r="N173" s="38">
        <v>131.30000000000001</v>
      </c>
      <c r="O173" s="38">
        <v>150.30000000000001</v>
      </c>
      <c r="P173" s="38">
        <v>140.4</v>
      </c>
      <c r="Q173" s="4">
        <v>150.5</v>
      </c>
      <c r="R173" s="4">
        <v>147.19999999999999</v>
      </c>
      <c r="S173" s="4">
        <v>140.6</v>
      </c>
      <c r="T173" s="4">
        <v>146.19999999999999</v>
      </c>
      <c r="U173" t="s">
        <v>32</v>
      </c>
      <c r="V173" s="17">
        <v>138.1</v>
      </c>
      <c r="W173" s="4">
        <v>138.4</v>
      </c>
      <c r="X173" s="18">
        <v>134.19999999999999</v>
      </c>
      <c r="Y173" s="19">
        <v>121</v>
      </c>
      <c r="Z173" s="19">
        <v>133</v>
      </c>
      <c r="AA173" s="19">
        <v>140.1</v>
      </c>
      <c r="AB173" s="18">
        <v>127.4</v>
      </c>
      <c r="AC173" s="19">
        <v>130.69999999999999</v>
      </c>
      <c r="AD173">
        <v>138.30000000000001</v>
      </c>
      <c r="AE173">
        <f t="shared" si="8"/>
        <v>1790.8999999999999</v>
      </c>
      <c r="AF173" s="17">
        <v>138.1</v>
      </c>
      <c r="AG173">
        <f t="shared" si="9"/>
        <v>722.9</v>
      </c>
      <c r="AH173">
        <f t="shared" si="10"/>
        <v>261.60000000000002</v>
      </c>
      <c r="AI173">
        <f t="shared" si="11"/>
        <v>524.79999999999995</v>
      </c>
    </row>
    <row r="174" spans="1:35" x14ac:dyDescent="0.35">
      <c r="A174" t="s">
        <v>33</v>
      </c>
      <c r="B174">
        <v>2017</v>
      </c>
      <c r="C174" t="s">
        <v>43</v>
      </c>
      <c r="D174" s="38">
        <v>133.9</v>
      </c>
      <c r="E174" s="38">
        <v>142.80000000000001</v>
      </c>
      <c r="F174" s="38">
        <v>131.4</v>
      </c>
      <c r="G174" s="38">
        <v>139.1</v>
      </c>
      <c r="H174" s="38">
        <v>114.9</v>
      </c>
      <c r="I174" s="38">
        <v>135.6</v>
      </c>
      <c r="J174" s="38">
        <v>173.2</v>
      </c>
      <c r="K174" s="38">
        <v>124.1</v>
      </c>
      <c r="L174" s="38">
        <v>122.6</v>
      </c>
      <c r="M174" s="38">
        <v>137.80000000000001</v>
      </c>
      <c r="N174" s="38">
        <v>125.1</v>
      </c>
      <c r="O174" s="38">
        <v>145.5</v>
      </c>
      <c r="P174" s="38">
        <v>139.69999999999999</v>
      </c>
      <c r="Q174" s="4">
        <v>154.6</v>
      </c>
      <c r="R174" s="4">
        <v>134</v>
      </c>
      <c r="S174" s="4">
        <v>124.9</v>
      </c>
      <c r="T174" s="4">
        <v>132.6</v>
      </c>
      <c r="U174">
        <v>137.30000000000001</v>
      </c>
      <c r="V174" s="17">
        <v>122.6</v>
      </c>
      <c r="W174" s="4">
        <v>128.30000000000001</v>
      </c>
      <c r="X174" s="18">
        <v>126.6</v>
      </c>
      <c r="Y174" s="19">
        <v>115</v>
      </c>
      <c r="Z174" s="19">
        <v>124.8</v>
      </c>
      <c r="AA174" s="19">
        <v>136.30000000000001</v>
      </c>
      <c r="AB174" s="18">
        <v>124.6</v>
      </c>
      <c r="AC174" s="19">
        <v>124.5</v>
      </c>
      <c r="AD174">
        <v>133.5</v>
      </c>
      <c r="AE174">
        <f t="shared" si="8"/>
        <v>1765.6999999999998</v>
      </c>
      <c r="AF174" s="17">
        <v>122.6</v>
      </c>
      <c r="AG174">
        <f t="shared" si="9"/>
        <v>674.40000000000009</v>
      </c>
      <c r="AH174">
        <f t="shared" si="10"/>
        <v>251.2</v>
      </c>
      <c r="AI174">
        <f t="shared" si="11"/>
        <v>500.6</v>
      </c>
    </row>
    <row r="175" spans="1:35" x14ac:dyDescent="0.35">
      <c r="A175" t="s">
        <v>34</v>
      </c>
      <c r="B175">
        <v>2017</v>
      </c>
      <c r="C175" t="s">
        <v>43</v>
      </c>
      <c r="D175" s="38">
        <v>135.30000000000001</v>
      </c>
      <c r="E175" s="38">
        <v>142.19999999999999</v>
      </c>
      <c r="F175" s="38">
        <v>131.19999999999999</v>
      </c>
      <c r="G175" s="38">
        <v>140.6</v>
      </c>
      <c r="H175" s="38">
        <v>119</v>
      </c>
      <c r="I175" s="38">
        <v>141.5</v>
      </c>
      <c r="J175" s="38">
        <v>162.6</v>
      </c>
      <c r="K175" s="38">
        <v>132.30000000000001</v>
      </c>
      <c r="L175" s="38">
        <v>121.8</v>
      </c>
      <c r="M175" s="38">
        <v>136.30000000000001</v>
      </c>
      <c r="N175" s="38">
        <v>128.69999999999999</v>
      </c>
      <c r="O175" s="38">
        <v>148.1</v>
      </c>
      <c r="P175" s="38">
        <v>140.1</v>
      </c>
      <c r="Q175" s="4">
        <v>151.6</v>
      </c>
      <c r="R175" s="4">
        <v>142</v>
      </c>
      <c r="S175" s="4">
        <v>134.1</v>
      </c>
      <c r="T175" s="4">
        <v>140.80000000000001</v>
      </c>
      <c r="U175">
        <v>137.30000000000001</v>
      </c>
      <c r="V175" s="17">
        <v>132.19999999999999</v>
      </c>
      <c r="W175" s="4">
        <v>133.6</v>
      </c>
      <c r="X175" s="18">
        <v>131.30000000000001</v>
      </c>
      <c r="Y175" s="19">
        <v>117.8</v>
      </c>
      <c r="Z175" s="19">
        <v>128.4</v>
      </c>
      <c r="AA175" s="19">
        <v>137.9</v>
      </c>
      <c r="AB175" s="18">
        <v>126.2</v>
      </c>
      <c r="AC175" s="19">
        <v>127.7</v>
      </c>
      <c r="AD175">
        <v>136.1</v>
      </c>
      <c r="AE175">
        <f t="shared" si="8"/>
        <v>1779.6999999999998</v>
      </c>
      <c r="AF175" s="17">
        <v>132.19999999999999</v>
      </c>
      <c r="AG175">
        <f t="shared" si="9"/>
        <v>702.1</v>
      </c>
      <c r="AH175">
        <f t="shared" si="10"/>
        <v>257.5</v>
      </c>
      <c r="AI175">
        <f t="shared" si="11"/>
        <v>511.8</v>
      </c>
    </row>
    <row r="176" spans="1:35" x14ac:dyDescent="0.35">
      <c r="A176" t="s">
        <v>30</v>
      </c>
      <c r="B176">
        <v>2017</v>
      </c>
      <c r="C176" t="s">
        <v>45</v>
      </c>
      <c r="D176" s="38">
        <v>136.30000000000001</v>
      </c>
      <c r="E176" s="38">
        <v>142.5</v>
      </c>
      <c r="F176" s="38">
        <v>140.5</v>
      </c>
      <c r="G176" s="38">
        <v>141.5</v>
      </c>
      <c r="H176" s="38">
        <v>121.6</v>
      </c>
      <c r="I176" s="38">
        <v>147.30000000000001</v>
      </c>
      <c r="J176" s="38">
        <v>168</v>
      </c>
      <c r="K176" s="38">
        <v>135.80000000000001</v>
      </c>
      <c r="L176" s="38">
        <v>122.5</v>
      </c>
      <c r="M176" s="38">
        <v>136</v>
      </c>
      <c r="N176" s="38">
        <v>131.9</v>
      </c>
      <c r="O176" s="38">
        <v>151.4</v>
      </c>
      <c r="P176" s="38">
        <v>142.4</v>
      </c>
      <c r="Q176" s="4">
        <v>152.1</v>
      </c>
      <c r="R176" s="4">
        <v>148.19999999999999</v>
      </c>
      <c r="S176" s="4">
        <v>141.5</v>
      </c>
      <c r="T176" s="4">
        <v>147.30000000000001</v>
      </c>
      <c r="U176" t="s">
        <v>32</v>
      </c>
      <c r="V176" s="17">
        <v>141.1</v>
      </c>
      <c r="W176" s="4">
        <v>139.4</v>
      </c>
      <c r="X176" s="18">
        <v>135.80000000000001</v>
      </c>
      <c r="Y176" s="19">
        <v>121.6</v>
      </c>
      <c r="Z176" s="19">
        <v>133.69999999999999</v>
      </c>
      <c r="AA176" s="19">
        <v>141.5</v>
      </c>
      <c r="AB176" s="18">
        <v>128.1</v>
      </c>
      <c r="AC176" s="19">
        <v>131.69999999999999</v>
      </c>
      <c r="AD176">
        <v>140</v>
      </c>
      <c r="AE176">
        <f t="shared" si="8"/>
        <v>1817.7000000000003</v>
      </c>
      <c r="AF176" s="17">
        <v>141.1</v>
      </c>
      <c r="AG176">
        <f t="shared" si="9"/>
        <v>728.49999999999989</v>
      </c>
      <c r="AH176">
        <f t="shared" si="10"/>
        <v>263.89999999999998</v>
      </c>
      <c r="AI176">
        <f t="shared" si="11"/>
        <v>528.5</v>
      </c>
    </row>
    <row r="177" spans="1:35" x14ac:dyDescent="0.35">
      <c r="A177" t="s">
        <v>33</v>
      </c>
      <c r="B177">
        <v>2017</v>
      </c>
      <c r="C177" t="s">
        <v>45</v>
      </c>
      <c r="D177" s="38">
        <v>134.30000000000001</v>
      </c>
      <c r="E177" s="38">
        <v>142.1</v>
      </c>
      <c r="F177" s="38">
        <v>146.69999999999999</v>
      </c>
      <c r="G177" s="38">
        <v>139.5</v>
      </c>
      <c r="H177" s="38">
        <v>115.2</v>
      </c>
      <c r="I177" s="38">
        <v>136.4</v>
      </c>
      <c r="J177" s="38">
        <v>185.2</v>
      </c>
      <c r="K177" s="38">
        <v>122.2</v>
      </c>
      <c r="L177" s="38">
        <v>123.9</v>
      </c>
      <c r="M177" s="38">
        <v>138.30000000000001</v>
      </c>
      <c r="N177" s="38">
        <v>125.4</v>
      </c>
      <c r="O177" s="38">
        <v>146</v>
      </c>
      <c r="P177" s="38">
        <v>141.5</v>
      </c>
      <c r="Q177" s="4">
        <v>156.19999999999999</v>
      </c>
      <c r="R177" s="4">
        <v>135</v>
      </c>
      <c r="S177" s="4">
        <v>125.4</v>
      </c>
      <c r="T177" s="4">
        <v>133.5</v>
      </c>
      <c r="U177">
        <v>138.6</v>
      </c>
      <c r="V177" s="17">
        <v>125.7</v>
      </c>
      <c r="W177" s="4">
        <v>128.80000000000001</v>
      </c>
      <c r="X177" s="18">
        <v>127.4</v>
      </c>
      <c r="Y177" s="19">
        <v>115.3</v>
      </c>
      <c r="Z177" s="19">
        <v>125.1</v>
      </c>
      <c r="AA177" s="19">
        <v>136.6</v>
      </c>
      <c r="AB177" s="18">
        <v>124.9</v>
      </c>
      <c r="AC177" s="19">
        <v>124.9</v>
      </c>
      <c r="AD177">
        <v>134.80000000000001</v>
      </c>
      <c r="AE177">
        <f t="shared" si="8"/>
        <v>1796.7</v>
      </c>
      <c r="AF177" s="17">
        <v>125.7</v>
      </c>
      <c r="AG177">
        <f t="shared" si="9"/>
        <v>678.90000000000009</v>
      </c>
      <c r="AH177">
        <f t="shared" si="10"/>
        <v>252.3</v>
      </c>
      <c r="AI177">
        <f t="shared" si="11"/>
        <v>501.9</v>
      </c>
    </row>
    <row r="178" spans="1:35" x14ac:dyDescent="0.35">
      <c r="A178" t="s">
        <v>34</v>
      </c>
      <c r="B178">
        <v>2017</v>
      </c>
      <c r="C178" t="s">
        <v>45</v>
      </c>
      <c r="D178" s="38">
        <v>135.69999999999999</v>
      </c>
      <c r="E178" s="38">
        <v>142.4</v>
      </c>
      <c r="F178" s="38">
        <v>142.9</v>
      </c>
      <c r="G178" s="38">
        <v>140.80000000000001</v>
      </c>
      <c r="H178" s="38">
        <v>119.2</v>
      </c>
      <c r="I178" s="38">
        <v>142.19999999999999</v>
      </c>
      <c r="J178" s="38">
        <v>173.8</v>
      </c>
      <c r="K178" s="38">
        <v>131.19999999999999</v>
      </c>
      <c r="L178" s="38">
        <v>123</v>
      </c>
      <c r="M178" s="38">
        <v>136.80000000000001</v>
      </c>
      <c r="N178" s="38">
        <v>129.19999999999999</v>
      </c>
      <c r="O178" s="38">
        <v>148.9</v>
      </c>
      <c r="P178" s="38">
        <v>142.1</v>
      </c>
      <c r="Q178" s="4">
        <v>153.19999999999999</v>
      </c>
      <c r="R178" s="4">
        <v>143</v>
      </c>
      <c r="S178" s="4">
        <v>134.80000000000001</v>
      </c>
      <c r="T178" s="4">
        <v>141.80000000000001</v>
      </c>
      <c r="U178">
        <v>138.6</v>
      </c>
      <c r="V178" s="17">
        <v>135.30000000000001</v>
      </c>
      <c r="W178" s="4">
        <v>134.4</v>
      </c>
      <c r="X178" s="18">
        <v>132.6</v>
      </c>
      <c r="Y178" s="19">
        <v>118.3</v>
      </c>
      <c r="Z178" s="19">
        <v>128.9</v>
      </c>
      <c r="AA178" s="19">
        <v>138.6</v>
      </c>
      <c r="AB178" s="18">
        <v>126.8</v>
      </c>
      <c r="AC178" s="19">
        <v>128.4</v>
      </c>
      <c r="AD178">
        <v>137.6</v>
      </c>
      <c r="AE178">
        <f t="shared" si="8"/>
        <v>1808.2</v>
      </c>
      <c r="AF178" s="17">
        <v>135.30000000000001</v>
      </c>
      <c r="AG178">
        <f t="shared" si="9"/>
        <v>707.19999999999993</v>
      </c>
      <c r="AH178">
        <f t="shared" si="10"/>
        <v>259.39999999999998</v>
      </c>
      <c r="AI178">
        <f t="shared" si="11"/>
        <v>514.19999999999993</v>
      </c>
    </row>
    <row r="179" spans="1:35" x14ac:dyDescent="0.35">
      <c r="A179" t="s">
        <v>30</v>
      </c>
      <c r="B179">
        <v>2017</v>
      </c>
      <c r="C179" t="s">
        <v>46</v>
      </c>
      <c r="D179" s="38">
        <v>136.4</v>
      </c>
      <c r="E179" s="38">
        <v>143.69999999999999</v>
      </c>
      <c r="F179" s="38">
        <v>144.80000000000001</v>
      </c>
      <c r="G179" s="38">
        <v>141.9</v>
      </c>
      <c r="H179" s="38">
        <v>123.1</v>
      </c>
      <c r="I179" s="38">
        <v>147.19999999999999</v>
      </c>
      <c r="J179" s="38">
        <v>161</v>
      </c>
      <c r="K179" s="38">
        <v>133.80000000000001</v>
      </c>
      <c r="L179" s="38">
        <v>121.9</v>
      </c>
      <c r="M179" s="38">
        <v>135.80000000000001</v>
      </c>
      <c r="N179" s="38">
        <v>131.1</v>
      </c>
      <c r="O179" s="38">
        <v>151.4</v>
      </c>
      <c r="P179" s="38">
        <v>141.5</v>
      </c>
      <c r="Q179" s="4">
        <v>153.19999999999999</v>
      </c>
      <c r="R179" s="4">
        <v>148</v>
      </c>
      <c r="S179" s="4">
        <v>141.9</v>
      </c>
      <c r="T179" s="4">
        <v>147.19999999999999</v>
      </c>
      <c r="U179" t="s">
        <v>32</v>
      </c>
      <c r="V179" s="17">
        <v>142.6</v>
      </c>
      <c r="W179" s="4">
        <v>139.5</v>
      </c>
      <c r="X179" s="18">
        <v>136.1</v>
      </c>
      <c r="Y179" s="19">
        <v>122</v>
      </c>
      <c r="Z179" s="19">
        <v>133.4</v>
      </c>
      <c r="AA179" s="19">
        <v>141.1</v>
      </c>
      <c r="AB179" s="18">
        <v>127.8</v>
      </c>
      <c r="AC179" s="19">
        <v>131.9</v>
      </c>
      <c r="AD179">
        <v>139.80000000000001</v>
      </c>
      <c r="AE179">
        <f t="shared" si="8"/>
        <v>1813.6000000000001</v>
      </c>
      <c r="AF179" s="17">
        <v>142.6</v>
      </c>
      <c r="AG179">
        <f t="shared" si="9"/>
        <v>729.8</v>
      </c>
      <c r="AH179">
        <f t="shared" si="10"/>
        <v>263.89999999999998</v>
      </c>
      <c r="AI179">
        <f t="shared" si="11"/>
        <v>528.4</v>
      </c>
    </row>
    <row r="180" spans="1:35" x14ac:dyDescent="0.35">
      <c r="A180" t="s">
        <v>33</v>
      </c>
      <c r="B180">
        <v>2017</v>
      </c>
      <c r="C180" t="s">
        <v>46</v>
      </c>
      <c r="D180" s="38">
        <v>134.4</v>
      </c>
      <c r="E180" s="38">
        <v>142.6</v>
      </c>
      <c r="F180" s="38">
        <v>145.9</v>
      </c>
      <c r="G180" s="38">
        <v>139.5</v>
      </c>
      <c r="H180" s="38">
        <v>115.9</v>
      </c>
      <c r="I180" s="38">
        <v>135</v>
      </c>
      <c r="J180" s="38">
        <v>163.19999999999999</v>
      </c>
      <c r="K180" s="38">
        <v>119.8</v>
      </c>
      <c r="L180" s="38">
        <v>120.7</v>
      </c>
      <c r="M180" s="38">
        <v>139.69999999999999</v>
      </c>
      <c r="N180" s="38">
        <v>125.7</v>
      </c>
      <c r="O180" s="38">
        <v>146.30000000000001</v>
      </c>
      <c r="P180" s="38">
        <v>138.80000000000001</v>
      </c>
      <c r="Q180" s="4">
        <v>157</v>
      </c>
      <c r="R180" s="4">
        <v>135.6</v>
      </c>
      <c r="S180" s="4">
        <v>125.6</v>
      </c>
      <c r="T180" s="4">
        <v>134</v>
      </c>
      <c r="U180">
        <v>139.1</v>
      </c>
      <c r="V180" s="17">
        <v>126.8</v>
      </c>
      <c r="W180" s="4">
        <v>129.30000000000001</v>
      </c>
      <c r="X180" s="18">
        <v>128.19999999999999</v>
      </c>
      <c r="Y180" s="19">
        <v>115.3</v>
      </c>
      <c r="Z180" s="19">
        <v>125.6</v>
      </c>
      <c r="AA180" s="19">
        <v>136.69999999999999</v>
      </c>
      <c r="AB180" s="18">
        <v>124.6</v>
      </c>
      <c r="AC180" s="19">
        <v>125.1</v>
      </c>
      <c r="AD180">
        <v>134.1</v>
      </c>
      <c r="AE180">
        <f t="shared" si="8"/>
        <v>1767.5</v>
      </c>
      <c r="AF180" s="17">
        <v>126.8</v>
      </c>
      <c r="AG180">
        <f t="shared" si="9"/>
        <v>681.5</v>
      </c>
      <c r="AH180">
        <f t="shared" si="10"/>
        <v>252.79999999999998</v>
      </c>
      <c r="AI180">
        <f t="shared" si="11"/>
        <v>502.69999999999993</v>
      </c>
    </row>
    <row r="181" spans="1:35" x14ac:dyDescent="0.35">
      <c r="A181" t="s">
        <v>34</v>
      </c>
      <c r="B181">
        <v>2017</v>
      </c>
      <c r="C181" t="s">
        <v>46</v>
      </c>
      <c r="D181" s="38">
        <v>135.80000000000001</v>
      </c>
      <c r="E181" s="38">
        <v>143.30000000000001</v>
      </c>
      <c r="F181" s="38">
        <v>145.19999999999999</v>
      </c>
      <c r="G181" s="38">
        <v>141</v>
      </c>
      <c r="H181" s="38">
        <v>120.5</v>
      </c>
      <c r="I181" s="38">
        <v>141.5</v>
      </c>
      <c r="J181" s="38">
        <v>161.69999999999999</v>
      </c>
      <c r="K181" s="38">
        <v>129.1</v>
      </c>
      <c r="L181" s="38">
        <v>121.5</v>
      </c>
      <c r="M181" s="38">
        <v>137.1</v>
      </c>
      <c r="N181" s="38">
        <v>128.80000000000001</v>
      </c>
      <c r="O181" s="38">
        <v>149</v>
      </c>
      <c r="P181" s="38">
        <v>140.5</v>
      </c>
      <c r="Q181" s="4">
        <v>154.19999999999999</v>
      </c>
      <c r="R181" s="4">
        <v>143.1</v>
      </c>
      <c r="S181" s="4">
        <v>135.1</v>
      </c>
      <c r="T181" s="4">
        <v>142</v>
      </c>
      <c r="U181">
        <v>139.1</v>
      </c>
      <c r="V181" s="17">
        <v>136.6</v>
      </c>
      <c r="W181" s="4">
        <v>134.69999999999999</v>
      </c>
      <c r="X181" s="18">
        <v>133.1</v>
      </c>
      <c r="Y181" s="19">
        <v>118.5</v>
      </c>
      <c r="Z181" s="19">
        <v>129</v>
      </c>
      <c r="AA181" s="19">
        <v>138.5</v>
      </c>
      <c r="AB181" s="18">
        <v>126.5</v>
      </c>
      <c r="AC181" s="19">
        <v>128.6</v>
      </c>
      <c r="AD181">
        <v>137.19999999999999</v>
      </c>
      <c r="AE181">
        <f t="shared" si="8"/>
        <v>1794.9999999999998</v>
      </c>
      <c r="AF181" s="17">
        <v>136.6</v>
      </c>
      <c r="AG181">
        <f t="shared" si="9"/>
        <v>709.09999999999991</v>
      </c>
      <c r="AH181">
        <f t="shared" si="10"/>
        <v>259.60000000000002</v>
      </c>
      <c r="AI181">
        <f t="shared" si="11"/>
        <v>514.6</v>
      </c>
    </row>
    <row r="182" spans="1:35" x14ac:dyDescent="0.35">
      <c r="A182" t="s">
        <v>30</v>
      </c>
      <c r="B182">
        <v>2018</v>
      </c>
      <c r="C182" t="s">
        <v>31</v>
      </c>
      <c r="D182" s="38">
        <v>136.6</v>
      </c>
      <c r="E182" s="38">
        <v>144.4</v>
      </c>
      <c r="F182" s="38">
        <v>143.80000000000001</v>
      </c>
      <c r="G182" s="38">
        <v>142</v>
      </c>
      <c r="H182" s="38">
        <v>123.2</v>
      </c>
      <c r="I182" s="38">
        <v>147.9</v>
      </c>
      <c r="J182" s="38">
        <v>152.1</v>
      </c>
      <c r="K182" s="38">
        <v>131.80000000000001</v>
      </c>
      <c r="L182" s="38">
        <v>119.5</v>
      </c>
      <c r="M182" s="38">
        <v>136</v>
      </c>
      <c r="N182" s="38">
        <v>131.19999999999999</v>
      </c>
      <c r="O182" s="38">
        <v>151.80000000000001</v>
      </c>
      <c r="P182" s="38">
        <v>140.4</v>
      </c>
      <c r="Q182" s="4">
        <v>153.6</v>
      </c>
      <c r="R182" s="4">
        <v>148.30000000000001</v>
      </c>
      <c r="S182" s="4">
        <v>142.30000000000001</v>
      </c>
      <c r="T182" s="4">
        <v>147.5</v>
      </c>
      <c r="U182" t="s">
        <v>32</v>
      </c>
      <c r="V182" s="17">
        <v>142.30000000000001</v>
      </c>
      <c r="W182" s="4">
        <v>139.80000000000001</v>
      </c>
      <c r="X182" s="18">
        <v>136</v>
      </c>
      <c r="Y182" s="19">
        <v>122.7</v>
      </c>
      <c r="Z182" s="19">
        <v>134.30000000000001</v>
      </c>
      <c r="AA182" s="19">
        <v>141.6</v>
      </c>
      <c r="AB182" s="18">
        <v>128.6</v>
      </c>
      <c r="AC182" s="19">
        <v>132.30000000000001</v>
      </c>
      <c r="AD182">
        <v>139.30000000000001</v>
      </c>
      <c r="AE182">
        <f t="shared" si="8"/>
        <v>1800.7</v>
      </c>
      <c r="AF182" s="17">
        <v>142.30000000000001</v>
      </c>
      <c r="AG182">
        <f t="shared" si="9"/>
        <v>731.5</v>
      </c>
      <c r="AH182">
        <f t="shared" si="10"/>
        <v>264.60000000000002</v>
      </c>
      <c r="AI182">
        <f t="shared" si="11"/>
        <v>530.90000000000009</v>
      </c>
    </row>
    <row r="183" spans="1:35" x14ac:dyDescent="0.35">
      <c r="A183" t="s">
        <v>33</v>
      </c>
      <c r="B183">
        <v>2018</v>
      </c>
      <c r="C183" t="s">
        <v>31</v>
      </c>
      <c r="D183" s="38">
        <v>134.6</v>
      </c>
      <c r="E183" s="38">
        <v>143.69999999999999</v>
      </c>
      <c r="F183" s="38">
        <v>143.6</v>
      </c>
      <c r="G183" s="38">
        <v>139.6</v>
      </c>
      <c r="H183" s="38">
        <v>116.4</v>
      </c>
      <c r="I183" s="38">
        <v>133.80000000000001</v>
      </c>
      <c r="J183" s="38">
        <v>150.5</v>
      </c>
      <c r="K183" s="38">
        <v>118.4</v>
      </c>
      <c r="L183" s="38">
        <v>117.3</v>
      </c>
      <c r="M183" s="38">
        <v>140.5</v>
      </c>
      <c r="N183" s="38">
        <v>125.9</v>
      </c>
      <c r="O183" s="38">
        <v>146.80000000000001</v>
      </c>
      <c r="P183" s="38">
        <v>137.19999999999999</v>
      </c>
      <c r="Q183" s="4">
        <v>157.69999999999999</v>
      </c>
      <c r="R183" s="4">
        <v>136</v>
      </c>
      <c r="S183" s="4">
        <v>125.9</v>
      </c>
      <c r="T183" s="4">
        <v>134.4</v>
      </c>
      <c r="U183">
        <v>140.4</v>
      </c>
      <c r="V183" s="17">
        <v>127.3</v>
      </c>
      <c r="W183" s="4">
        <v>129.5</v>
      </c>
      <c r="X183" s="18">
        <v>129</v>
      </c>
      <c r="Y183" s="19">
        <v>116.3</v>
      </c>
      <c r="Z183" s="19">
        <v>126.2</v>
      </c>
      <c r="AA183" s="19">
        <v>137.1</v>
      </c>
      <c r="AB183" s="18">
        <v>125.5</v>
      </c>
      <c r="AC183" s="19">
        <v>125.8</v>
      </c>
      <c r="AD183">
        <v>134.1</v>
      </c>
      <c r="AE183">
        <f t="shared" si="8"/>
        <v>1748.3000000000002</v>
      </c>
      <c r="AF183" s="17">
        <v>127.3</v>
      </c>
      <c r="AG183">
        <f t="shared" si="9"/>
        <v>683.5</v>
      </c>
      <c r="AH183">
        <f t="shared" si="10"/>
        <v>254.5</v>
      </c>
      <c r="AI183">
        <f t="shared" si="11"/>
        <v>505.40000000000003</v>
      </c>
    </row>
    <row r="184" spans="1:35" x14ac:dyDescent="0.35">
      <c r="A184" t="s">
        <v>34</v>
      </c>
      <c r="B184">
        <v>2018</v>
      </c>
      <c r="C184" t="s">
        <v>31</v>
      </c>
      <c r="D184" s="38">
        <v>136</v>
      </c>
      <c r="E184" s="38">
        <v>144.19999999999999</v>
      </c>
      <c r="F184" s="38">
        <v>143.69999999999999</v>
      </c>
      <c r="G184" s="38">
        <v>141.1</v>
      </c>
      <c r="H184" s="38">
        <v>120.7</v>
      </c>
      <c r="I184" s="38">
        <v>141.30000000000001</v>
      </c>
      <c r="J184" s="38">
        <v>151.6</v>
      </c>
      <c r="K184" s="38">
        <v>127.3</v>
      </c>
      <c r="L184" s="38">
        <v>118.8</v>
      </c>
      <c r="M184" s="38">
        <v>137.5</v>
      </c>
      <c r="N184" s="38">
        <v>129</v>
      </c>
      <c r="O184" s="38">
        <v>149.5</v>
      </c>
      <c r="P184" s="38">
        <v>139.19999999999999</v>
      </c>
      <c r="Q184" s="4">
        <v>154.69999999999999</v>
      </c>
      <c r="R184" s="4">
        <v>143.5</v>
      </c>
      <c r="S184" s="4">
        <v>135.5</v>
      </c>
      <c r="T184" s="4">
        <v>142.30000000000001</v>
      </c>
      <c r="U184">
        <v>140.4</v>
      </c>
      <c r="V184" s="17">
        <v>136.6</v>
      </c>
      <c r="W184" s="4">
        <v>134.9</v>
      </c>
      <c r="X184" s="18">
        <v>133.30000000000001</v>
      </c>
      <c r="Y184" s="19">
        <v>119.3</v>
      </c>
      <c r="Z184" s="19">
        <v>129.69999999999999</v>
      </c>
      <c r="AA184" s="19">
        <v>139</v>
      </c>
      <c r="AB184" s="18">
        <v>127.3</v>
      </c>
      <c r="AC184" s="19">
        <v>129.1</v>
      </c>
      <c r="AD184">
        <v>136.9</v>
      </c>
      <c r="AE184">
        <f t="shared" si="8"/>
        <v>1779.9</v>
      </c>
      <c r="AF184" s="17">
        <v>136.6</v>
      </c>
      <c r="AG184">
        <f t="shared" si="9"/>
        <v>710.9</v>
      </c>
      <c r="AH184">
        <f t="shared" si="10"/>
        <v>260.60000000000002</v>
      </c>
      <c r="AI184">
        <f t="shared" si="11"/>
        <v>517.1</v>
      </c>
    </row>
    <row r="185" spans="1:35" x14ac:dyDescent="0.35">
      <c r="A185" t="s">
        <v>30</v>
      </c>
      <c r="B185">
        <v>2018</v>
      </c>
      <c r="C185" t="s">
        <v>35</v>
      </c>
      <c r="D185" s="38">
        <v>136.4</v>
      </c>
      <c r="E185" s="38">
        <v>143.69999999999999</v>
      </c>
      <c r="F185" s="38">
        <v>140.6</v>
      </c>
      <c r="G185" s="38">
        <v>141.5</v>
      </c>
      <c r="H185" s="38">
        <v>122.9</v>
      </c>
      <c r="I185" s="38">
        <v>149.4</v>
      </c>
      <c r="J185" s="38">
        <v>142.4</v>
      </c>
      <c r="K185" s="38">
        <v>130.19999999999999</v>
      </c>
      <c r="L185" s="38">
        <v>117.9</v>
      </c>
      <c r="M185" s="38">
        <v>135.6</v>
      </c>
      <c r="N185" s="38">
        <v>130.5</v>
      </c>
      <c r="O185" s="38">
        <v>151.69999999999999</v>
      </c>
      <c r="P185" s="38">
        <v>138.69999999999999</v>
      </c>
      <c r="Q185" s="4">
        <v>153.30000000000001</v>
      </c>
      <c r="R185" s="4">
        <v>148.69999999999999</v>
      </c>
      <c r="S185" s="4">
        <v>142.4</v>
      </c>
      <c r="T185" s="4">
        <v>147.80000000000001</v>
      </c>
      <c r="U185" t="s">
        <v>32</v>
      </c>
      <c r="V185" s="17">
        <v>142.4</v>
      </c>
      <c r="W185" s="4">
        <v>139.9</v>
      </c>
      <c r="X185" s="18">
        <v>136.19999999999999</v>
      </c>
      <c r="Y185" s="19">
        <v>123.3</v>
      </c>
      <c r="Z185" s="19">
        <v>134.30000000000001</v>
      </c>
      <c r="AA185" s="19">
        <v>141.5</v>
      </c>
      <c r="AB185" s="18">
        <v>128.80000000000001</v>
      </c>
      <c r="AC185" s="19">
        <v>132.5</v>
      </c>
      <c r="AD185">
        <v>138.5</v>
      </c>
      <c r="AE185">
        <f t="shared" si="8"/>
        <v>1781.5</v>
      </c>
      <c r="AF185" s="17">
        <v>142.4</v>
      </c>
      <c r="AG185">
        <f t="shared" si="9"/>
        <v>732.1</v>
      </c>
      <c r="AH185">
        <f t="shared" si="10"/>
        <v>265</v>
      </c>
      <c r="AI185">
        <f t="shared" si="11"/>
        <v>531.6</v>
      </c>
    </row>
    <row r="186" spans="1:35" x14ac:dyDescent="0.35">
      <c r="A186" t="s">
        <v>33</v>
      </c>
      <c r="B186">
        <v>2018</v>
      </c>
      <c r="C186" t="s">
        <v>35</v>
      </c>
      <c r="D186" s="38">
        <v>134.80000000000001</v>
      </c>
      <c r="E186" s="38">
        <v>143</v>
      </c>
      <c r="F186" s="38">
        <v>139.9</v>
      </c>
      <c r="G186" s="38">
        <v>139.9</v>
      </c>
      <c r="H186" s="38">
        <v>116.2</v>
      </c>
      <c r="I186" s="38">
        <v>135.5</v>
      </c>
      <c r="J186" s="38">
        <v>136.9</v>
      </c>
      <c r="K186" s="38">
        <v>117</v>
      </c>
      <c r="L186" s="38">
        <v>115.4</v>
      </c>
      <c r="M186" s="38">
        <v>140.69999999999999</v>
      </c>
      <c r="N186" s="38">
        <v>125.9</v>
      </c>
      <c r="O186" s="38">
        <v>147.1</v>
      </c>
      <c r="P186" s="38">
        <v>135.6</v>
      </c>
      <c r="Q186" s="4">
        <v>159.30000000000001</v>
      </c>
      <c r="R186" s="4">
        <v>136.30000000000001</v>
      </c>
      <c r="S186" s="4">
        <v>126.1</v>
      </c>
      <c r="T186" s="4">
        <v>134.69999999999999</v>
      </c>
      <c r="U186">
        <v>141.30000000000001</v>
      </c>
      <c r="V186" s="17">
        <v>127.3</v>
      </c>
      <c r="W186" s="4">
        <v>129.9</v>
      </c>
      <c r="X186" s="18">
        <v>129.80000000000001</v>
      </c>
      <c r="Y186" s="19">
        <v>117.4</v>
      </c>
      <c r="Z186" s="19">
        <v>126.5</v>
      </c>
      <c r="AA186" s="19">
        <v>137.19999999999999</v>
      </c>
      <c r="AB186" s="18">
        <v>126.2</v>
      </c>
      <c r="AC186" s="19">
        <v>126.5</v>
      </c>
      <c r="AD186">
        <v>134</v>
      </c>
      <c r="AE186">
        <f t="shared" si="8"/>
        <v>1727.9</v>
      </c>
      <c r="AF186" s="17">
        <v>127.3</v>
      </c>
      <c r="AG186">
        <f t="shared" si="9"/>
        <v>686.30000000000007</v>
      </c>
      <c r="AH186">
        <f t="shared" si="10"/>
        <v>256</v>
      </c>
      <c r="AI186">
        <f t="shared" si="11"/>
        <v>507.6</v>
      </c>
    </row>
    <row r="187" spans="1:35" x14ac:dyDescent="0.35">
      <c r="A187" t="s">
        <v>34</v>
      </c>
      <c r="B187">
        <v>2018</v>
      </c>
      <c r="C187" t="s">
        <v>35</v>
      </c>
      <c r="D187" s="38">
        <v>135.9</v>
      </c>
      <c r="E187" s="38">
        <v>143.5</v>
      </c>
      <c r="F187" s="38">
        <v>140.30000000000001</v>
      </c>
      <c r="G187" s="38">
        <v>140.9</v>
      </c>
      <c r="H187" s="38">
        <v>120.4</v>
      </c>
      <c r="I187" s="38">
        <v>142.9</v>
      </c>
      <c r="J187" s="38">
        <v>140.5</v>
      </c>
      <c r="K187" s="38">
        <v>125.8</v>
      </c>
      <c r="L187" s="38">
        <v>117.1</v>
      </c>
      <c r="M187" s="38">
        <v>137.30000000000001</v>
      </c>
      <c r="N187" s="38">
        <v>128.6</v>
      </c>
      <c r="O187" s="38">
        <v>149.6</v>
      </c>
      <c r="P187" s="38">
        <v>137.6</v>
      </c>
      <c r="Q187" s="4">
        <v>154.9</v>
      </c>
      <c r="R187" s="4">
        <v>143.80000000000001</v>
      </c>
      <c r="S187" s="4">
        <v>135.6</v>
      </c>
      <c r="T187" s="4">
        <v>142.6</v>
      </c>
      <c r="U187">
        <v>141.30000000000001</v>
      </c>
      <c r="V187" s="17">
        <v>136.69999999999999</v>
      </c>
      <c r="W187" s="4">
        <v>135.19999999999999</v>
      </c>
      <c r="X187" s="18">
        <v>133.80000000000001</v>
      </c>
      <c r="Y187" s="19">
        <v>120.2</v>
      </c>
      <c r="Z187" s="19">
        <v>129.9</v>
      </c>
      <c r="AA187" s="19">
        <v>139</v>
      </c>
      <c r="AB187" s="18">
        <v>127.7</v>
      </c>
      <c r="AC187" s="19">
        <v>129.6</v>
      </c>
      <c r="AD187">
        <v>136.4</v>
      </c>
      <c r="AE187">
        <f t="shared" si="8"/>
        <v>1760.3999999999996</v>
      </c>
      <c r="AF187" s="17">
        <v>136.69999999999999</v>
      </c>
      <c r="AG187">
        <f t="shared" si="9"/>
        <v>712.10000000000014</v>
      </c>
      <c r="AH187">
        <f t="shared" si="10"/>
        <v>261.5</v>
      </c>
      <c r="AI187">
        <f t="shared" si="11"/>
        <v>518.70000000000005</v>
      </c>
    </row>
    <row r="188" spans="1:35" x14ac:dyDescent="0.35">
      <c r="A188" t="s">
        <v>30</v>
      </c>
      <c r="B188">
        <v>2018</v>
      </c>
      <c r="C188" t="s">
        <v>36</v>
      </c>
      <c r="D188" s="38">
        <v>136.80000000000001</v>
      </c>
      <c r="E188" s="38">
        <v>143.80000000000001</v>
      </c>
      <c r="F188" s="38">
        <v>140</v>
      </c>
      <c r="G188" s="38">
        <v>142</v>
      </c>
      <c r="H188" s="38">
        <v>123.2</v>
      </c>
      <c r="I188" s="38">
        <v>152.9</v>
      </c>
      <c r="J188" s="38">
        <v>138</v>
      </c>
      <c r="K188" s="38">
        <v>129.30000000000001</v>
      </c>
      <c r="L188" s="38">
        <v>117.1</v>
      </c>
      <c r="M188" s="38">
        <v>136.30000000000001</v>
      </c>
      <c r="N188" s="38">
        <v>131.19999999999999</v>
      </c>
      <c r="O188" s="38">
        <v>152.80000000000001</v>
      </c>
      <c r="P188" s="38">
        <v>138.6</v>
      </c>
      <c r="Q188" s="4">
        <v>155.1</v>
      </c>
      <c r="R188" s="4">
        <v>149.19999999999999</v>
      </c>
      <c r="S188" s="4">
        <v>143</v>
      </c>
      <c r="T188" s="4">
        <v>148.30000000000001</v>
      </c>
      <c r="U188" t="s">
        <v>32</v>
      </c>
      <c r="V188" s="17">
        <v>142.6</v>
      </c>
      <c r="W188" s="4">
        <v>139.9</v>
      </c>
      <c r="X188" s="18">
        <v>136.69999999999999</v>
      </c>
      <c r="Y188" s="19">
        <v>124.6</v>
      </c>
      <c r="Z188" s="19">
        <v>135.1</v>
      </c>
      <c r="AA188" s="19">
        <v>142.69999999999999</v>
      </c>
      <c r="AB188" s="18">
        <v>129.30000000000001</v>
      </c>
      <c r="AC188" s="19">
        <v>133.30000000000001</v>
      </c>
      <c r="AD188">
        <v>138.69999999999999</v>
      </c>
      <c r="AE188">
        <f t="shared" si="8"/>
        <v>1781.9999999999998</v>
      </c>
      <c r="AF188" s="17">
        <v>142.6</v>
      </c>
      <c r="AG188">
        <f t="shared" si="9"/>
        <v>735.49999999999989</v>
      </c>
      <c r="AH188">
        <f t="shared" si="10"/>
        <v>266</v>
      </c>
      <c r="AI188">
        <f t="shared" si="11"/>
        <v>535.70000000000005</v>
      </c>
    </row>
    <row r="189" spans="1:35" x14ac:dyDescent="0.35">
      <c r="A189" t="s">
        <v>33</v>
      </c>
      <c r="B189">
        <v>2018</v>
      </c>
      <c r="C189" t="s">
        <v>36</v>
      </c>
      <c r="D189" s="38">
        <v>135</v>
      </c>
      <c r="E189" s="38">
        <v>143.1</v>
      </c>
      <c r="F189" s="38">
        <v>135.5</v>
      </c>
      <c r="G189" s="38">
        <v>139.9</v>
      </c>
      <c r="H189" s="38">
        <v>116.5</v>
      </c>
      <c r="I189" s="38">
        <v>138.5</v>
      </c>
      <c r="J189" s="38">
        <v>128</v>
      </c>
      <c r="K189" s="38">
        <v>115.5</v>
      </c>
      <c r="L189" s="38">
        <v>114.2</v>
      </c>
      <c r="M189" s="38">
        <v>140.69999999999999</v>
      </c>
      <c r="N189" s="38">
        <v>126.2</v>
      </c>
      <c r="O189" s="38">
        <v>147.6</v>
      </c>
      <c r="P189" s="38">
        <v>134.80000000000001</v>
      </c>
      <c r="Q189" s="4">
        <v>159.69999999999999</v>
      </c>
      <c r="R189" s="4">
        <v>136.69999999999999</v>
      </c>
      <c r="S189" s="4">
        <v>126.7</v>
      </c>
      <c r="T189" s="4">
        <v>135.19999999999999</v>
      </c>
      <c r="U189">
        <v>142</v>
      </c>
      <c r="V189" s="17">
        <v>126.4</v>
      </c>
      <c r="W189" s="4">
        <v>130.80000000000001</v>
      </c>
      <c r="X189" s="18">
        <v>130.5</v>
      </c>
      <c r="Y189" s="19">
        <v>117.8</v>
      </c>
      <c r="Z189" s="19">
        <v>126.8</v>
      </c>
      <c r="AA189" s="19">
        <v>137.80000000000001</v>
      </c>
      <c r="AB189" s="18">
        <v>126.7</v>
      </c>
      <c r="AC189" s="19">
        <v>127.1</v>
      </c>
      <c r="AD189">
        <v>134</v>
      </c>
      <c r="AE189">
        <f t="shared" si="8"/>
        <v>1715.5</v>
      </c>
      <c r="AF189" s="17">
        <v>126.4</v>
      </c>
      <c r="AG189">
        <f t="shared" si="9"/>
        <v>689.09999999999991</v>
      </c>
      <c r="AH189">
        <f t="shared" si="10"/>
        <v>257.2</v>
      </c>
      <c r="AI189">
        <f t="shared" si="11"/>
        <v>509.5</v>
      </c>
    </row>
    <row r="190" spans="1:35" x14ac:dyDescent="0.35">
      <c r="A190" t="s">
        <v>34</v>
      </c>
      <c r="B190">
        <v>2018</v>
      </c>
      <c r="C190" t="s">
        <v>36</v>
      </c>
      <c r="D190" s="38">
        <v>136.19999999999999</v>
      </c>
      <c r="E190" s="38">
        <v>143.6</v>
      </c>
      <c r="F190" s="38">
        <v>138.30000000000001</v>
      </c>
      <c r="G190" s="38">
        <v>141.19999999999999</v>
      </c>
      <c r="H190" s="38">
        <v>120.7</v>
      </c>
      <c r="I190" s="38">
        <v>146.19999999999999</v>
      </c>
      <c r="J190" s="38">
        <v>134.6</v>
      </c>
      <c r="K190" s="38">
        <v>124.6</v>
      </c>
      <c r="L190" s="38">
        <v>116.1</v>
      </c>
      <c r="M190" s="38">
        <v>137.80000000000001</v>
      </c>
      <c r="N190" s="38">
        <v>129.1</v>
      </c>
      <c r="O190" s="38">
        <v>150.4</v>
      </c>
      <c r="P190" s="38">
        <v>137.19999999999999</v>
      </c>
      <c r="Q190" s="4">
        <v>156.30000000000001</v>
      </c>
      <c r="R190" s="4">
        <v>144.30000000000001</v>
      </c>
      <c r="S190" s="4">
        <v>136.19999999999999</v>
      </c>
      <c r="T190" s="4">
        <v>143.1</v>
      </c>
      <c r="U190">
        <v>142</v>
      </c>
      <c r="V190" s="17">
        <v>136.5</v>
      </c>
      <c r="W190" s="4">
        <v>135.6</v>
      </c>
      <c r="X190" s="18">
        <v>134.30000000000001</v>
      </c>
      <c r="Y190" s="19">
        <v>121</v>
      </c>
      <c r="Z190" s="19">
        <v>130.4</v>
      </c>
      <c r="AA190" s="19">
        <v>139.80000000000001</v>
      </c>
      <c r="AB190" s="18">
        <v>128.19999999999999</v>
      </c>
      <c r="AC190" s="19">
        <v>130.30000000000001</v>
      </c>
      <c r="AD190">
        <v>136.5</v>
      </c>
      <c r="AE190">
        <f t="shared" si="8"/>
        <v>1756</v>
      </c>
      <c r="AF190" s="17">
        <v>136.5</v>
      </c>
      <c r="AG190">
        <f t="shared" si="9"/>
        <v>715.5</v>
      </c>
      <c r="AH190">
        <f t="shared" si="10"/>
        <v>262.5</v>
      </c>
      <c r="AI190">
        <f t="shared" si="11"/>
        <v>521.5</v>
      </c>
    </row>
    <row r="191" spans="1:35" x14ac:dyDescent="0.35">
      <c r="A191" t="s">
        <v>30</v>
      </c>
      <c r="B191">
        <v>2018</v>
      </c>
      <c r="C191" t="s">
        <v>37</v>
      </c>
      <c r="D191" s="38">
        <v>137.1</v>
      </c>
      <c r="E191" s="38">
        <v>144.5</v>
      </c>
      <c r="F191" s="38">
        <v>135.9</v>
      </c>
      <c r="G191" s="38">
        <v>142.4</v>
      </c>
      <c r="H191" s="38">
        <v>123.5</v>
      </c>
      <c r="I191" s="38">
        <v>156.4</v>
      </c>
      <c r="J191" s="38">
        <v>135.1</v>
      </c>
      <c r="K191" s="38">
        <v>128.4</v>
      </c>
      <c r="L191" s="38">
        <v>115.2</v>
      </c>
      <c r="M191" s="38">
        <v>137.19999999999999</v>
      </c>
      <c r="N191" s="38">
        <v>131.9</v>
      </c>
      <c r="O191" s="38">
        <v>153.80000000000001</v>
      </c>
      <c r="P191" s="38">
        <v>138.6</v>
      </c>
      <c r="Q191" s="4">
        <v>156.1</v>
      </c>
      <c r="R191" s="4">
        <v>150.1</v>
      </c>
      <c r="S191" s="4">
        <v>143.30000000000001</v>
      </c>
      <c r="T191" s="4">
        <v>149.1</v>
      </c>
      <c r="U191" t="s">
        <v>32</v>
      </c>
      <c r="V191" s="17">
        <v>143.80000000000001</v>
      </c>
      <c r="W191" s="4">
        <v>140.9</v>
      </c>
      <c r="X191" s="18">
        <v>137.6</v>
      </c>
      <c r="Y191" s="19">
        <v>125.3</v>
      </c>
      <c r="Z191" s="19">
        <v>136</v>
      </c>
      <c r="AA191" s="19">
        <v>143.69999999999999</v>
      </c>
      <c r="AB191" s="18">
        <v>130.4</v>
      </c>
      <c r="AC191" s="19">
        <v>134.19999999999999</v>
      </c>
      <c r="AD191">
        <v>139.1</v>
      </c>
      <c r="AE191">
        <f t="shared" si="8"/>
        <v>1780</v>
      </c>
      <c r="AF191" s="17">
        <v>143.80000000000001</v>
      </c>
      <c r="AG191">
        <f t="shared" si="9"/>
        <v>739.5</v>
      </c>
      <c r="AH191">
        <f t="shared" si="10"/>
        <v>268</v>
      </c>
      <c r="AI191">
        <f t="shared" si="11"/>
        <v>539.20000000000005</v>
      </c>
    </row>
    <row r="192" spans="1:35" x14ac:dyDescent="0.35">
      <c r="A192" t="s">
        <v>33</v>
      </c>
      <c r="B192">
        <v>2018</v>
      </c>
      <c r="C192" t="s">
        <v>37</v>
      </c>
      <c r="D192" s="38">
        <v>135</v>
      </c>
      <c r="E192" s="38">
        <v>144.30000000000001</v>
      </c>
      <c r="F192" s="38">
        <v>130.80000000000001</v>
      </c>
      <c r="G192" s="38">
        <v>140.30000000000001</v>
      </c>
      <c r="H192" s="38">
        <v>116.6</v>
      </c>
      <c r="I192" s="38">
        <v>150.1</v>
      </c>
      <c r="J192" s="38">
        <v>127.6</v>
      </c>
      <c r="K192" s="38">
        <v>114</v>
      </c>
      <c r="L192" s="38">
        <v>110.6</v>
      </c>
      <c r="M192" s="38">
        <v>140.19999999999999</v>
      </c>
      <c r="N192" s="38">
        <v>126.5</v>
      </c>
      <c r="O192" s="38">
        <v>148.30000000000001</v>
      </c>
      <c r="P192" s="38">
        <v>135.69999999999999</v>
      </c>
      <c r="Q192" s="4">
        <v>159.19999999999999</v>
      </c>
      <c r="R192" s="4">
        <v>137.80000000000001</v>
      </c>
      <c r="S192" s="4">
        <v>127.4</v>
      </c>
      <c r="T192" s="4">
        <v>136.19999999999999</v>
      </c>
      <c r="U192">
        <v>142.9</v>
      </c>
      <c r="V192" s="17">
        <v>124.6</v>
      </c>
      <c r="W192" s="4">
        <v>131.80000000000001</v>
      </c>
      <c r="X192" s="18">
        <v>131.30000000000001</v>
      </c>
      <c r="Y192" s="19">
        <v>118.9</v>
      </c>
      <c r="Z192" s="19">
        <v>127.6</v>
      </c>
      <c r="AA192" s="19">
        <v>139.69999999999999</v>
      </c>
      <c r="AB192" s="18">
        <v>127.6</v>
      </c>
      <c r="AC192" s="19">
        <v>128.19999999999999</v>
      </c>
      <c r="AD192">
        <v>134.80000000000001</v>
      </c>
      <c r="AE192">
        <f t="shared" si="8"/>
        <v>1720.0000000000002</v>
      </c>
      <c r="AF192" s="17">
        <v>124.6</v>
      </c>
      <c r="AG192">
        <f t="shared" si="9"/>
        <v>692.39999999999986</v>
      </c>
      <c r="AH192">
        <f t="shared" si="10"/>
        <v>258.89999999999998</v>
      </c>
      <c r="AI192">
        <f t="shared" si="11"/>
        <v>514.4</v>
      </c>
    </row>
    <row r="193" spans="1:35" x14ac:dyDescent="0.35">
      <c r="A193" t="s">
        <v>34</v>
      </c>
      <c r="B193">
        <v>2018</v>
      </c>
      <c r="C193" t="s">
        <v>37</v>
      </c>
      <c r="D193" s="38">
        <v>136.4</v>
      </c>
      <c r="E193" s="38">
        <v>144.4</v>
      </c>
      <c r="F193" s="38">
        <v>133.9</v>
      </c>
      <c r="G193" s="38">
        <v>141.6</v>
      </c>
      <c r="H193" s="38">
        <v>121</v>
      </c>
      <c r="I193" s="38">
        <v>153.5</v>
      </c>
      <c r="J193" s="38">
        <v>132.6</v>
      </c>
      <c r="K193" s="38">
        <v>123.5</v>
      </c>
      <c r="L193" s="38">
        <v>113.7</v>
      </c>
      <c r="M193" s="38">
        <v>138.19999999999999</v>
      </c>
      <c r="N193" s="38">
        <v>129.6</v>
      </c>
      <c r="O193" s="38">
        <v>151.19999999999999</v>
      </c>
      <c r="P193" s="38">
        <v>137.5</v>
      </c>
      <c r="Q193" s="4">
        <v>156.9</v>
      </c>
      <c r="R193" s="4">
        <v>145.30000000000001</v>
      </c>
      <c r="S193" s="4">
        <v>136.69999999999999</v>
      </c>
      <c r="T193" s="4">
        <v>144</v>
      </c>
      <c r="U193">
        <v>142.9</v>
      </c>
      <c r="V193" s="17">
        <v>136.5</v>
      </c>
      <c r="W193" s="4">
        <v>136.6</v>
      </c>
      <c r="X193" s="18">
        <v>135.19999999999999</v>
      </c>
      <c r="Y193" s="19">
        <v>121.9</v>
      </c>
      <c r="Z193" s="19">
        <v>131.30000000000001</v>
      </c>
      <c r="AA193" s="19">
        <v>141.4</v>
      </c>
      <c r="AB193" s="18">
        <v>129.19999999999999</v>
      </c>
      <c r="AC193" s="19">
        <v>131.30000000000001</v>
      </c>
      <c r="AD193">
        <v>137.1</v>
      </c>
      <c r="AE193">
        <f t="shared" si="8"/>
        <v>1757.1000000000001</v>
      </c>
      <c r="AF193" s="17">
        <v>136.5</v>
      </c>
      <c r="AG193">
        <f t="shared" si="9"/>
        <v>719.50000000000011</v>
      </c>
      <c r="AH193">
        <f t="shared" si="10"/>
        <v>264.39999999999998</v>
      </c>
      <c r="AI193">
        <f t="shared" si="11"/>
        <v>525.90000000000009</v>
      </c>
    </row>
    <row r="194" spans="1:35" x14ac:dyDescent="0.35">
      <c r="A194" t="s">
        <v>30</v>
      </c>
      <c r="B194">
        <v>2018</v>
      </c>
      <c r="C194" t="s">
        <v>38</v>
      </c>
      <c r="D194" s="38">
        <v>137.4</v>
      </c>
      <c r="E194" s="38">
        <v>145.69999999999999</v>
      </c>
      <c r="F194" s="38">
        <v>135.5</v>
      </c>
      <c r="G194" s="38">
        <v>142.9</v>
      </c>
      <c r="H194" s="38">
        <v>123.6</v>
      </c>
      <c r="I194" s="38">
        <v>157.5</v>
      </c>
      <c r="J194" s="38">
        <v>137.80000000000001</v>
      </c>
      <c r="K194" s="38">
        <v>127.2</v>
      </c>
      <c r="L194" s="38">
        <v>111.8</v>
      </c>
      <c r="M194" s="38">
        <v>137.4</v>
      </c>
      <c r="N194" s="38">
        <v>132.19999999999999</v>
      </c>
      <c r="O194" s="38">
        <v>154.30000000000001</v>
      </c>
      <c r="P194" s="38">
        <v>139.1</v>
      </c>
      <c r="Q194" s="4">
        <v>157</v>
      </c>
      <c r="R194" s="4">
        <v>150.80000000000001</v>
      </c>
      <c r="S194" s="4">
        <v>144.1</v>
      </c>
      <c r="T194" s="4">
        <v>149.80000000000001</v>
      </c>
      <c r="U194" t="s">
        <v>32</v>
      </c>
      <c r="V194" s="17">
        <v>144.30000000000001</v>
      </c>
      <c r="W194" s="4">
        <v>141.80000000000001</v>
      </c>
      <c r="X194" s="18">
        <v>138.4</v>
      </c>
      <c r="Y194" s="19">
        <v>126.4</v>
      </c>
      <c r="Z194" s="19">
        <v>136.80000000000001</v>
      </c>
      <c r="AA194" s="19">
        <v>144.4</v>
      </c>
      <c r="AB194" s="18">
        <v>131.19999999999999</v>
      </c>
      <c r="AC194" s="19">
        <v>135.1</v>
      </c>
      <c r="AD194">
        <v>139.80000000000001</v>
      </c>
      <c r="AE194">
        <f t="shared" ref="AE194:AE257" si="12">SUM(D194:P194)</f>
        <v>1782.4</v>
      </c>
      <c r="AF194" s="17">
        <v>144.30000000000001</v>
      </c>
      <c r="AG194">
        <f t="shared" si="9"/>
        <v>743.5</v>
      </c>
      <c r="AH194">
        <f t="shared" si="10"/>
        <v>269.60000000000002</v>
      </c>
      <c r="AI194">
        <f t="shared" si="11"/>
        <v>542.70000000000005</v>
      </c>
    </row>
    <row r="195" spans="1:35" x14ac:dyDescent="0.35">
      <c r="A195" t="s">
        <v>33</v>
      </c>
      <c r="B195">
        <v>2018</v>
      </c>
      <c r="C195" t="s">
        <v>38</v>
      </c>
      <c r="D195" s="38">
        <v>135</v>
      </c>
      <c r="E195" s="38">
        <v>148.19999999999999</v>
      </c>
      <c r="F195" s="38">
        <v>130.5</v>
      </c>
      <c r="G195" s="38">
        <v>140.69999999999999</v>
      </c>
      <c r="H195" s="38">
        <v>116.4</v>
      </c>
      <c r="I195" s="38">
        <v>151.30000000000001</v>
      </c>
      <c r="J195" s="38">
        <v>131.4</v>
      </c>
      <c r="K195" s="38">
        <v>112.8</v>
      </c>
      <c r="L195" s="38">
        <v>105.3</v>
      </c>
      <c r="M195" s="38">
        <v>139.6</v>
      </c>
      <c r="N195" s="38">
        <v>126.6</v>
      </c>
      <c r="O195" s="38">
        <v>148.69999999999999</v>
      </c>
      <c r="P195" s="38">
        <v>136.4</v>
      </c>
      <c r="Q195" s="4">
        <v>160.30000000000001</v>
      </c>
      <c r="R195" s="4">
        <v>138.6</v>
      </c>
      <c r="S195" s="4">
        <v>127.9</v>
      </c>
      <c r="T195" s="4">
        <v>137</v>
      </c>
      <c r="U195">
        <v>143.19999999999999</v>
      </c>
      <c r="V195" s="17">
        <v>124.7</v>
      </c>
      <c r="W195" s="4">
        <v>132.5</v>
      </c>
      <c r="X195" s="18">
        <v>132</v>
      </c>
      <c r="Y195" s="19">
        <v>119.8</v>
      </c>
      <c r="Z195" s="19">
        <v>128</v>
      </c>
      <c r="AA195" s="19">
        <v>140.4</v>
      </c>
      <c r="AB195" s="18">
        <v>128.1</v>
      </c>
      <c r="AC195" s="19">
        <v>128.9</v>
      </c>
      <c r="AD195">
        <v>135.4</v>
      </c>
      <c r="AE195">
        <f t="shared" si="12"/>
        <v>1722.8999999999999</v>
      </c>
      <c r="AF195" s="17">
        <v>124.7</v>
      </c>
      <c r="AG195">
        <f t="shared" ref="AG195:AG258" si="13">SUM(Q195,R195,S195,T195,W195)</f>
        <v>696.3</v>
      </c>
      <c r="AH195">
        <f t="shared" ref="AH195:AH258" si="14">SUM(X195,AB195)</f>
        <v>260.10000000000002</v>
      </c>
      <c r="AI195">
        <f t="shared" ref="AI195:AI258" si="15">SUM(Y195,Z195,AA195,AC195)</f>
        <v>517.1</v>
      </c>
    </row>
    <row r="196" spans="1:35" x14ac:dyDescent="0.35">
      <c r="A196" t="s">
        <v>34</v>
      </c>
      <c r="B196">
        <v>2018</v>
      </c>
      <c r="C196" t="s">
        <v>38</v>
      </c>
      <c r="D196" s="38">
        <v>136.6</v>
      </c>
      <c r="E196" s="38">
        <v>146.6</v>
      </c>
      <c r="F196" s="38">
        <v>133.6</v>
      </c>
      <c r="G196" s="38">
        <v>142.1</v>
      </c>
      <c r="H196" s="38">
        <v>121</v>
      </c>
      <c r="I196" s="38">
        <v>154.6</v>
      </c>
      <c r="J196" s="38">
        <v>135.6</v>
      </c>
      <c r="K196" s="38">
        <v>122.3</v>
      </c>
      <c r="L196" s="38">
        <v>109.6</v>
      </c>
      <c r="M196" s="38">
        <v>138.1</v>
      </c>
      <c r="N196" s="38">
        <v>129.9</v>
      </c>
      <c r="O196" s="38">
        <v>151.69999999999999</v>
      </c>
      <c r="P196" s="38">
        <v>138.1</v>
      </c>
      <c r="Q196" s="4">
        <v>157.9</v>
      </c>
      <c r="R196" s="4">
        <v>146</v>
      </c>
      <c r="S196" s="4">
        <v>137.4</v>
      </c>
      <c r="T196" s="4">
        <v>144.69999999999999</v>
      </c>
      <c r="U196">
        <v>143.19999999999999</v>
      </c>
      <c r="V196" s="17">
        <v>136.9</v>
      </c>
      <c r="W196" s="4">
        <v>137.4</v>
      </c>
      <c r="X196" s="18">
        <v>136</v>
      </c>
      <c r="Y196" s="19">
        <v>122.9</v>
      </c>
      <c r="Z196" s="19">
        <v>131.80000000000001</v>
      </c>
      <c r="AA196" s="19">
        <v>142.1</v>
      </c>
      <c r="AB196" s="18">
        <v>129.9</v>
      </c>
      <c r="AC196" s="19">
        <v>132.1</v>
      </c>
      <c r="AD196">
        <v>137.80000000000001</v>
      </c>
      <c r="AE196">
        <f t="shared" si="12"/>
        <v>1759.8</v>
      </c>
      <c r="AF196" s="17">
        <v>136.9</v>
      </c>
      <c r="AG196">
        <f t="shared" si="13"/>
        <v>723.4</v>
      </c>
      <c r="AH196">
        <f t="shared" si="14"/>
        <v>265.89999999999998</v>
      </c>
      <c r="AI196">
        <f t="shared" si="15"/>
        <v>528.9</v>
      </c>
    </row>
    <row r="197" spans="1:35" x14ac:dyDescent="0.35">
      <c r="A197" t="s">
        <v>30</v>
      </c>
      <c r="B197">
        <v>2018</v>
      </c>
      <c r="C197" t="s">
        <v>39</v>
      </c>
      <c r="D197" s="38">
        <v>137.6</v>
      </c>
      <c r="E197" s="38">
        <v>148.1</v>
      </c>
      <c r="F197" s="38">
        <v>136.69999999999999</v>
      </c>
      <c r="G197" s="38">
        <v>143.19999999999999</v>
      </c>
      <c r="H197" s="38">
        <v>124</v>
      </c>
      <c r="I197" s="38">
        <v>154.1</v>
      </c>
      <c r="J197" s="38">
        <v>143.5</v>
      </c>
      <c r="K197" s="38">
        <v>126</v>
      </c>
      <c r="L197" s="38">
        <v>112.4</v>
      </c>
      <c r="M197" s="38">
        <v>137.6</v>
      </c>
      <c r="N197" s="38">
        <v>132.80000000000001</v>
      </c>
      <c r="O197" s="38">
        <v>154.30000000000001</v>
      </c>
      <c r="P197" s="38">
        <v>140</v>
      </c>
      <c r="Q197" s="4">
        <v>157.30000000000001</v>
      </c>
      <c r="R197" s="4">
        <v>151.30000000000001</v>
      </c>
      <c r="S197" s="4">
        <v>144.69999999999999</v>
      </c>
      <c r="T197" s="4">
        <v>150.30000000000001</v>
      </c>
      <c r="U197" t="s">
        <v>32</v>
      </c>
      <c r="V197" s="17">
        <v>145.1</v>
      </c>
      <c r="W197" s="4">
        <v>142.19999999999999</v>
      </c>
      <c r="X197" s="18">
        <v>138.4</v>
      </c>
      <c r="Y197" s="19">
        <v>127.4</v>
      </c>
      <c r="Z197" s="19">
        <v>137.80000000000001</v>
      </c>
      <c r="AA197" s="19">
        <v>145.1</v>
      </c>
      <c r="AB197" s="18">
        <v>131.4</v>
      </c>
      <c r="AC197" s="19">
        <v>135.6</v>
      </c>
      <c r="AD197">
        <v>140.5</v>
      </c>
      <c r="AE197">
        <f t="shared" si="12"/>
        <v>1790.2999999999997</v>
      </c>
      <c r="AF197" s="17">
        <v>145.1</v>
      </c>
      <c r="AG197">
        <f t="shared" si="13"/>
        <v>745.8</v>
      </c>
      <c r="AH197">
        <f t="shared" si="14"/>
        <v>269.8</v>
      </c>
      <c r="AI197">
        <f t="shared" si="15"/>
        <v>545.90000000000009</v>
      </c>
    </row>
    <row r="198" spans="1:35" x14ac:dyDescent="0.35">
      <c r="A198" t="s">
        <v>33</v>
      </c>
      <c r="B198">
        <v>2018</v>
      </c>
      <c r="C198" t="s">
        <v>39</v>
      </c>
      <c r="D198" s="38">
        <v>135.30000000000001</v>
      </c>
      <c r="E198" s="38">
        <v>149.69999999999999</v>
      </c>
      <c r="F198" s="38">
        <v>133.9</v>
      </c>
      <c r="G198" s="38">
        <v>140.80000000000001</v>
      </c>
      <c r="H198" s="38">
        <v>116.6</v>
      </c>
      <c r="I198" s="38">
        <v>152.19999999999999</v>
      </c>
      <c r="J198" s="38">
        <v>144</v>
      </c>
      <c r="K198" s="38">
        <v>112.3</v>
      </c>
      <c r="L198" s="38">
        <v>108.4</v>
      </c>
      <c r="M198" s="38">
        <v>140</v>
      </c>
      <c r="N198" s="38">
        <v>126.7</v>
      </c>
      <c r="O198" s="38">
        <v>149</v>
      </c>
      <c r="P198" s="38">
        <v>138.4</v>
      </c>
      <c r="Q198" s="4">
        <v>161</v>
      </c>
      <c r="R198" s="4">
        <v>138.9</v>
      </c>
      <c r="S198" s="4">
        <v>128.69999999999999</v>
      </c>
      <c r="T198" s="4">
        <v>137.4</v>
      </c>
      <c r="U198">
        <v>142.5</v>
      </c>
      <c r="V198" s="17">
        <v>126.5</v>
      </c>
      <c r="W198" s="4">
        <v>133.1</v>
      </c>
      <c r="X198" s="18">
        <v>132.6</v>
      </c>
      <c r="Y198" s="19">
        <v>120.4</v>
      </c>
      <c r="Z198" s="19">
        <v>128.5</v>
      </c>
      <c r="AA198" s="19">
        <v>141.19999999999999</v>
      </c>
      <c r="AB198" s="18">
        <v>128.19999999999999</v>
      </c>
      <c r="AC198" s="19">
        <v>129.5</v>
      </c>
      <c r="AD198">
        <v>136.19999999999999</v>
      </c>
      <c r="AE198">
        <f t="shared" si="12"/>
        <v>1747.3000000000002</v>
      </c>
      <c r="AF198" s="17">
        <v>126.5</v>
      </c>
      <c r="AG198">
        <f t="shared" si="13"/>
        <v>699.1</v>
      </c>
      <c r="AH198">
        <f t="shared" si="14"/>
        <v>260.79999999999995</v>
      </c>
      <c r="AI198">
        <f t="shared" si="15"/>
        <v>519.6</v>
      </c>
    </row>
    <row r="199" spans="1:35" x14ac:dyDescent="0.35">
      <c r="A199" t="s">
        <v>34</v>
      </c>
      <c r="B199">
        <v>2018</v>
      </c>
      <c r="C199" t="s">
        <v>39</v>
      </c>
      <c r="D199" s="38">
        <v>136.9</v>
      </c>
      <c r="E199" s="38">
        <v>148.69999999999999</v>
      </c>
      <c r="F199" s="38">
        <v>135.6</v>
      </c>
      <c r="G199" s="38">
        <v>142.30000000000001</v>
      </c>
      <c r="H199" s="38">
        <v>121.3</v>
      </c>
      <c r="I199" s="38">
        <v>153.19999999999999</v>
      </c>
      <c r="J199" s="38">
        <v>143.69999999999999</v>
      </c>
      <c r="K199" s="38">
        <v>121.4</v>
      </c>
      <c r="L199" s="38">
        <v>111.1</v>
      </c>
      <c r="M199" s="38">
        <v>138.4</v>
      </c>
      <c r="N199" s="38">
        <v>130.30000000000001</v>
      </c>
      <c r="O199" s="38">
        <v>151.80000000000001</v>
      </c>
      <c r="P199" s="38">
        <v>139.4</v>
      </c>
      <c r="Q199" s="4">
        <v>158.30000000000001</v>
      </c>
      <c r="R199" s="4">
        <v>146.4</v>
      </c>
      <c r="S199" s="4">
        <v>138.1</v>
      </c>
      <c r="T199" s="4">
        <v>145.19999999999999</v>
      </c>
      <c r="U199">
        <v>142.5</v>
      </c>
      <c r="V199" s="17">
        <v>138.1</v>
      </c>
      <c r="W199" s="4">
        <v>137.9</v>
      </c>
      <c r="X199" s="18">
        <v>136.19999999999999</v>
      </c>
      <c r="Y199" s="19">
        <v>123.7</v>
      </c>
      <c r="Z199" s="19">
        <v>132.6</v>
      </c>
      <c r="AA199" s="19">
        <v>142.80000000000001</v>
      </c>
      <c r="AB199" s="18">
        <v>130.1</v>
      </c>
      <c r="AC199" s="19">
        <v>132.6</v>
      </c>
      <c r="AD199">
        <v>138.5</v>
      </c>
      <c r="AE199">
        <f t="shared" si="12"/>
        <v>1774.1000000000001</v>
      </c>
      <c r="AF199" s="17">
        <v>138.1</v>
      </c>
      <c r="AG199">
        <f t="shared" si="13"/>
        <v>725.9</v>
      </c>
      <c r="AH199">
        <f t="shared" si="14"/>
        <v>266.29999999999995</v>
      </c>
      <c r="AI199">
        <f t="shared" si="15"/>
        <v>531.70000000000005</v>
      </c>
    </row>
    <row r="200" spans="1:35" x14ac:dyDescent="0.35">
      <c r="A200" t="s">
        <v>30</v>
      </c>
      <c r="B200">
        <v>2018</v>
      </c>
      <c r="C200" t="s">
        <v>40</v>
      </c>
      <c r="D200" s="38">
        <v>138.4</v>
      </c>
      <c r="E200" s="38">
        <v>149.30000000000001</v>
      </c>
      <c r="F200" s="38">
        <v>139.30000000000001</v>
      </c>
      <c r="G200" s="38">
        <v>143.4</v>
      </c>
      <c r="H200" s="38">
        <v>124.1</v>
      </c>
      <c r="I200" s="38">
        <v>153.30000000000001</v>
      </c>
      <c r="J200" s="38">
        <v>154.19999999999999</v>
      </c>
      <c r="K200" s="38">
        <v>126.4</v>
      </c>
      <c r="L200" s="38">
        <v>114.3</v>
      </c>
      <c r="M200" s="38">
        <v>138.19999999999999</v>
      </c>
      <c r="N200" s="38">
        <v>132.80000000000001</v>
      </c>
      <c r="O200" s="38">
        <v>154.80000000000001</v>
      </c>
      <c r="P200" s="38">
        <v>142</v>
      </c>
      <c r="Q200" s="4">
        <v>156.1</v>
      </c>
      <c r="R200" s="4">
        <v>151.5</v>
      </c>
      <c r="S200" s="4">
        <v>145.1</v>
      </c>
      <c r="T200" s="4">
        <v>150.6</v>
      </c>
      <c r="U200" t="s">
        <v>32</v>
      </c>
      <c r="V200" s="17">
        <v>146.80000000000001</v>
      </c>
      <c r="W200" s="4">
        <v>143.1</v>
      </c>
      <c r="X200" s="18">
        <v>139</v>
      </c>
      <c r="Y200" s="19">
        <v>127.5</v>
      </c>
      <c r="Z200" s="19">
        <v>138.4</v>
      </c>
      <c r="AA200" s="19">
        <v>145.80000000000001</v>
      </c>
      <c r="AB200" s="18">
        <v>131.4</v>
      </c>
      <c r="AC200" s="19">
        <v>136</v>
      </c>
      <c r="AD200">
        <v>141.80000000000001</v>
      </c>
      <c r="AE200">
        <f t="shared" si="12"/>
        <v>1810.5000000000002</v>
      </c>
      <c r="AF200" s="17">
        <v>146.80000000000001</v>
      </c>
      <c r="AG200">
        <f t="shared" si="13"/>
        <v>746.40000000000009</v>
      </c>
      <c r="AH200">
        <f t="shared" si="14"/>
        <v>270.39999999999998</v>
      </c>
      <c r="AI200">
        <f t="shared" si="15"/>
        <v>547.70000000000005</v>
      </c>
    </row>
    <row r="201" spans="1:35" x14ac:dyDescent="0.35">
      <c r="A201" t="s">
        <v>33</v>
      </c>
      <c r="B201">
        <v>2018</v>
      </c>
      <c r="C201" t="s">
        <v>40</v>
      </c>
      <c r="D201" s="38">
        <v>135.6</v>
      </c>
      <c r="E201" s="38">
        <v>148.6</v>
      </c>
      <c r="F201" s="38">
        <v>139.1</v>
      </c>
      <c r="G201" s="38">
        <v>141</v>
      </c>
      <c r="H201" s="38">
        <v>116.7</v>
      </c>
      <c r="I201" s="38">
        <v>149.69999999999999</v>
      </c>
      <c r="J201" s="38">
        <v>159.19999999999999</v>
      </c>
      <c r="K201" s="38">
        <v>112.6</v>
      </c>
      <c r="L201" s="38">
        <v>111.8</v>
      </c>
      <c r="M201" s="38">
        <v>140.30000000000001</v>
      </c>
      <c r="N201" s="38">
        <v>126.8</v>
      </c>
      <c r="O201" s="38">
        <v>149.4</v>
      </c>
      <c r="P201" s="38">
        <v>140.30000000000001</v>
      </c>
      <c r="Q201" s="4">
        <v>161.4</v>
      </c>
      <c r="R201" s="4">
        <v>139.6</v>
      </c>
      <c r="S201" s="4">
        <v>128.9</v>
      </c>
      <c r="T201" s="4">
        <v>137.9</v>
      </c>
      <c r="U201">
        <v>143.6</v>
      </c>
      <c r="V201" s="17">
        <v>128.1</v>
      </c>
      <c r="W201" s="4">
        <v>133.6</v>
      </c>
      <c r="X201" s="18">
        <v>133.6</v>
      </c>
      <c r="Y201" s="19">
        <v>120.1</v>
      </c>
      <c r="Z201" s="19">
        <v>129</v>
      </c>
      <c r="AA201" s="19">
        <v>144</v>
      </c>
      <c r="AB201" s="18">
        <v>128.19999999999999</v>
      </c>
      <c r="AC201" s="19">
        <v>130.19999999999999</v>
      </c>
      <c r="AD201">
        <v>137.5</v>
      </c>
      <c r="AE201">
        <f t="shared" si="12"/>
        <v>1771.1</v>
      </c>
      <c r="AF201" s="17">
        <v>128.1</v>
      </c>
      <c r="AG201">
        <f t="shared" si="13"/>
        <v>701.4</v>
      </c>
      <c r="AH201">
        <f t="shared" si="14"/>
        <v>261.79999999999995</v>
      </c>
      <c r="AI201">
        <f t="shared" si="15"/>
        <v>523.29999999999995</v>
      </c>
    </row>
    <row r="202" spans="1:35" x14ac:dyDescent="0.35">
      <c r="A202" t="s">
        <v>34</v>
      </c>
      <c r="B202">
        <v>2018</v>
      </c>
      <c r="C202" t="s">
        <v>40</v>
      </c>
      <c r="D202" s="38">
        <v>137.5</v>
      </c>
      <c r="E202" s="38">
        <v>149.1</v>
      </c>
      <c r="F202" s="38">
        <v>139.19999999999999</v>
      </c>
      <c r="G202" s="38">
        <v>142.5</v>
      </c>
      <c r="H202" s="38">
        <v>121.4</v>
      </c>
      <c r="I202" s="38">
        <v>151.6</v>
      </c>
      <c r="J202" s="38">
        <v>155.9</v>
      </c>
      <c r="K202" s="38">
        <v>121.7</v>
      </c>
      <c r="L202" s="38">
        <v>113.5</v>
      </c>
      <c r="M202" s="38">
        <v>138.9</v>
      </c>
      <c r="N202" s="38">
        <v>130.30000000000001</v>
      </c>
      <c r="O202" s="38">
        <v>152.30000000000001</v>
      </c>
      <c r="P202" s="38">
        <v>141.4</v>
      </c>
      <c r="Q202" s="4">
        <v>157.5</v>
      </c>
      <c r="R202" s="4">
        <v>146.80000000000001</v>
      </c>
      <c r="S202" s="4">
        <v>138.4</v>
      </c>
      <c r="T202" s="4">
        <v>145.6</v>
      </c>
      <c r="U202">
        <v>143.6</v>
      </c>
      <c r="V202" s="17">
        <v>139.69999999999999</v>
      </c>
      <c r="W202" s="4">
        <v>138.6</v>
      </c>
      <c r="X202" s="18">
        <v>137</v>
      </c>
      <c r="Y202" s="19">
        <v>123.6</v>
      </c>
      <c r="Z202" s="19">
        <v>133.1</v>
      </c>
      <c r="AA202" s="19">
        <v>144.69999999999999</v>
      </c>
      <c r="AB202" s="18">
        <v>130.1</v>
      </c>
      <c r="AC202" s="19">
        <v>133.19999999999999</v>
      </c>
      <c r="AD202">
        <v>139.80000000000001</v>
      </c>
      <c r="AE202">
        <f t="shared" si="12"/>
        <v>1795.3</v>
      </c>
      <c r="AF202" s="17">
        <v>139.69999999999999</v>
      </c>
      <c r="AG202">
        <f t="shared" si="13"/>
        <v>726.90000000000009</v>
      </c>
      <c r="AH202">
        <f t="shared" si="14"/>
        <v>267.10000000000002</v>
      </c>
      <c r="AI202">
        <f t="shared" si="15"/>
        <v>534.59999999999991</v>
      </c>
    </row>
    <row r="203" spans="1:35" x14ac:dyDescent="0.35">
      <c r="A203" t="s">
        <v>30</v>
      </c>
      <c r="B203">
        <v>2018</v>
      </c>
      <c r="C203" t="s">
        <v>41</v>
      </c>
      <c r="D203" s="38">
        <v>139.19999999999999</v>
      </c>
      <c r="E203" s="38">
        <v>148.80000000000001</v>
      </c>
      <c r="F203" s="38">
        <v>139.1</v>
      </c>
      <c r="G203" s="38">
        <v>143.5</v>
      </c>
      <c r="H203" s="38">
        <v>125</v>
      </c>
      <c r="I203" s="38">
        <v>154.4</v>
      </c>
      <c r="J203" s="38">
        <v>156.30000000000001</v>
      </c>
      <c r="K203" s="38">
        <v>126.8</v>
      </c>
      <c r="L203" s="38">
        <v>115.4</v>
      </c>
      <c r="M203" s="38">
        <v>138.6</v>
      </c>
      <c r="N203" s="38">
        <v>133.80000000000001</v>
      </c>
      <c r="O203" s="38">
        <v>155.19999999999999</v>
      </c>
      <c r="P203" s="38">
        <v>142.69999999999999</v>
      </c>
      <c r="Q203" s="4">
        <v>156.4</v>
      </c>
      <c r="R203" s="4">
        <v>152.1</v>
      </c>
      <c r="S203" s="4">
        <v>145.80000000000001</v>
      </c>
      <c r="T203" s="4">
        <v>151.30000000000001</v>
      </c>
      <c r="U203" t="s">
        <v>32</v>
      </c>
      <c r="V203" s="17">
        <v>147.69999999999999</v>
      </c>
      <c r="W203" s="4">
        <v>143.80000000000001</v>
      </c>
      <c r="X203" s="18">
        <v>139.4</v>
      </c>
      <c r="Y203" s="19">
        <v>128.30000000000001</v>
      </c>
      <c r="Z203" s="19">
        <v>138.6</v>
      </c>
      <c r="AA203" s="19">
        <v>146.9</v>
      </c>
      <c r="AB203" s="18">
        <v>131.30000000000001</v>
      </c>
      <c r="AC203" s="19">
        <v>136.6</v>
      </c>
      <c r="AD203">
        <v>142.5</v>
      </c>
      <c r="AE203">
        <f t="shared" si="12"/>
        <v>1818.8</v>
      </c>
      <c r="AF203" s="17">
        <v>147.69999999999999</v>
      </c>
      <c r="AG203">
        <f t="shared" si="13"/>
        <v>749.40000000000009</v>
      </c>
      <c r="AH203">
        <f t="shared" si="14"/>
        <v>270.70000000000005</v>
      </c>
      <c r="AI203">
        <f t="shared" si="15"/>
        <v>550.4</v>
      </c>
    </row>
    <row r="204" spans="1:35" x14ac:dyDescent="0.35">
      <c r="A204" t="s">
        <v>33</v>
      </c>
      <c r="B204">
        <v>2018</v>
      </c>
      <c r="C204" t="s">
        <v>41</v>
      </c>
      <c r="D204" s="38">
        <v>136.5</v>
      </c>
      <c r="E204" s="38">
        <v>146.4</v>
      </c>
      <c r="F204" s="38">
        <v>136.6</v>
      </c>
      <c r="G204" s="38">
        <v>141.19999999999999</v>
      </c>
      <c r="H204" s="38">
        <v>117.4</v>
      </c>
      <c r="I204" s="38">
        <v>146.30000000000001</v>
      </c>
      <c r="J204" s="38">
        <v>157.30000000000001</v>
      </c>
      <c r="K204" s="38">
        <v>113.6</v>
      </c>
      <c r="L204" s="38">
        <v>113.3</v>
      </c>
      <c r="M204" s="38">
        <v>141.1</v>
      </c>
      <c r="N204" s="38">
        <v>127.4</v>
      </c>
      <c r="O204" s="38">
        <v>150.4</v>
      </c>
      <c r="P204" s="38">
        <v>140.1</v>
      </c>
      <c r="Q204" s="4">
        <v>162.1</v>
      </c>
      <c r="R204" s="4">
        <v>140</v>
      </c>
      <c r="S204" s="4">
        <v>129</v>
      </c>
      <c r="T204" s="4">
        <v>138.30000000000001</v>
      </c>
      <c r="U204">
        <v>144.6</v>
      </c>
      <c r="V204" s="17">
        <v>129.80000000000001</v>
      </c>
      <c r="W204" s="4">
        <v>134.4</v>
      </c>
      <c r="X204" s="18">
        <v>134.9</v>
      </c>
      <c r="Y204" s="19">
        <v>120.7</v>
      </c>
      <c r="Z204" s="19">
        <v>129.80000000000001</v>
      </c>
      <c r="AA204" s="19">
        <v>145.30000000000001</v>
      </c>
      <c r="AB204" s="18">
        <v>128.30000000000001</v>
      </c>
      <c r="AC204" s="19">
        <v>131</v>
      </c>
      <c r="AD204">
        <v>138</v>
      </c>
      <c r="AE204">
        <f t="shared" si="12"/>
        <v>1767.6</v>
      </c>
      <c r="AF204" s="17">
        <v>129.80000000000001</v>
      </c>
      <c r="AG204">
        <f t="shared" si="13"/>
        <v>703.80000000000007</v>
      </c>
      <c r="AH204">
        <f t="shared" si="14"/>
        <v>263.20000000000005</v>
      </c>
      <c r="AI204">
        <f t="shared" si="15"/>
        <v>526.79999999999995</v>
      </c>
    </row>
    <row r="205" spans="1:35" x14ac:dyDescent="0.35">
      <c r="A205" t="s">
        <v>34</v>
      </c>
      <c r="B205">
        <v>2018</v>
      </c>
      <c r="C205" t="s">
        <v>41</v>
      </c>
      <c r="D205" s="38">
        <v>138.30000000000001</v>
      </c>
      <c r="E205" s="38">
        <v>148</v>
      </c>
      <c r="F205" s="38">
        <v>138.1</v>
      </c>
      <c r="G205" s="38">
        <v>142.6</v>
      </c>
      <c r="H205" s="38">
        <v>122.2</v>
      </c>
      <c r="I205" s="38">
        <v>150.6</v>
      </c>
      <c r="J205" s="38">
        <v>156.6</v>
      </c>
      <c r="K205" s="38">
        <v>122.4</v>
      </c>
      <c r="L205" s="38">
        <v>114.7</v>
      </c>
      <c r="M205" s="38">
        <v>139.4</v>
      </c>
      <c r="N205" s="38">
        <v>131.1</v>
      </c>
      <c r="O205" s="38">
        <v>153</v>
      </c>
      <c r="P205" s="38">
        <v>141.69999999999999</v>
      </c>
      <c r="Q205" s="4">
        <v>157.9</v>
      </c>
      <c r="R205" s="4">
        <v>147.30000000000001</v>
      </c>
      <c r="S205" s="4">
        <v>138.80000000000001</v>
      </c>
      <c r="T205" s="4">
        <v>146.1</v>
      </c>
      <c r="U205">
        <v>144.6</v>
      </c>
      <c r="V205" s="17">
        <v>140.9</v>
      </c>
      <c r="W205" s="4">
        <v>139.4</v>
      </c>
      <c r="X205" s="18">
        <v>137.69999999999999</v>
      </c>
      <c r="Y205" s="19">
        <v>124.3</v>
      </c>
      <c r="Z205" s="19">
        <v>133.6</v>
      </c>
      <c r="AA205" s="19">
        <v>146</v>
      </c>
      <c r="AB205" s="18">
        <v>130.1</v>
      </c>
      <c r="AC205" s="19">
        <v>133.9</v>
      </c>
      <c r="AD205">
        <v>140.4</v>
      </c>
      <c r="AE205">
        <f t="shared" si="12"/>
        <v>1798.7000000000003</v>
      </c>
      <c r="AF205" s="17">
        <v>140.9</v>
      </c>
      <c r="AG205">
        <f t="shared" si="13"/>
        <v>729.5</v>
      </c>
      <c r="AH205">
        <f t="shared" si="14"/>
        <v>267.79999999999995</v>
      </c>
      <c r="AI205">
        <f t="shared" si="15"/>
        <v>537.79999999999995</v>
      </c>
    </row>
    <row r="206" spans="1:35" x14ac:dyDescent="0.35">
      <c r="A206" t="s">
        <v>30</v>
      </c>
      <c r="B206">
        <v>2018</v>
      </c>
      <c r="C206" t="s">
        <v>42</v>
      </c>
      <c r="D206" s="38">
        <v>139.4</v>
      </c>
      <c r="E206" s="38">
        <v>147.19999999999999</v>
      </c>
      <c r="F206" s="38">
        <v>136.6</v>
      </c>
      <c r="G206" s="38">
        <v>143.69999999999999</v>
      </c>
      <c r="H206" s="38">
        <v>124.6</v>
      </c>
      <c r="I206" s="38">
        <v>150.1</v>
      </c>
      <c r="J206" s="38">
        <v>149.4</v>
      </c>
      <c r="K206" s="38">
        <v>125.4</v>
      </c>
      <c r="L206" s="38">
        <v>114.4</v>
      </c>
      <c r="M206" s="38">
        <v>138.69999999999999</v>
      </c>
      <c r="N206" s="38">
        <v>133.1</v>
      </c>
      <c r="O206" s="38">
        <v>155.9</v>
      </c>
      <c r="P206" s="38">
        <v>141.30000000000001</v>
      </c>
      <c r="Q206" s="4">
        <v>157.69999999999999</v>
      </c>
      <c r="R206" s="4">
        <v>152.1</v>
      </c>
      <c r="S206" s="4">
        <v>146.1</v>
      </c>
      <c r="T206" s="4">
        <v>151.30000000000001</v>
      </c>
      <c r="U206" t="s">
        <v>32</v>
      </c>
      <c r="V206" s="17">
        <v>149</v>
      </c>
      <c r="W206" s="4">
        <v>144</v>
      </c>
      <c r="X206" s="18">
        <v>140</v>
      </c>
      <c r="Y206" s="19">
        <v>129.9</v>
      </c>
      <c r="Z206" s="19">
        <v>140</v>
      </c>
      <c r="AA206" s="19">
        <v>147.6</v>
      </c>
      <c r="AB206" s="18">
        <v>132</v>
      </c>
      <c r="AC206" s="19">
        <v>137.4</v>
      </c>
      <c r="AD206">
        <v>142.1</v>
      </c>
      <c r="AE206">
        <f t="shared" si="12"/>
        <v>1799.8000000000002</v>
      </c>
      <c r="AF206" s="17">
        <v>149</v>
      </c>
      <c r="AG206">
        <f t="shared" si="13"/>
        <v>751.2</v>
      </c>
      <c r="AH206">
        <f t="shared" si="14"/>
        <v>272</v>
      </c>
      <c r="AI206">
        <f t="shared" si="15"/>
        <v>554.9</v>
      </c>
    </row>
    <row r="207" spans="1:35" x14ac:dyDescent="0.35">
      <c r="A207" t="s">
        <v>33</v>
      </c>
      <c r="B207">
        <v>2018</v>
      </c>
      <c r="C207" t="s">
        <v>42</v>
      </c>
      <c r="D207" s="38">
        <v>137</v>
      </c>
      <c r="E207" s="38">
        <v>143.1</v>
      </c>
      <c r="F207" s="38">
        <v>132.80000000000001</v>
      </c>
      <c r="G207" s="38">
        <v>141.5</v>
      </c>
      <c r="H207" s="38">
        <v>117.8</v>
      </c>
      <c r="I207" s="38">
        <v>140</v>
      </c>
      <c r="J207" s="38">
        <v>151.30000000000001</v>
      </c>
      <c r="K207" s="38">
        <v>113.5</v>
      </c>
      <c r="L207" s="38">
        <v>112.3</v>
      </c>
      <c r="M207" s="38">
        <v>141.19999999999999</v>
      </c>
      <c r="N207" s="38">
        <v>127.7</v>
      </c>
      <c r="O207" s="38">
        <v>151.30000000000001</v>
      </c>
      <c r="P207" s="38">
        <v>138.9</v>
      </c>
      <c r="Q207" s="4">
        <v>163.30000000000001</v>
      </c>
      <c r="R207" s="4">
        <v>140.80000000000001</v>
      </c>
      <c r="S207" s="4">
        <v>129.30000000000001</v>
      </c>
      <c r="T207" s="4">
        <v>139.1</v>
      </c>
      <c r="U207">
        <v>145.30000000000001</v>
      </c>
      <c r="V207" s="17">
        <v>131.19999999999999</v>
      </c>
      <c r="W207" s="4">
        <v>134.9</v>
      </c>
      <c r="X207" s="18">
        <v>135.69999999999999</v>
      </c>
      <c r="Y207" s="19">
        <v>122.5</v>
      </c>
      <c r="Z207" s="19">
        <v>130.19999999999999</v>
      </c>
      <c r="AA207" s="19">
        <v>145.19999999999999</v>
      </c>
      <c r="AB207" s="18">
        <v>129.30000000000001</v>
      </c>
      <c r="AC207" s="19">
        <v>131.9</v>
      </c>
      <c r="AD207">
        <v>138.1</v>
      </c>
      <c r="AE207">
        <f t="shared" si="12"/>
        <v>1748.4</v>
      </c>
      <c r="AF207" s="17">
        <v>131.19999999999999</v>
      </c>
      <c r="AG207">
        <f t="shared" si="13"/>
        <v>707.4</v>
      </c>
      <c r="AH207">
        <f t="shared" si="14"/>
        <v>265</v>
      </c>
      <c r="AI207">
        <f t="shared" si="15"/>
        <v>529.79999999999995</v>
      </c>
    </row>
    <row r="208" spans="1:35" x14ac:dyDescent="0.35">
      <c r="A208" t="s">
        <v>34</v>
      </c>
      <c r="B208">
        <v>2018</v>
      </c>
      <c r="C208" t="s">
        <v>42</v>
      </c>
      <c r="D208" s="38">
        <v>138.6</v>
      </c>
      <c r="E208" s="38">
        <v>145.80000000000001</v>
      </c>
      <c r="F208" s="38">
        <v>135.1</v>
      </c>
      <c r="G208" s="38">
        <v>142.9</v>
      </c>
      <c r="H208" s="38">
        <v>122.1</v>
      </c>
      <c r="I208" s="38">
        <v>145.4</v>
      </c>
      <c r="J208" s="38">
        <v>150</v>
      </c>
      <c r="K208" s="38">
        <v>121.4</v>
      </c>
      <c r="L208" s="38">
        <v>113.7</v>
      </c>
      <c r="M208" s="38">
        <v>139.5</v>
      </c>
      <c r="N208" s="38">
        <v>130.80000000000001</v>
      </c>
      <c r="O208" s="38">
        <v>153.80000000000001</v>
      </c>
      <c r="P208" s="38">
        <v>140.4</v>
      </c>
      <c r="Q208" s="4">
        <v>159.19999999999999</v>
      </c>
      <c r="R208" s="4">
        <v>147.69999999999999</v>
      </c>
      <c r="S208" s="4">
        <v>139.1</v>
      </c>
      <c r="T208" s="4">
        <v>146.5</v>
      </c>
      <c r="U208">
        <v>145.30000000000001</v>
      </c>
      <c r="V208" s="17">
        <v>142.30000000000001</v>
      </c>
      <c r="W208" s="4">
        <v>139.69999999999999</v>
      </c>
      <c r="X208" s="18">
        <v>138.4</v>
      </c>
      <c r="Y208" s="19">
        <v>126</v>
      </c>
      <c r="Z208" s="19">
        <v>134.5</v>
      </c>
      <c r="AA208" s="19">
        <v>146.19999999999999</v>
      </c>
      <c r="AB208" s="18">
        <v>130.9</v>
      </c>
      <c r="AC208" s="19">
        <v>134.69999999999999</v>
      </c>
      <c r="AD208">
        <v>140.19999999999999</v>
      </c>
      <c r="AE208">
        <f t="shared" si="12"/>
        <v>1779.5</v>
      </c>
      <c r="AF208" s="17">
        <v>142.30000000000001</v>
      </c>
      <c r="AG208">
        <f t="shared" si="13"/>
        <v>732.2</v>
      </c>
      <c r="AH208">
        <f t="shared" si="14"/>
        <v>269.3</v>
      </c>
      <c r="AI208">
        <f t="shared" si="15"/>
        <v>541.4</v>
      </c>
    </row>
    <row r="209" spans="1:35" x14ac:dyDescent="0.35">
      <c r="A209" t="s">
        <v>30</v>
      </c>
      <c r="B209">
        <v>2018</v>
      </c>
      <c r="C209" t="s">
        <v>43</v>
      </c>
      <c r="D209" s="38">
        <v>139.30000000000001</v>
      </c>
      <c r="E209" s="38">
        <v>147.6</v>
      </c>
      <c r="F209" s="38">
        <v>134.6</v>
      </c>
      <c r="G209" s="38">
        <v>141.9</v>
      </c>
      <c r="H209" s="38">
        <v>123.5</v>
      </c>
      <c r="I209" s="38">
        <v>144.5</v>
      </c>
      <c r="J209" s="38">
        <v>147.6</v>
      </c>
      <c r="K209" s="38">
        <v>121.4</v>
      </c>
      <c r="L209" s="38">
        <v>112.3</v>
      </c>
      <c r="M209" s="38">
        <v>139.5</v>
      </c>
      <c r="N209" s="38">
        <v>134.6</v>
      </c>
      <c r="O209" s="38">
        <v>155.19999999999999</v>
      </c>
      <c r="P209" s="38">
        <v>140.19999999999999</v>
      </c>
      <c r="Q209" s="4">
        <v>159.6</v>
      </c>
      <c r="R209" s="4">
        <v>150.69999999999999</v>
      </c>
      <c r="S209" s="4">
        <v>144.5</v>
      </c>
      <c r="T209" s="4">
        <v>149.80000000000001</v>
      </c>
      <c r="U209" t="s">
        <v>32</v>
      </c>
      <c r="V209" s="17">
        <v>149.69999999999999</v>
      </c>
      <c r="W209" s="4">
        <v>147.5</v>
      </c>
      <c r="X209" s="18">
        <v>144.80000000000001</v>
      </c>
      <c r="Y209" s="19">
        <v>130.80000000000001</v>
      </c>
      <c r="Z209" s="19">
        <v>140.1</v>
      </c>
      <c r="AA209" s="19">
        <v>148</v>
      </c>
      <c r="AB209" s="18">
        <v>134.4</v>
      </c>
      <c r="AC209" s="19">
        <v>139.80000000000001</v>
      </c>
      <c r="AD209">
        <v>142.19999999999999</v>
      </c>
      <c r="AE209">
        <f t="shared" si="12"/>
        <v>1782.2</v>
      </c>
      <c r="AF209" s="17">
        <v>149.69999999999999</v>
      </c>
      <c r="AG209">
        <f t="shared" si="13"/>
        <v>752.09999999999991</v>
      </c>
      <c r="AH209">
        <f t="shared" si="14"/>
        <v>279.20000000000005</v>
      </c>
      <c r="AI209">
        <f t="shared" si="15"/>
        <v>558.70000000000005</v>
      </c>
    </row>
    <row r="210" spans="1:35" x14ac:dyDescent="0.35">
      <c r="A210" t="s">
        <v>33</v>
      </c>
      <c r="B210">
        <v>2018</v>
      </c>
      <c r="C210" t="s">
        <v>43</v>
      </c>
      <c r="D210" s="38">
        <v>137.6</v>
      </c>
      <c r="E210" s="38">
        <v>144.9</v>
      </c>
      <c r="F210" s="38">
        <v>133.5</v>
      </c>
      <c r="G210" s="38">
        <v>141.5</v>
      </c>
      <c r="H210" s="38">
        <v>118</v>
      </c>
      <c r="I210" s="38">
        <v>139.5</v>
      </c>
      <c r="J210" s="38">
        <v>153</v>
      </c>
      <c r="K210" s="38">
        <v>113.2</v>
      </c>
      <c r="L210" s="38">
        <v>112.8</v>
      </c>
      <c r="M210" s="38">
        <v>141.1</v>
      </c>
      <c r="N210" s="38">
        <v>127.6</v>
      </c>
      <c r="O210" s="38">
        <v>152</v>
      </c>
      <c r="P210" s="38">
        <v>139.4</v>
      </c>
      <c r="Q210" s="4">
        <v>164</v>
      </c>
      <c r="R210" s="4">
        <v>141.5</v>
      </c>
      <c r="S210" s="4">
        <v>129.80000000000001</v>
      </c>
      <c r="T210" s="4">
        <v>139.69999999999999</v>
      </c>
      <c r="U210">
        <v>146.30000000000001</v>
      </c>
      <c r="V210" s="17">
        <v>133.4</v>
      </c>
      <c r="W210" s="4">
        <v>135.1</v>
      </c>
      <c r="X210" s="18">
        <v>136.19999999999999</v>
      </c>
      <c r="Y210" s="19">
        <v>123.3</v>
      </c>
      <c r="Z210" s="19">
        <v>130.69999999999999</v>
      </c>
      <c r="AA210" s="19">
        <v>145.5</v>
      </c>
      <c r="AB210" s="18">
        <v>130.4</v>
      </c>
      <c r="AC210" s="19">
        <v>132.5</v>
      </c>
      <c r="AD210">
        <v>138.9</v>
      </c>
      <c r="AE210">
        <f t="shared" si="12"/>
        <v>1754.1</v>
      </c>
      <c r="AF210" s="17">
        <v>133.4</v>
      </c>
      <c r="AG210">
        <f t="shared" si="13"/>
        <v>710.1</v>
      </c>
      <c r="AH210">
        <f t="shared" si="14"/>
        <v>266.60000000000002</v>
      </c>
      <c r="AI210">
        <f t="shared" si="15"/>
        <v>532</v>
      </c>
    </row>
    <row r="211" spans="1:35" x14ac:dyDescent="0.35">
      <c r="A211" t="s">
        <v>34</v>
      </c>
      <c r="B211">
        <v>2018</v>
      </c>
      <c r="C211" t="s">
        <v>43</v>
      </c>
      <c r="D211" s="38">
        <v>137.4</v>
      </c>
      <c r="E211" s="38">
        <v>149.5</v>
      </c>
      <c r="F211" s="38">
        <v>137.30000000000001</v>
      </c>
      <c r="G211" s="38">
        <v>141.9</v>
      </c>
      <c r="H211" s="38">
        <v>121.1</v>
      </c>
      <c r="I211" s="38">
        <v>142.5</v>
      </c>
      <c r="J211" s="38">
        <v>146.69999999999999</v>
      </c>
      <c r="K211" s="38">
        <v>119.1</v>
      </c>
      <c r="L211" s="38">
        <v>111.9</v>
      </c>
      <c r="M211" s="38">
        <v>141</v>
      </c>
      <c r="N211" s="38">
        <v>133.6</v>
      </c>
      <c r="O211" s="38">
        <v>154.5</v>
      </c>
      <c r="P211" s="38">
        <v>139.69999999999999</v>
      </c>
      <c r="Q211" s="4">
        <v>162.6</v>
      </c>
      <c r="R211" s="4">
        <v>148</v>
      </c>
      <c r="S211" s="4">
        <v>139.19999999999999</v>
      </c>
      <c r="T211" s="4">
        <v>146.80000000000001</v>
      </c>
      <c r="U211">
        <v>146.9</v>
      </c>
      <c r="V211" s="17">
        <v>145.30000000000001</v>
      </c>
      <c r="W211" s="4">
        <v>142.19999999999999</v>
      </c>
      <c r="X211" s="18">
        <v>142.1</v>
      </c>
      <c r="Y211" s="19">
        <v>125.5</v>
      </c>
      <c r="Z211" s="19">
        <v>136.5</v>
      </c>
      <c r="AA211" s="19">
        <v>147.80000000000001</v>
      </c>
      <c r="AB211" s="18">
        <v>132</v>
      </c>
      <c r="AC211" s="19">
        <v>136.30000000000001</v>
      </c>
      <c r="AD211">
        <v>140.80000000000001</v>
      </c>
      <c r="AE211">
        <f t="shared" si="12"/>
        <v>1776.2</v>
      </c>
      <c r="AF211" s="17">
        <v>145.30000000000001</v>
      </c>
      <c r="AG211">
        <f t="shared" si="13"/>
        <v>738.8</v>
      </c>
      <c r="AH211">
        <f t="shared" si="14"/>
        <v>274.10000000000002</v>
      </c>
      <c r="AI211">
        <f t="shared" si="15"/>
        <v>546.1</v>
      </c>
    </row>
    <row r="212" spans="1:35" x14ac:dyDescent="0.35">
      <c r="A212" t="s">
        <v>30</v>
      </c>
      <c r="B212">
        <v>2018</v>
      </c>
      <c r="C212" t="s">
        <v>45</v>
      </c>
      <c r="D212" s="38">
        <v>137.1</v>
      </c>
      <c r="E212" s="38">
        <v>150.80000000000001</v>
      </c>
      <c r="F212" s="38">
        <v>136.69999999999999</v>
      </c>
      <c r="G212" s="38">
        <v>141.9</v>
      </c>
      <c r="H212" s="38">
        <v>122.8</v>
      </c>
      <c r="I212" s="38">
        <v>143.9</v>
      </c>
      <c r="J212" s="38">
        <v>147.5</v>
      </c>
      <c r="K212" s="38">
        <v>121</v>
      </c>
      <c r="L212" s="38">
        <v>111.6</v>
      </c>
      <c r="M212" s="38">
        <v>140.6</v>
      </c>
      <c r="N212" s="38">
        <v>137.5</v>
      </c>
      <c r="O212" s="38">
        <v>156.1</v>
      </c>
      <c r="P212" s="38">
        <v>140</v>
      </c>
      <c r="Q212" s="4">
        <v>161.9</v>
      </c>
      <c r="R212" s="4">
        <v>151.69999999999999</v>
      </c>
      <c r="S212" s="4">
        <v>145.5</v>
      </c>
      <c r="T212" s="4">
        <v>150.80000000000001</v>
      </c>
      <c r="U212" t="s">
        <v>32</v>
      </c>
      <c r="V212" s="17">
        <v>150.30000000000001</v>
      </c>
      <c r="W212" s="4">
        <v>148</v>
      </c>
      <c r="X212" s="18">
        <v>145.4</v>
      </c>
      <c r="Y212" s="19">
        <v>130.30000000000001</v>
      </c>
      <c r="Z212" s="19">
        <v>143.1</v>
      </c>
      <c r="AA212" s="19">
        <v>150.19999999999999</v>
      </c>
      <c r="AB212" s="18">
        <v>133.1</v>
      </c>
      <c r="AC212" s="19">
        <v>140.1</v>
      </c>
      <c r="AD212">
        <v>142.4</v>
      </c>
      <c r="AE212">
        <f t="shared" si="12"/>
        <v>1787.4999999999995</v>
      </c>
      <c r="AF212" s="17">
        <v>150.30000000000001</v>
      </c>
      <c r="AG212">
        <f t="shared" si="13"/>
        <v>757.90000000000009</v>
      </c>
      <c r="AH212">
        <f t="shared" si="14"/>
        <v>278.5</v>
      </c>
      <c r="AI212">
        <f t="shared" si="15"/>
        <v>563.69999999999993</v>
      </c>
    </row>
    <row r="213" spans="1:35" x14ac:dyDescent="0.35">
      <c r="A213" t="s">
        <v>33</v>
      </c>
      <c r="B213">
        <v>2018</v>
      </c>
      <c r="C213" t="s">
        <v>45</v>
      </c>
      <c r="D213" s="38">
        <v>138.1</v>
      </c>
      <c r="E213" s="38">
        <v>146.30000000000001</v>
      </c>
      <c r="F213" s="38">
        <v>137.80000000000001</v>
      </c>
      <c r="G213" s="38">
        <v>141.6</v>
      </c>
      <c r="H213" s="38">
        <v>118.1</v>
      </c>
      <c r="I213" s="38">
        <v>141.5</v>
      </c>
      <c r="J213" s="38">
        <v>145.19999999999999</v>
      </c>
      <c r="K213" s="38">
        <v>115.3</v>
      </c>
      <c r="L213" s="38">
        <v>112.5</v>
      </c>
      <c r="M213" s="38">
        <v>141.4</v>
      </c>
      <c r="N213" s="38">
        <v>128</v>
      </c>
      <c r="O213" s="38">
        <v>152.6</v>
      </c>
      <c r="P213" s="38">
        <v>139.1</v>
      </c>
      <c r="Q213" s="4">
        <v>164.4</v>
      </c>
      <c r="R213" s="4">
        <v>142.4</v>
      </c>
      <c r="S213" s="4">
        <v>130.19999999999999</v>
      </c>
      <c r="T213" s="4">
        <v>140.5</v>
      </c>
      <c r="U213">
        <v>146.9</v>
      </c>
      <c r="V213" s="17">
        <v>136.69999999999999</v>
      </c>
      <c r="W213" s="4">
        <v>135.80000000000001</v>
      </c>
      <c r="X213" s="18">
        <v>136.80000000000001</v>
      </c>
      <c r="Y213" s="19">
        <v>121.2</v>
      </c>
      <c r="Z213" s="19">
        <v>131.30000000000001</v>
      </c>
      <c r="AA213" s="19">
        <v>146.1</v>
      </c>
      <c r="AB213" s="18">
        <v>130.5</v>
      </c>
      <c r="AC213" s="19">
        <v>132.19999999999999</v>
      </c>
      <c r="AD213">
        <v>139</v>
      </c>
      <c r="AE213">
        <f t="shared" si="12"/>
        <v>1757.4999999999998</v>
      </c>
      <c r="AF213" s="17">
        <v>136.69999999999999</v>
      </c>
      <c r="AG213">
        <f t="shared" si="13"/>
        <v>713.3</v>
      </c>
      <c r="AH213">
        <f t="shared" si="14"/>
        <v>267.3</v>
      </c>
      <c r="AI213">
        <f t="shared" si="15"/>
        <v>530.79999999999995</v>
      </c>
    </row>
    <row r="214" spans="1:35" x14ac:dyDescent="0.35">
      <c r="A214" t="s">
        <v>34</v>
      </c>
      <c r="B214">
        <v>2018</v>
      </c>
      <c r="C214" t="s">
        <v>45</v>
      </c>
      <c r="D214" s="38">
        <v>137.4</v>
      </c>
      <c r="E214" s="38">
        <v>149.19999999999999</v>
      </c>
      <c r="F214" s="38">
        <v>137.1</v>
      </c>
      <c r="G214" s="38">
        <v>141.80000000000001</v>
      </c>
      <c r="H214" s="38">
        <v>121.1</v>
      </c>
      <c r="I214" s="38">
        <v>142.80000000000001</v>
      </c>
      <c r="J214" s="38">
        <v>146.69999999999999</v>
      </c>
      <c r="K214" s="38">
        <v>119.1</v>
      </c>
      <c r="L214" s="38">
        <v>111.9</v>
      </c>
      <c r="M214" s="38">
        <v>140.9</v>
      </c>
      <c r="N214" s="38">
        <v>133.5</v>
      </c>
      <c r="O214" s="38">
        <v>154.5</v>
      </c>
      <c r="P214" s="38">
        <v>139.69999999999999</v>
      </c>
      <c r="Q214" s="4">
        <v>162.6</v>
      </c>
      <c r="R214" s="4">
        <v>148</v>
      </c>
      <c r="S214" s="4">
        <v>139.1</v>
      </c>
      <c r="T214" s="4">
        <v>146.69999999999999</v>
      </c>
      <c r="U214">
        <v>146.9</v>
      </c>
      <c r="V214" s="17">
        <v>145.1</v>
      </c>
      <c r="W214" s="4">
        <v>142.19999999999999</v>
      </c>
      <c r="X214" s="18">
        <v>142.1</v>
      </c>
      <c r="Y214" s="19">
        <v>125.5</v>
      </c>
      <c r="Z214" s="19">
        <v>136.5</v>
      </c>
      <c r="AA214" s="19">
        <v>147.80000000000001</v>
      </c>
      <c r="AB214" s="18">
        <v>132</v>
      </c>
      <c r="AC214" s="19">
        <v>136.30000000000001</v>
      </c>
      <c r="AD214">
        <v>140.80000000000001</v>
      </c>
      <c r="AE214">
        <f t="shared" si="12"/>
        <v>1775.7000000000003</v>
      </c>
      <c r="AF214" s="17">
        <v>145.1</v>
      </c>
      <c r="AG214">
        <f t="shared" si="13"/>
        <v>738.60000000000014</v>
      </c>
      <c r="AH214">
        <f t="shared" si="14"/>
        <v>274.10000000000002</v>
      </c>
      <c r="AI214">
        <f t="shared" si="15"/>
        <v>546.1</v>
      </c>
    </row>
    <row r="215" spans="1:35" x14ac:dyDescent="0.35">
      <c r="A215" t="s">
        <v>30</v>
      </c>
      <c r="B215">
        <v>2018</v>
      </c>
      <c r="C215" t="s">
        <v>46</v>
      </c>
      <c r="D215" s="38">
        <v>137.1</v>
      </c>
      <c r="E215" s="38">
        <v>151.9</v>
      </c>
      <c r="F215" s="38">
        <v>137.4</v>
      </c>
      <c r="G215" s="38">
        <v>142.4</v>
      </c>
      <c r="H215" s="38">
        <v>124.2</v>
      </c>
      <c r="I215" s="38">
        <v>140.19999999999999</v>
      </c>
      <c r="J215" s="38">
        <v>136.6</v>
      </c>
      <c r="K215" s="38">
        <v>120.9</v>
      </c>
      <c r="L215" s="38">
        <v>109.9</v>
      </c>
      <c r="M215" s="38">
        <v>140.19999999999999</v>
      </c>
      <c r="N215" s="38">
        <v>137.80000000000001</v>
      </c>
      <c r="O215" s="38">
        <v>156</v>
      </c>
      <c r="P215" s="38">
        <v>138.5</v>
      </c>
      <c r="Q215" s="4">
        <v>162.4</v>
      </c>
      <c r="R215" s="4">
        <v>151.6</v>
      </c>
      <c r="S215" s="4">
        <v>145.9</v>
      </c>
      <c r="T215" s="4">
        <v>150.80000000000001</v>
      </c>
      <c r="U215" t="s">
        <v>32</v>
      </c>
      <c r="V215" s="17">
        <v>149</v>
      </c>
      <c r="W215" s="4">
        <v>149.5</v>
      </c>
      <c r="X215" s="18">
        <v>149.6</v>
      </c>
      <c r="Y215" s="19">
        <v>128.9</v>
      </c>
      <c r="Z215" s="19">
        <v>143.30000000000001</v>
      </c>
      <c r="AA215" s="19">
        <v>155.1</v>
      </c>
      <c r="AB215" s="18">
        <v>133.19999999999999</v>
      </c>
      <c r="AC215" s="19">
        <v>141.6</v>
      </c>
      <c r="AD215">
        <v>141.9</v>
      </c>
      <c r="AE215">
        <f t="shared" si="12"/>
        <v>1773.1000000000001</v>
      </c>
      <c r="AF215" s="17">
        <v>149</v>
      </c>
      <c r="AG215">
        <f t="shared" si="13"/>
        <v>760.2</v>
      </c>
      <c r="AH215">
        <f t="shared" si="14"/>
        <v>282.79999999999995</v>
      </c>
      <c r="AI215">
        <f t="shared" si="15"/>
        <v>568.90000000000009</v>
      </c>
    </row>
    <row r="216" spans="1:35" x14ac:dyDescent="0.35">
      <c r="A216" t="s">
        <v>33</v>
      </c>
      <c r="B216">
        <v>2018</v>
      </c>
      <c r="C216" t="s">
        <v>46</v>
      </c>
      <c r="D216" s="38">
        <v>138.5</v>
      </c>
      <c r="E216" s="38">
        <v>147.80000000000001</v>
      </c>
      <c r="F216" s="38">
        <v>141.1</v>
      </c>
      <c r="G216" s="38">
        <v>141.6</v>
      </c>
      <c r="H216" s="38">
        <v>118.1</v>
      </c>
      <c r="I216" s="38">
        <v>138.5</v>
      </c>
      <c r="J216" s="38">
        <v>132.4</v>
      </c>
      <c r="K216" s="38">
        <v>117.5</v>
      </c>
      <c r="L216" s="38">
        <v>111</v>
      </c>
      <c r="M216" s="38">
        <v>141.5</v>
      </c>
      <c r="N216" s="38">
        <v>128.1</v>
      </c>
      <c r="O216" s="38">
        <v>152.9</v>
      </c>
      <c r="P216" s="38">
        <v>137.6</v>
      </c>
      <c r="Q216" s="4">
        <v>164.6</v>
      </c>
      <c r="R216" s="4">
        <v>142.69999999999999</v>
      </c>
      <c r="S216" s="4">
        <v>130.30000000000001</v>
      </c>
      <c r="T216" s="4">
        <v>140.80000000000001</v>
      </c>
      <c r="U216">
        <v>146.5</v>
      </c>
      <c r="V216" s="17">
        <v>132.4</v>
      </c>
      <c r="W216" s="4">
        <v>136.19999999999999</v>
      </c>
      <c r="X216" s="18">
        <v>137.30000000000001</v>
      </c>
      <c r="Y216" s="19">
        <v>118.8</v>
      </c>
      <c r="Z216" s="19">
        <v>131.69999999999999</v>
      </c>
      <c r="AA216" s="19">
        <v>146.5</v>
      </c>
      <c r="AB216" s="18">
        <v>130.80000000000001</v>
      </c>
      <c r="AC216" s="19">
        <v>131.69999999999999</v>
      </c>
      <c r="AD216">
        <v>138</v>
      </c>
      <c r="AE216">
        <f t="shared" si="12"/>
        <v>1746.6</v>
      </c>
      <c r="AF216" s="17">
        <v>132.4</v>
      </c>
      <c r="AG216">
        <f t="shared" si="13"/>
        <v>714.59999999999991</v>
      </c>
      <c r="AH216">
        <f t="shared" si="14"/>
        <v>268.10000000000002</v>
      </c>
      <c r="AI216">
        <f t="shared" si="15"/>
        <v>528.70000000000005</v>
      </c>
    </row>
    <row r="217" spans="1:35" x14ac:dyDescent="0.35">
      <c r="A217" t="s">
        <v>34</v>
      </c>
      <c r="B217">
        <v>2018</v>
      </c>
      <c r="C217" t="s">
        <v>46</v>
      </c>
      <c r="D217" s="38">
        <v>137.5</v>
      </c>
      <c r="E217" s="38">
        <v>150.5</v>
      </c>
      <c r="F217" s="38">
        <v>138.80000000000001</v>
      </c>
      <c r="G217" s="38">
        <v>142.1</v>
      </c>
      <c r="H217" s="38">
        <v>122</v>
      </c>
      <c r="I217" s="38">
        <v>139.4</v>
      </c>
      <c r="J217" s="38">
        <v>135.19999999999999</v>
      </c>
      <c r="K217" s="38">
        <v>119.8</v>
      </c>
      <c r="L217" s="38">
        <v>110.3</v>
      </c>
      <c r="M217" s="38">
        <v>140.6</v>
      </c>
      <c r="N217" s="38">
        <v>133.80000000000001</v>
      </c>
      <c r="O217" s="38">
        <v>154.6</v>
      </c>
      <c r="P217" s="38">
        <v>138.19999999999999</v>
      </c>
      <c r="Q217" s="4">
        <v>163</v>
      </c>
      <c r="R217" s="4">
        <v>148.1</v>
      </c>
      <c r="S217" s="4">
        <v>139.4</v>
      </c>
      <c r="T217" s="4">
        <v>146.80000000000001</v>
      </c>
      <c r="U217">
        <v>146.5</v>
      </c>
      <c r="V217" s="17">
        <v>142.69999999999999</v>
      </c>
      <c r="W217" s="4">
        <v>143.19999999999999</v>
      </c>
      <c r="X217" s="18">
        <v>144.9</v>
      </c>
      <c r="Y217" s="19">
        <v>123.6</v>
      </c>
      <c r="Z217" s="19">
        <v>136.80000000000001</v>
      </c>
      <c r="AA217" s="19">
        <v>150.1</v>
      </c>
      <c r="AB217" s="18">
        <v>132.19999999999999</v>
      </c>
      <c r="AC217" s="19">
        <v>136.80000000000001</v>
      </c>
      <c r="AD217">
        <v>140.1</v>
      </c>
      <c r="AE217">
        <f t="shared" si="12"/>
        <v>1762.7999999999997</v>
      </c>
      <c r="AF217" s="17">
        <v>142.69999999999999</v>
      </c>
      <c r="AG217">
        <f t="shared" si="13"/>
        <v>740.5</v>
      </c>
      <c r="AH217">
        <f t="shared" si="14"/>
        <v>277.10000000000002</v>
      </c>
      <c r="AI217">
        <f t="shared" si="15"/>
        <v>547.29999999999995</v>
      </c>
    </row>
    <row r="218" spans="1:35" x14ac:dyDescent="0.35">
      <c r="A218" t="s">
        <v>30</v>
      </c>
      <c r="B218">
        <v>2019</v>
      </c>
      <c r="C218" t="s">
        <v>31</v>
      </c>
      <c r="D218" s="38">
        <v>136.6</v>
      </c>
      <c r="E218" s="38">
        <v>152.5</v>
      </c>
      <c r="F218" s="38">
        <v>138.19999999999999</v>
      </c>
      <c r="G218" s="38">
        <v>142.4</v>
      </c>
      <c r="H218" s="38">
        <v>123.9</v>
      </c>
      <c r="I218" s="38">
        <v>135.5</v>
      </c>
      <c r="J218" s="38">
        <v>131.69999999999999</v>
      </c>
      <c r="K218" s="38">
        <v>121.3</v>
      </c>
      <c r="L218" s="38">
        <v>108.4</v>
      </c>
      <c r="M218" s="38">
        <v>138.9</v>
      </c>
      <c r="N218" s="38">
        <v>137</v>
      </c>
      <c r="O218" s="38">
        <v>155.80000000000001</v>
      </c>
      <c r="P218" s="38">
        <v>137.4</v>
      </c>
      <c r="Q218" s="4">
        <v>162.69999999999999</v>
      </c>
      <c r="R218" s="4">
        <v>150.6</v>
      </c>
      <c r="S218" s="4">
        <v>145.1</v>
      </c>
      <c r="T218" s="4">
        <v>149.9</v>
      </c>
      <c r="U218" t="s">
        <v>32</v>
      </c>
      <c r="V218" s="17">
        <v>146.19999999999999</v>
      </c>
      <c r="W218" s="4">
        <v>150.1</v>
      </c>
      <c r="X218" s="18">
        <v>149.6</v>
      </c>
      <c r="Y218" s="19">
        <v>128.6</v>
      </c>
      <c r="Z218" s="19">
        <v>142.9</v>
      </c>
      <c r="AA218" s="19">
        <v>155.19999999999999</v>
      </c>
      <c r="AB218" s="18">
        <v>133.5</v>
      </c>
      <c r="AC218" s="19">
        <v>141.69999999999999</v>
      </c>
      <c r="AD218">
        <v>141</v>
      </c>
      <c r="AE218">
        <f t="shared" si="12"/>
        <v>1759.6000000000001</v>
      </c>
      <c r="AF218" s="17">
        <v>146.19999999999999</v>
      </c>
      <c r="AG218">
        <f t="shared" si="13"/>
        <v>758.4</v>
      </c>
      <c r="AH218">
        <f t="shared" si="14"/>
        <v>283.10000000000002</v>
      </c>
      <c r="AI218">
        <f t="shared" si="15"/>
        <v>568.4</v>
      </c>
    </row>
    <row r="219" spans="1:35" x14ac:dyDescent="0.35">
      <c r="A219" t="s">
        <v>33</v>
      </c>
      <c r="B219">
        <v>2019</v>
      </c>
      <c r="C219" t="s">
        <v>31</v>
      </c>
      <c r="D219" s="38">
        <v>138.30000000000001</v>
      </c>
      <c r="E219" s="38">
        <v>149.4</v>
      </c>
      <c r="F219" s="38">
        <v>143.5</v>
      </c>
      <c r="G219" s="38">
        <v>141.69999999999999</v>
      </c>
      <c r="H219" s="38">
        <v>118.1</v>
      </c>
      <c r="I219" s="38">
        <v>135.19999999999999</v>
      </c>
      <c r="J219" s="38">
        <v>130.5</v>
      </c>
      <c r="K219" s="38">
        <v>118.2</v>
      </c>
      <c r="L219" s="38">
        <v>110.4</v>
      </c>
      <c r="M219" s="38">
        <v>140.4</v>
      </c>
      <c r="N219" s="38">
        <v>128.1</v>
      </c>
      <c r="O219" s="38">
        <v>153.19999999999999</v>
      </c>
      <c r="P219" s="38">
        <v>137.30000000000001</v>
      </c>
      <c r="Q219" s="4">
        <v>164.7</v>
      </c>
      <c r="R219" s="4">
        <v>143</v>
      </c>
      <c r="S219" s="4">
        <v>130.4</v>
      </c>
      <c r="T219" s="4">
        <v>141.1</v>
      </c>
      <c r="U219">
        <v>147.69999999999999</v>
      </c>
      <c r="V219" s="17">
        <v>128.6</v>
      </c>
      <c r="W219" s="4">
        <v>136.30000000000001</v>
      </c>
      <c r="X219" s="18">
        <v>137.80000000000001</v>
      </c>
      <c r="Y219" s="19">
        <v>118.6</v>
      </c>
      <c r="Z219" s="19">
        <v>131.9</v>
      </c>
      <c r="AA219" s="19">
        <v>146.6</v>
      </c>
      <c r="AB219" s="18">
        <v>131.69999999999999</v>
      </c>
      <c r="AC219" s="19">
        <v>131.80000000000001</v>
      </c>
      <c r="AD219">
        <v>138</v>
      </c>
      <c r="AE219">
        <f t="shared" si="12"/>
        <v>1744.3000000000002</v>
      </c>
      <c r="AF219" s="17">
        <v>128.6</v>
      </c>
      <c r="AG219">
        <f t="shared" si="13"/>
        <v>715.5</v>
      </c>
      <c r="AH219">
        <f t="shared" si="14"/>
        <v>269.5</v>
      </c>
      <c r="AI219">
        <f t="shared" si="15"/>
        <v>528.90000000000009</v>
      </c>
    </row>
    <row r="220" spans="1:35" x14ac:dyDescent="0.35">
      <c r="A220" t="s">
        <v>34</v>
      </c>
      <c r="B220">
        <v>2019</v>
      </c>
      <c r="C220" t="s">
        <v>31</v>
      </c>
      <c r="D220" s="38">
        <v>137.1</v>
      </c>
      <c r="E220" s="38">
        <v>151.4</v>
      </c>
      <c r="F220" s="38">
        <v>140.19999999999999</v>
      </c>
      <c r="G220" s="38">
        <v>142.1</v>
      </c>
      <c r="H220" s="38">
        <v>121.8</v>
      </c>
      <c r="I220" s="38">
        <v>135.4</v>
      </c>
      <c r="J220" s="38">
        <v>131.30000000000001</v>
      </c>
      <c r="K220" s="38">
        <v>120.3</v>
      </c>
      <c r="L220" s="38">
        <v>109.1</v>
      </c>
      <c r="M220" s="38">
        <v>139.4</v>
      </c>
      <c r="N220" s="38">
        <v>133.30000000000001</v>
      </c>
      <c r="O220" s="38">
        <v>154.6</v>
      </c>
      <c r="P220" s="38">
        <v>137.4</v>
      </c>
      <c r="Q220" s="4">
        <v>163.19999999999999</v>
      </c>
      <c r="R220" s="4">
        <v>147.6</v>
      </c>
      <c r="S220" s="4">
        <v>139</v>
      </c>
      <c r="T220" s="4">
        <v>146.4</v>
      </c>
      <c r="U220">
        <v>147.69999999999999</v>
      </c>
      <c r="V220" s="17">
        <v>139.5</v>
      </c>
      <c r="W220" s="4">
        <v>143.6</v>
      </c>
      <c r="X220" s="18">
        <v>145.1</v>
      </c>
      <c r="Y220" s="19">
        <v>123.3</v>
      </c>
      <c r="Z220" s="19">
        <v>136.69999999999999</v>
      </c>
      <c r="AA220" s="19">
        <v>150.19999999999999</v>
      </c>
      <c r="AB220" s="18">
        <v>132.80000000000001</v>
      </c>
      <c r="AC220" s="19">
        <v>136.9</v>
      </c>
      <c r="AD220">
        <v>139.6</v>
      </c>
      <c r="AE220">
        <f t="shared" si="12"/>
        <v>1753.3999999999999</v>
      </c>
      <c r="AF220" s="17">
        <v>139.5</v>
      </c>
      <c r="AG220">
        <f t="shared" si="13"/>
        <v>739.8</v>
      </c>
      <c r="AH220">
        <f t="shared" si="14"/>
        <v>277.89999999999998</v>
      </c>
      <c r="AI220">
        <f t="shared" si="15"/>
        <v>547.1</v>
      </c>
    </row>
    <row r="221" spans="1:35" x14ac:dyDescent="0.35">
      <c r="A221" t="s">
        <v>30</v>
      </c>
      <c r="B221">
        <v>2019</v>
      </c>
      <c r="C221" t="s">
        <v>35</v>
      </c>
      <c r="D221" s="38">
        <v>136.80000000000001</v>
      </c>
      <c r="E221" s="38">
        <v>153</v>
      </c>
      <c r="F221" s="38">
        <v>139.1</v>
      </c>
      <c r="G221" s="38">
        <v>142.5</v>
      </c>
      <c r="H221" s="38">
        <v>124.1</v>
      </c>
      <c r="I221" s="38">
        <v>135.80000000000001</v>
      </c>
      <c r="J221" s="38">
        <v>128.69999999999999</v>
      </c>
      <c r="K221" s="38">
        <v>121.5</v>
      </c>
      <c r="L221" s="38">
        <v>108.3</v>
      </c>
      <c r="M221" s="38">
        <v>139.19999999999999</v>
      </c>
      <c r="N221" s="38">
        <v>137.4</v>
      </c>
      <c r="O221" s="38">
        <v>156.19999999999999</v>
      </c>
      <c r="P221" s="38">
        <v>137.19999999999999</v>
      </c>
      <c r="Q221" s="4">
        <v>162.80000000000001</v>
      </c>
      <c r="R221" s="4">
        <v>150.5</v>
      </c>
      <c r="S221" s="4">
        <v>146.1</v>
      </c>
      <c r="T221" s="4">
        <v>149.9</v>
      </c>
      <c r="U221" t="s">
        <v>32</v>
      </c>
      <c r="V221" s="17">
        <v>145.30000000000001</v>
      </c>
      <c r="W221" s="4">
        <v>150.1</v>
      </c>
      <c r="X221" s="18">
        <v>149.9</v>
      </c>
      <c r="Y221" s="19">
        <v>129.19999999999999</v>
      </c>
      <c r="Z221" s="19">
        <v>143.4</v>
      </c>
      <c r="AA221" s="19">
        <v>155.5</v>
      </c>
      <c r="AB221" s="18">
        <v>134.9</v>
      </c>
      <c r="AC221" s="19">
        <v>142.19999999999999</v>
      </c>
      <c r="AD221">
        <v>141</v>
      </c>
      <c r="AE221">
        <f t="shared" si="12"/>
        <v>1759.8000000000002</v>
      </c>
      <c r="AF221" s="17">
        <v>145.30000000000001</v>
      </c>
      <c r="AG221">
        <f t="shared" si="13"/>
        <v>759.4</v>
      </c>
      <c r="AH221">
        <f t="shared" si="14"/>
        <v>284.8</v>
      </c>
      <c r="AI221">
        <f t="shared" si="15"/>
        <v>570.29999999999995</v>
      </c>
    </row>
    <row r="222" spans="1:35" x14ac:dyDescent="0.35">
      <c r="A222" t="s">
        <v>33</v>
      </c>
      <c r="B222">
        <v>2019</v>
      </c>
      <c r="C222" t="s">
        <v>35</v>
      </c>
      <c r="D222" s="38">
        <v>139.4</v>
      </c>
      <c r="E222" s="38">
        <v>150.1</v>
      </c>
      <c r="F222" s="38">
        <v>145.30000000000001</v>
      </c>
      <c r="G222" s="38">
        <v>141.69999999999999</v>
      </c>
      <c r="H222" s="38">
        <v>118.4</v>
      </c>
      <c r="I222" s="38">
        <v>137</v>
      </c>
      <c r="J222" s="38">
        <v>131.6</v>
      </c>
      <c r="K222" s="38">
        <v>119.9</v>
      </c>
      <c r="L222" s="38">
        <v>110.4</v>
      </c>
      <c r="M222" s="38">
        <v>140.80000000000001</v>
      </c>
      <c r="N222" s="38">
        <v>128.30000000000001</v>
      </c>
      <c r="O222" s="38">
        <v>153.5</v>
      </c>
      <c r="P222" s="38">
        <v>138</v>
      </c>
      <c r="Q222" s="4">
        <v>164.9</v>
      </c>
      <c r="R222" s="4">
        <v>143.30000000000001</v>
      </c>
      <c r="S222" s="4">
        <v>130.80000000000001</v>
      </c>
      <c r="T222" s="4">
        <v>141.4</v>
      </c>
      <c r="U222">
        <v>148.5</v>
      </c>
      <c r="V222" s="17">
        <v>127.1</v>
      </c>
      <c r="W222" s="4">
        <v>136.6</v>
      </c>
      <c r="X222" s="18">
        <v>138.5</v>
      </c>
      <c r="Y222" s="19">
        <v>119.2</v>
      </c>
      <c r="Z222" s="19">
        <v>132.19999999999999</v>
      </c>
      <c r="AA222" s="19">
        <v>146.6</v>
      </c>
      <c r="AB222" s="18">
        <v>133</v>
      </c>
      <c r="AC222" s="19">
        <v>132.4</v>
      </c>
      <c r="AD222">
        <v>138.6</v>
      </c>
      <c r="AE222">
        <f t="shared" si="12"/>
        <v>1754.4</v>
      </c>
      <c r="AF222" s="17">
        <v>127.1</v>
      </c>
      <c r="AG222">
        <f t="shared" si="13"/>
        <v>717.00000000000011</v>
      </c>
      <c r="AH222">
        <f t="shared" si="14"/>
        <v>271.5</v>
      </c>
      <c r="AI222">
        <f t="shared" si="15"/>
        <v>530.4</v>
      </c>
    </row>
    <row r="223" spans="1:35" x14ac:dyDescent="0.35">
      <c r="A223" t="s">
        <v>34</v>
      </c>
      <c r="B223">
        <v>2019</v>
      </c>
      <c r="C223" t="s">
        <v>35</v>
      </c>
      <c r="D223" s="38">
        <v>137.6</v>
      </c>
      <c r="E223" s="38">
        <v>152</v>
      </c>
      <c r="F223" s="38">
        <v>141.5</v>
      </c>
      <c r="G223" s="38">
        <v>142.19999999999999</v>
      </c>
      <c r="H223" s="38">
        <v>122</v>
      </c>
      <c r="I223" s="38">
        <v>136.4</v>
      </c>
      <c r="J223" s="38">
        <v>129.69999999999999</v>
      </c>
      <c r="K223" s="38">
        <v>121</v>
      </c>
      <c r="L223" s="38">
        <v>109</v>
      </c>
      <c r="M223" s="38">
        <v>139.69999999999999</v>
      </c>
      <c r="N223" s="38">
        <v>133.6</v>
      </c>
      <c r="O223" s="38">
        <v>154.9</v>
      </c>
      <c r="P223" s="38">
        <v>137.5</v>
      </c>
      <c r="Q223" s="4">
        <v>163.4</v>
      </c>
      <c r="R223" s="4">
        <v>147.69999999999999</v>
      </c>
      <c r="S223" s="4">
        <v>139.69999999999999</v>
      </c>
      <c r="T223" s="4">
        <v>146.5</v>
      </c>
      <c r="U223">
        <v>148.5</v>
      </c>
      <c r="V223" s="17">
        <v>138.4</v>
      </c>
      <c r="W223" s="4">
        <v>143.69999999999999</v>
      </c>
      <c r="X223" s="18">
        <v>145.6</v>
      </c>
      <c r="Y223" s="19">
        <v>123.9</v>
      </c>
      <c r="Z223" s="19">
        <v>137.1</v>
      </c>
      <c r="AA223" s="19">
        <v>150.30000000000001</v>
      </c>
      <c r="AB223" s="18">
        <v>134.1</v>
      </c>
      <c r="AC223" s="19">
        <v>137.4</v>
      </c>
      <c r="AD223">
        <v>139.9</v>
      </c>
      <c r="AE223">
        <f t="shared" si="12"/>
        <v>1757.1</v>
      </c>
      <c r="AF223" s="17">
        <v>138.4</v>
      </c>
      <c r="AG223">
        <f t="shared" si="13"/>
        <v>741</v>
      </c>
      <c r="AH223">
        <f t="shared" si="14"/>
        <v>279.7</v>
      </c>
      <c r="AI223">
        <f t="shared" si="15"/>
        <v>548.70000000000005</v>
      </c>
    </row>
    <row r="224" spans="1:35" x14ac:dyDescent="0.35">
      <c r="A224" t="s">
        <v>30</v>
      </c>
      <c r="B224">
        <v>2019</v>
      </c>
      <c r="C224" t="s">
        <v>36</v>
      </c>
      <c r="D224" s="38">
        <v>136.9</v>
      </c>
      <c r="E224" s="38">
        <v>154.1</v>
      </c>
      <c r="F224" s="38">
        <v>138.69999999999999</v>
      </c>
      <c r="G224" s="38">
        <v>142.5</v>
      </c>
      <c r="H224" s="38">
        <v>124.1</v>
      </c>
      <c r="I224" s="38">
        <v>136.1</v>
      </c>
      <c r="J224" s="38">
        <v>128.19999999999999</v>
      </c>
      <c r="K224" s="38">
        <v>122.3</v>
      </c>
      <c r="L224" s="38">
        <v>108.3</v>
      </c>
      <c r="M224" s="38">
        <v>138.9</v>
      </c>
      <c r="N224" s="38">
        <v>137.4</v>
      </c>
      <c r="O224" s="38">
        <v>156.4</v>
      </c>
      <c r="P224" s="38">
        <v>137.30000000000001</v>
      </c>
      <c r="Q224" s="4">
        <v>162.9</v>
      </c>
      <c r="R224" s="4">
        <v>150.80000000000001</v>
      </c>
      <c r="S224" s="4">
        <v>146.1</v>
      </c>
      <c r="T224" s="4">
        <v>150.1</v>
      </c>
      <c r="U224" t="s">
        <v>32</v>
      </c>
      <c r="V224" s="17">
        <v>146.4</v>
      </c>
      <c r="W224" s="4">
        <v>150</v>
      </c>
      <c r="X224" s="18">
        <v>150.4</v>
      </c>
      <c r="Y224" s="19">
        <v>129.9</v>
      </c>
      <c r="Z224" s="19">
        <v>143.80000000000001</v>
      </c>
      <c r="AA224" s="19">
        <v>155.5</v>
      </c>
      <c r="AB224" s="18">
        <v>134</v>
      </c>
      <c r="AC224" s="19">
        <v>142.4</v>
      </c>
      <c r="AD224">
        <v>141.19999999999999</v>
      </c>
      <c r="AE224">
        <f t="shared" si="12"/>
        <v>1761.2000000000003</v>
      </c>
      <c r="AF224" s="17">
        <v>146.4</v>
      </c>
      <c r="AG224">
        <f t="shared" si="13"/>
        <v>759.90000000000009</v>
      </c>
      <c r="AH224">
        <f t="shared" si="14"/>
        <v>284.39999999999998</v>
      </c>
      <c r="AI224">
        <f t="shared" si="15"/>
        <v>571.6</v>
      </c>
    </row>
    <row r="225" spans="1:35" x14ac:dyDescent="0.35">
      <c r="A225" t="s">
        <v>33</v>
      </c>
      <c r="B225">
        <v>2019</v>
      </c>
      <c r="C225" t="s">
        <v>36</v>
      </c>
      <c r="D225" s="38">
        <v>139.69999999999999</v>
      </c>
      <c r="E225" s="38">
        <v>151.1</v>
      </c>
      <c r="F225" s="38">
        <v>142.9</v>
      </c>
      <c r="G225" s="38">
        <v>141.9</v>
      </c>
      <c r="H225" s="38">
        <v>118.4</v>
      </c>
      <c r="I225" s="38">
        <v>139.4</v>
      </c>
      <c r="J225" s="38">
        <v>141.19999999999999</v>
      </c>
      <c r="K225" s="38">
        <v>120.7</v>
      </c>
      <c r="L225" s="38">
        <v>110.4</v>
      </c>
      <c r="M225" s="38">
        <v>140.69999999999999</v>
      </c>
      <c r="N225" s="38">
        <v>128.5</v>
      </c>
      <c r="O225" s="38">
        <v>153.9</v>
      </c>
      <c r="P225" s="38">
        <v>139.6</v>
      </c>
      <c r="Q225" s="4">
        <v>165.3</v>
      </c>
      <c r="R225" s="4">
        <v>143.5</v>
      </c>
      <c r="S225" s="4">
        <v>131.19999999999999</v>
      </c>
      <c r="T225" s="4">
        <v>141.6</v>
      </c>
      <c r="U225">
        <v>149</v>
      </c>
      <c r="V225" s="17">
        <v>128.80000000000001</v>
      </c>
      <c r="W225" s="4">
        <v>136.80000000000001</v>
      </c>
      <c r="X225" s="18">
        <v>139.19999999999999</v>
      </c>
      <c r="Y225" s="19">
        <v>119.9</v>
      </c>
      <c r="Z225" s="19">
        <v>133</v>
      </c>
      <c r="AA225" s="19">
        <v>146.69999999999999</v>
      </c>
      <c r="AB225" s="18">
        <v>132.5</v>
      </c>
      <c r="AC225" s="19">
        <v>132.80000000000001</v>
      </c>
      <c r="AD225">
        <v>139.5</v>
      </c>
      <c r="AE225">
        <f t="shared" si="12"/>
        <v>1768.4</v>
      </c>
      <c r="AF225" s="17">
        <v>128.80000000000001</v>
      </c>
      <c r="AG225">
        <f t="shared" si="13"/>
        <v>718.40000000000009</v>
      </c>
      <c r="AH225">
        <f t="shared" si="14"/>
        <v>271.7</v>
      </c>
      <c r="AI225">
        <f t="shared" si="15"/>
        <v>532.40000000000009</v>
      </c>
    </row>
    <row r="226" spans="1:35" x14ac:dyDescent="0.35">
      <c r="A226" t="s">
        <v>34</v>
      </c>
      <c r="B226">
        <v>2019</v>
      </c>
      <c r="C226" t="s">
        <v>36</v>
      </c>
      <c r="D226" s="38">
        <v>137.80000000000001</v>
      </c>
      <c r="E226" s="38">
        <v>153</v>
      </c>
      <c r="F226" s="38">
        <v>140.30000000000001</v>
      </c>
      <c r="G226" s="38">
        <v>142.30000000000001</v>
      </c>
      <c r="H226" s="38">
        <v>122</v>
      </c>
      <c r="I226" s="38">
        <v>137.6</v>
      </c>
      <c r="J226" s="38">
        <v>132.6</v>
      </c>
      <c r="K226" s="38">
        <v>121.8</v>
      </c>
      <c r="L226" s="38">
        <v>109</v>
      </c>
      <c r="M226" s="38">
        <v>139.5</v>
      </c>
      <c r="N226" s="38">
        <v>133.69999999999999</v>
      </c>
      <c r="O226" s="38">
        <v>155.19999999999999</v>
      </c>
      <c r="P226" s="38">
        <v>138.1</v>
      </c>
      <c r="Q226" s="4">
        <v>163.5</v>
      </c>
      <c r="R226" s="4">
        <v>147.9</v>
      </c>
      <c r="S226" s="4">
        <v>139.9</v>
      </c>
      <c r="T226" s="4">
        <v>146.69999999999999</v>
      </c>
      <c r="U226">
        <v>149</v>
      </c>
      <c r="V226" s="17">
        <v>139.69999999999999</v>
      </c>
      <c r="W226" s="4">
        <v>143.80000000000001</v>
      </c>
      <c r="X226" s="18">
        <v>146.19999999999999</v>
      </c>
      <c r="Y226" s="19">
        <v>124.6</v>
      </c>
      <c r="Z226" s="19">
        <v>137.69999999999999</v>
      </c>
      <c r="AA226" s="19">
        <v>150.30000000000001</v>
      </c>
      <c r="AB226" s="18">
        <v>133.4</v>
      </c>
      <c r="AC226" s="19">
        <v>137.69999999999999</v>
      </c>
      <c r="AD226">
        <v>140.4</v>
      </c>
      <c r="AE226">
        <f t="shared" si="12"/>
        <v>1762.9</v>
      </c>
      <c r="AF226" s="17">
        <v>139.69999999999999</v>
      </c>
      <c r="AG226">
        <f t="shared" si="13"/>
        <v>741.8</v>
      </c>
      <c r="AH226">
        <f t="shared" si="14"/>
        <v>279.60000000000002</v>
      </c>
      <c r="AI226">
        <f t="shared" si="15"/>
        <v>550.29999999999995</v>
      </c>
    </row>
    <row r="227" spans="1:35" x14ac:dyDescent="0.35">
      <c r="A227" t="s">
        <v>30</v>
      </c>
      <c r="B227">
        <v>2019</v>
      </c>
      <c r="C227" t="s">
        <v>38</v>
      </c>
      <c r="D227" s="38">
        <v>137.4</v>
      </c>
      <c r="E227" s="38">
        <v>159.5</v>
      </c>
      <c r="F227" s="38">
        <v>134.5</v>
      </c>
      <c r="G227" s="38">
        <v>142.6</v>
      </c>
      <c r="H227" s="38">
        <v>124</v>
      </c>
      <c r="I227" s="38">
        <v>143.69999999999999</v>
      </c>
      <c r="J227" s="38">
        <v>133.4</v>
      </c>
      <c r="K227" s="38">
        <v>125.1</v>
      </c>
      <c r="L227" s="38">
        <v>109.3</v>
      </c>
      <c r="M227" s="38">
        <v>139.30000000000001</v>
      </c>
      <c r="N227" s="38">
        <v>137.69999999999999</v>
      </c>
      <c r="O227" s="38">
        <v>156.4</v>
      </c>
      <c r="P227" s="38">
        <v>139.19999999999999</v>
      </c>
      <c r="Q227" s="4">
        <v>163.30000000000001</v>
      </c>
      <c r="R227" s="4">
        <v>151.30000000000001</v>
      </c>
      <c r="S227" s="4">
        <v>146.6</v>
      </c>
      <c r="T227" s="4">
        <v>150.69999999999999</v>
      </c>
      <c r="U227" t="s">
        <v>32</v>
      </c>
      <c r="V227" s="17">
        <v>146.9</v>
      </c>
      <c r="W227" s="4">
        <v>149.5</v>
      </c>
      <c r="X227" s="18">
        <v>151.30000000000001</v>
      </c>
      <c r="Y227" s="19">
        <v>130.19999999999999</v>
      </c>
      <c r="Z227" s="19">
        <v>145.9</v>
      </c>
      <c r="AA227" s="19">
        <v>156.69999999999999</v>
      </c>
      <c r="AB227" s="18">
        <v>133.9</v>
      </c>
      <c r="AC227" s="19">
        <v>142.9</v>
      </c>
      <c r="AD227">
        <v>142.4</v>
      </c>
      <c r="AE227">
        <f t="shared" si="12"/>
        <v>1782.1000000000001</v>
      </c>
      <c r="AF227" s="17">
        <v>146.9</v>
      </c>
      <c r="AG227">
        <f t="shared" si="13"/>
        <v>761.40000000000009</v>
      </c>
      <c r="AH227">
        <f t="shared" si="14"/>
        <v>285.20000000000005</v>
      </c>
      <c r="AI227">
        <f t="shared" si="15"/>
        <v>575.70000000000005</v>
      </c>
    </row>
    <row r="228" spans="1:35" x14ac:dyDescent="0.35">
      <c r="A228" t="s">
        <v>33</v>
      </c>
      <c r="B228">
        <v>2019</v>
      </c>
      <c r="C228" t="s">
        <v>38</v>
      </c>
      <c r="D228" s="38">
        <v>140.4</v>
      </c>
      <c r="E228" s="38">
        <v>156.69999999999999</v>
      </c>
      <c r="F228" s="38">
        <v>138.30000000000001</v>
      </c>
      <c r="G228" s="38">
        <v>142.4</v>
      </c>
      <c r="H228" s="38">
        <v>118.6</v>
      </c>
      <c r="I228" s="38">
        <v>149.69999999999999</v>
      </c>
      <c r="J228" s="38">
        <v>161.6</v>
      </c>
      <c r="K228" s="38">
        <v>124.4</v>
      </c>
      <c r="L228" s="38">
        <v>111.2</v>
      </c>
      <c r="M228" s="38">
        <v>141</v>
      </c>
      <c r="N228" s="38">
        <v>128.9</v>
      </c>
      <c r="O228" s="38">
        <v>154.5</v>
      </c>
      <c r="P228" s="38">
        <v>143.80000000000001</v>
      </c>
      <c r="Q228" s="4">
        <v>166.2</v>
      </c>
      <c r="R228" s="4">
        <v>144</v>
      </c>
      <c r="S228" s="4">
        <v>131.69999999999999</v>
      </c>
      <c r="T228" s="4">
        <v>142.19999999999999</v>
      </c>
      <c r="U228">
        <v>150.1</v>
      </c>
      <c r="V228" s="17">
        <v>129.4</v>
      </c>
      <c r="W228" s="4">
        <v>137.19999999999999</v>
      </c>
      <c r="X228" s="18">
        <v>139.80000000000001</v>
      </c>
      <c r="Y228" s="19">
        <v>120.1</v>
      </c>
      <c r="Z228" s="19">
        <v>134</v>
      </c>
      <c r="AA228" s="19">
        <v>148</v>
      </c>
      <c r="AB228" s="18">
        <v>132.6</v>
      </c>
      <c r="AC228" s="19">
        <v>133.30000000000001</v>
      </c>
      <c r="AD228">
        <v>141.5</v>
      </c>
      <c r="AE228">
        <f t="shared" si="12"/>
        <v>1811.5000000000002</v>
      </c>
      <c r="AF228" s="17">
        <v>129.4</v>
      </c>
      <c r="AG228">
        <f t="shared" si="13"/>
        <v>721.3</v>
      </c>
      <c r="AH228">
        <f t="shared" si="14"/>
        <v>272.39999999999998</v>
      </c>
      <c r="AI228">
        <f t="shared" si="15"/>
        <v>535.40000000000009</v>
      </c>
    </row>
    <row r="229" spans="1:35" x14ac:dyDescent="0.35">
      <c r="A229" t="s">
        <v>34</v>
      </c>
      <c r="B229">
        <v>2019</v>
      </c>
      <c r="C229" t="s">
        <v>38</v>
      </c>
      <c r="D229" s="38">
        <v>138.30000000000001</v>
      </c>
      <c r="E229" s="38">
        <v>158.5</v>
      </c>
      <c r="F229" s="38">
        <v>136</v>
      </c>
      <c r="G229" s="38">
        <v>142.5</v>
      </c>
      <c r="H229" s="38">
        <v>122</v>
      </c>
      <c r="I229" s="38">
        <v>146.5</v>
      </c>
      <c r="J229" s="38">
        <v>143</v>
      </c>
      <c r="K229" s="38">
        <v>124.9</v>
      </c>
      <c r="L229" s="38">
        <v>109.9</v>
      </c>
      <c r="M229" s="38">
        <v>139.9</v>
      </c>
      <c r="N229" s="38">
        <v>134</v>
      </c>
      <c r="O229" s="38">
        <v>155.5</v>
      </c>
      <c r="P229" s="38">
        <v>140.9</v>
      </c>
      <c r="Q229" s="4">
        <v>164.1</v>
      </c>
      <c r="R229" s="4">
        <v>148.4</v>
      </c>
      <c r="S229" s="4">
        <v>140.4</v>
      </c>
      <c r="T229" s="4">
        <v>147.30000000000001</v>
      </c>
      <c r="U229">
        <v>150.1</v>
      </c>
      <c r="V229" s="17">
        <v>140.30000000000001</v>
      </c>
      <c r="W229" s="4">
        <v>143.69999999999999</v>
      </c>
      <c r="X229" s="18">
        <v>146.9</v>
      </c>
      <c r="Y229" s="19">
        <v>124.9</v>
      </c>
      <c r="Z229" s="19">
        <v>139.19999999999999</v>
      </c>
      <c r="AA229" s="19">
        <v>151.6</v>
      </c>
      <c r="AB229" s="18">
        <v>133.4</v>
      </c>
      <c r="AC229" s="19">
        <v>138.19999999999999</v>
      </c>
      <c r="AD229">
        <v>142</v>
      </c>
      <c r="AE229">
        <f t="shared" si="12"/>
        <v>1791.9000000000003</v>
      </c>
      <c r="AF229" s="17">
        <v>140.30000000000001</v>
      </c>
      <c r="AG229">
        <f t="shared" si="13"/>
        <v>743.90000000000009</v>
      </c>
      <c r="AH229">
        <f t="shared" si="14"/>
        <v>280.3</v>
      </c>
      <c r="AI229">
        <f t="shared" si="15"/>
        <v>553.90000000000009</v>
      </c>
    </row>
    <row r="230" spans="1:35" x14ac:dyDescent="0.35">
      <c r="A230" t="s">
        <v>30</v>
      </c>
      <c r="B230">
        <v>2019</v>
      </c>
      <c r="C230" t="s">
        <v>39</v>
      </c>
      <c r="D230" s="38">
        <v>137.80000000000001</v>
      </c>
      <c r="E230" s="38">
        <v>163.5</v>
      </c>
      <c r="F230" s="38">
        <v>136.19999999999999</v>
      </c>
      <c r="G230" s="38">
        <v>143.19999999999999</v>
      </c>
      <c r="H230" s="38">
        <v>124.3</v>
      </c>
      <c r="I230" s="38">
        <v>143.30000000000001</v>
      </c>
      <c r="J230" s="38">
        <v>140.6</v>
      </c>
      <c r="K230" s="38">
        <v>128.69999999999999</v>
      </c>
      <c r="L230" s="38">
        <v>110.6</v>
      </c>
      <c r="M230" s="38">
        <v>140.4</v>
      </c>
      <c r="N230" s="38">
        <v>138</v>
      </c>
      <c r="O230" s="38">
        <v>156.6</v>
      </c>
      <c r="P230" s="38">
        <v>141</v>
      </c>
      <c r="Q230" s="4">
        <v>164.2</v>
      </c>
      <c r="R230" s="4">
        <v>151.4</v>
      </c>
      <c r="S230" s="4">
        <v>146.5</v>
      </c>
      <c r="T230" s="4">
        <v>150.69999999999999</v>
      </c>
      <c r="U230" t="s">
        <v>32</v>
      </c>
      <c r="V230" s="17">
        <v>147.80000000000001</v>
      </c>
      <c r="W230" s="4">
        <v>149.6</v>
      </c>
      <c r="X230" s="18">
        <v>151.69999999999999</v>
      </c>
      <c r="Y230" s="19">
        <v>130.19999999999999</v>
      </c>
      <c r="Z230" s="19">
        <v>146.4</v>
      </c>
      <c r="AA230" s="19">
        <v>157.69999999999999</v>
      </c>
      <c r="AB230" s="18">
        <v>134.80000000000001</v>
      </c>
      <c r="AC230" s="19">
        <v>143.30000000000001</v>
      </c>
      <c r="AD230">
        <v>143.6</v>
      </c>
      <c r="AE230">
        <f t="shared" si="12"/>
        <v>1804.1999999999998</v>
      </c>
      <c r="AF230" s="17">
        <v>147.80000000000001</v>
      </c>
      <c r="AG230">
        <f t="shared" si="13"/>
        <v>762.4</v>
      </c>
      <c r="AH230">
        <f t="shared" si="14"/>
        <v>286.5</v>
      </c>
      <c r="AI230">
        <f t="shared" si="15"/>
        <v>577.6</v>
      </c>
    </row>
    <row r="231" spans="1:35" x14ac:dyDescent="0.35">
      <c r="A231" t="s">
        <v>33</v>
      </c>
      <c r="B231">
        <v>2019</v>
      </c>
      <c r="C231" t="s">
        <v>39</v>
      </c>
      <c r="D231" s="38">
        <v>140.69999999999999</v>
      </c>
      <c r="E231" s="38">
        <v>159.6</v>
      </c>
      <c r="F231" s="38">
        <v>140.4</v>
      </c>
      <c r="G231" s="38">
        <v>143.4</v>
      </c>
      <c r="H231" s="38">
        <v>118.6</v>
      </c>
      <c r="I231" s="38">
        <v>150.9</v>
      </c>
      <c r="J231" s="38">
        <v>169.8</v>
      </c>
      <c r="K231" s="38">
        <v>127.4</v>
      </c>
      <c r="L231" s="38">
        <v>111.8</v>
      </c>
      <c r="M231" s="38">
        <v>141</v>
      </c>
      <c r="N231" s="38">
        <v>129</v>
      </c>
      <c r="O231" s="38">
        <v>155.1</v>
      </c>
      <c r="P231" s="38">
        <v>145.6</v>
      </c>
      <c r="Q231" s="4">
        <v>166.7</v>
      </c>
      <c r="R231" s="4">
        <v>144.30000000000001</v>
      </c>
      <c r="S231" s="4">
        <v>131.69999999999999</v>
      </c>
      <c r="T231" s="4">
        <v>142.4</v>
      </c>
      <c r="U231">
        <v>149.4</v>
      </c>
      <c r="V231" s="17">
        <v>130.5</v>
      </c>
      <c r="W231" s="4">
        <v>137.4</v>
      </c>
      <c r="X231" s="18">
        <v>140.30000000000001</v>
      </c>
      <c r="Y231" s="19">
        <v>119.6</v>
      </c>
      <c r="Z231" s="19">
        <v>134.30000000000001</v>
      </c>
      <c r="AA231" s="19">
        <v>148.9</v>
      </c>
      <c r="AB231" s="18">
        <v>133.69999999999999</v>
      </c>
      <c r="AC231" s="19">
        <v>133.6</v>
      </c>
      <c r="AD231">
        <v>142.1</v>
      </c>
      <c r="AE231">
        <f t="shared" si="12"/>
        <v>1833.2999999999997</v>
      </c>
      <c r="AF231" s="17">
        <v>130.5</v>
      </c>
      <c r="AG231">
        <f t="shared" si="13"/>
        <v>722.5</v>
      </c>
      <c r="AH231">
        <f t="shared" si="14"/>
        <v>274</v>
      </c>
      <c r="AI231">
        <f t="shared" si="15"/>
        <v>536.4</v>
      </c>
    </row>
    <row r="232" spans="1:35" x14ac:dyDescent="0.35">
      <c r="A232" t="s">
        <v>34</v>
      </c>
      <c r="B232">
        <v>2019</v>
      </c>
      <c r="C232" t="s">
        <v>39</v>
      </c>
      <c r="D232" s="38">
        <v>138.69999999999999</v>
      </c>
      <c r="E232" s="38">
        <v>162.1</v>
      </c>
      <c r="F232" s="38">
        <v>137.80000000000001</v>
      </c>
      <c r="G232" s="38">
        <v>143.30000000000001</v>
      </c>
      <c r="H232" s="38">
        <v>122.2</v>
      </c>
      <c r="I232" s="38">
        <v>146.80000000000001</v>
      </c>
      <c r="J232" s="38">
        <v>150.5</v>
      </c>
      <c r="K232" s="38">
        <v>128.30000000000001</v>
      </c>
      <c r="L232" s="38">
        <v>111</v>
      </c>
      <c r="M232" s="38">
        <v>140.6</v>
      </c>
      <c r="N232" s="38">
        <v>134.19999999999999</v>
      </c>
      <c r="O232" s="38">
        <v>155.9</v>
      </c>
      <c r="P232" s="38">
        <v>142.69999999999999</v>
      </c>
      <c r="Q232" s="4">
        <v>164.9</v>
      </c>
      <c r="R232" s="4">
        <v>148.6</v>
      </c>
      <c r="S232" s="4">
        <v>140.4</v>
      </c>
      <c r="T232" s="4">
        <v>147.4</v>
      </c>
      <c r="U232">
        <v>149.4</v>
      </c>
      <c r="V232" s="17">
        <v>141.19999999999999</v>
      </c>
      <c r="W232" s="4">
        <v>143.80000000000001</v>
      </c>
      <c r="X232" s="18">
        <v>147.4</v>
      </c>
      <c r="Y232" s="19">
        <v>124.6</v>
      </c>
      <c r="Z232" s="19">
        <v>139.6</v>
      </c>
      <c r="AA232" s="19">
        <v>152.5</v>
      </c>
      <c r="AB232" s="18">
        <v>134.30000000000001</v>
      </c>
      <c r="AC232" s="19">
        <v>138.6</v>
      </c>
      <c r="AD232">
        <v>142.9</v>
      </c>
      <c r="AE232">
        <f t="shared" si="12"/>
        <v>1814.1000000000001</v>
      </c>
      <c r="AF232" s="17">
        <v>141.19999999999999</v>
      </c>
      <c r="AG232">
        <f t="shared" si="13"/>
        <v>745.09999999999991</v>
      </c>
      <c r="AH232">
        <f t="shared" si="14"/>
        <v>281.70000000000005</v>
      </c>
      <c r="AI232">
        <f t="shared" si="15"/>
        <v>555.29999999999995</v>
      </c>
    </row>
    <row r="233" spans="1:35" x14ac:dyDescent="0.35">
      <c r="A233" t="s">
        <v>30</v>
      </c>
      <c r="B233">
        <v>2019</v>
      </c>
      <c r="C233" t="s">
        <v>40</v>
      </c>
      <c r="D233" s="38">
        <v>138.4</v>
      </c>
      <c r="E233" s="38">
        <v>164</v>
      </c>
      <c r="F233" s="38">
        <v>138.4</v>
      </c>
      <c r="G233" s="38">
        <v>143.9</v>
      </c>
      <c r="H233" s="38">
        <v>124.4</v>
      </c>
      <c r="I233" s="38">
        <v>146.4</v>
      </c>
      <c r="J233" s="38">
        <v>150.1</v>
      </c>
      <c r="K233" s="38">
        <v>130.6</v>
      </c>
      <c r="L233" s="38">
        <v>110.8</v>
      </c>
      <c r="M233" s="38">
        <v>141.69999999999999</v>
      </c>
      <c r="N233" s="38">
        <v>138.5</v>
      </c>
      <c r="O233" s="38">
        <v>156.69999999999999</v>
      </c>
      <c r="P233" s="38">
        <v>143</v>
      </c>
      <c r="Q233" s="4">
        <v>164.5</v>
      </c>
      <c r="R233" s="4">
        <v>151.6</v>
      </c>
      <c r="S233" s="4">
        <v>146.6</v>
      </c>
      <c r="T233" s="4">
        <v>150.9</v>
      </c>
      <c r="U233" t="s">
        <v>32</v>
      </c>
      <c r="V233" s="17">
        <v>146.80000000000001</v>
      </c>
      <c r="W233" s="4">
        <v>150</v>
      </c>
      <c r="X233" s="18">
        <v>152.19999999999999</v>
      </c>
      <c r="Y233" s="19">
        <v>131.19999999999999</v>
      </c>
      <c r="Z233" s="19">
        <v>147.5</v>
      </c>
      <c r="AA233" s="19">
        <v>159.1</v>
      </c>
      <c r="AB233" s="18">
        <v>136.1</v>
      </c>
      <c r="AC233" s="19">
        <v>144.19999999999999</v>
      </c>
      <c r="AD233">
        <v>144.9</v>
      </c>
      <c r="AE233">
        <f t="shared" si="12"/>
        <v>1826.8999999999999</v>
      </c>
      <c r="AF233" s="17">
        <v>146.80000000000001</v>
      </c>
      <c r="AG233">
        <f t="shared" si="13"/>
        <v>763.6</v>
      </c>
      <c r="AH233">
        <f t="shared" si="14"/>
        <v>288.29999999999995</v>
      </c>
      <c r="AI233">
        <f t="shared" si="15"/>
        <v>582</v>
      </c>
    </row>
    <row r="234" spans="1:35" x14ac:dyDescent="0.35">
      <c r="A234" t="s">
        <v>33</v>
      </c>
      <c r="B234">
        <v>2019</v>
      </c>
      <c r="C234" t="s">
        <v>40</v>
      </c>
      <c r="D234" s="38">
        <v>141.4</v>
      </c>
      <c r="E234" s="38">
        <v>160.19999999999999</v>
      </c>
      <c r="F234" s="38">
        <v>142.5</v>
      </c>
      <c r="G234" s="38">
        <v>144.1</v>
      </c>
      <c r="H234" s="38">
        <v>119.3</v>
      </c>
      <c r="I234" s="38">
        <v>154.69999999999999</v>
      </c>
      <c r="J234" s="38">
        <v>180.1</v>
      </c>
      <c r="K234" s="38">
        <v>128.9</v>
      </c>
      <c r="L234" s="38">
        <v>111.8</v>
      </c>
      <c r="M234" s="38">
        <v>141.6</v>
      </c>
      <c r="N234" s="38">
        <v>129.5</v>
      </c>
      <c r="O234" s="38">
        <v>155.6</v>
      </c>
      <c r="P234" s="38">
        <v>147.69999999999999</v>
      </c>
      <c r="Q234" s="4">
        <v>167.2</v>
      </c>
      <c r="R234" s="4">
        <v>144.69999999999999</v>
      </c>
      <c r="S234" s="4">
        <v>131.9</v>
      </c>
      <c r="T234" s="4">
        <v>142.69999999999999</v>
      </c>
      <c r="U234">
        <v>150.6</v>
      </c>
      <c r="V234" s="17">
        <v>127</v>
      </c>
      <c r="W234" s="4">
        <v>137.69999999999999</v>
      </c>
      <c r="X234" s="18">
        <v>140.80000000000001</v>
      </c>
      <c r="Y234" s="19">
        <v>120.6</v>
      </c>
      <c r="Z234" s="19">
        <v>135</v>
      </c>
      <c r="AA234" s="19">
        <v>150.4</v>
      </c>
      <c r="AB234" s="18">
        <v>135.1</v>
      </c>
      <c r="AC234" s="19">
        <v>134.5</v>
      </c>
      <c r="AD234">
        <v>143.30000000000001</v>
      </c>
      <c r="AE234">
        <f t="shared" si="12"/>
        <v>1857.3999999999999</v>
      </c>
      <c r="AF234" s="17">
        <v>127</v>
      </c>
      <c r="AG234">
        <f t="shared" si="13"/>
        <v>724.2</v>
      </c>
      <c r="AH234">
        <f t="shared" si="14"/>
        <v>275.89999999999998</v>
      </c>
      <c r="AI234">
        <f t="shared" si="15"/>
        <v>540.5</v>
      </c>
    </row>
    <row r="235" spans="1:35" x14ac:dyDescent="0.35">
      <c r="A235" t="s">
        <v>34</v>
      </c>
      <c r="B235">
        <v>2019</v>
      </c>
      <c r="C235" t="s">
        <v>40</v>
      </c>
      <c r="D235" s="38">
        <v>139.30000000000001</v>
      </c>
      <c r="E235" s="38">
        <v>162.69999999999999</v>
      </c>
      <c r="F235" s="38">
        <v>140</v>
      </c>
      <c r="G235" s="38">
        <v>144</v>
      </c>
      <c r="H235" s="38">
        <v>122.5</v>
      </c>
      <c r="I235" s="38">
        <v>150.30000000000001</v>
      </c>
      <c r="J235" s="38">
        <v>160.30000000000001</v>
      </c>
      <c r="K235" s="38">
        <v>130</v>
      </c>
      <c r="L235" s="38">
        <v>111.1</v>
      </c>
      <c r="M235" s="38">
        <v>141.69999999999999</v>
      </c>
      <c r="N235" s="38">
        <v>134.69999999999999</v>
      </c>
      <c r="O235" s="38">
        <v>156.19999999999999</v>
      </c>
      <c r="P235" s="38">
        <v>144.69999999999999</v>
      </c>
      <c r="Q235" s="4">
        <v>165.2</v>
      </c>
      <c r="R235" s="4">
        <v>148.9</v>
      </c>
      <c r="S235" s="4">
        <v>140.5</v>
      </c>
      <c r="T235" s="4">
        <v>147.6</v>
      </c>
      <c r="U235">
        <v>150.6</v>
      </c>
      <c r="V235" s="17">
        <v>139.30000000000001</v>
      </c>
      <c r="W235" s="4">
        <v>144.19999999999999</v>
      </c>
      <c r="X235" s="18">
        <v>147.9</v>
      </c>
      <c r="Y235" s="19">
        <v>125.6</v>
      </c>
      <c r="Z235" s="19">
        <v>140.5</v>
      </c>
      <c r="AA235" s="19">
        <v>154</v>
      </c>
      <c r="AB235" s="18">
        <v>135.69999999999999</v>
      </c>
      <c r="AC235" s="19">
        <v>139.5</v>
      </c>
      <c r="AD235">
        <v>144.19999999999999</v>
      </c>
      <c r="AE235">
        <f t="shared" si="12"/>
        <v>1837.5</v>
      </c>
      <c r="AF235" s="17">
        <v>139.30000000000001</v>
      </c>
      <c r="AG235">
        <f t="shared" si="13"/>
        <v>746.40000000000009</v>
      </c>
      <c r="AH235">
        <f t="shared" si="14"/>
        <v>283.60000000000002</v>
      </c>
      <c r="AI235">
        <f t="shared" si="15"/>
        <v>559.6</v>
      </c>
    </row>
    <row r="236" spans="1:35" x14ac:dyDescent="0.35">
      <c r="A236" t="s">
        <v>30</v>
      </c>
      <c r="B236">
        <v>2019</v>
      </c>
      <c r="C236" t="s">
        <v>41</v>
      </c>
      <c r="D236" s="38">
        <v>139.19999999999999</v>
      </c>
      <c r="E236" s="38">
        <v>161.9</v>
      </c>
      <c r="F236" s="38">
        <v>137.1</v>
      </c>
      <c r="G236" s="38">
        <v>144.6</v>
      </c>
      <c r="H236" s="38">
        <v>124.7</v>
      </c>
      <c r="I236" s="38">
        <v>145.5</v>
      </c>
      <c r="J236" s="38">
        <v>156.19999999999999</v>
      </c>
      <c r="K236" s="38">
        <v>131.5</v>
      </c>
      <c r="L236" s="38">
        <v>111.7</v>
      </c>
      <c r="M236" s="38">
        <v>142.69999999999999</v>
      </c>
      <c r="N236" s="38">
        <v>138.5</v>
      </c>
      <c r="O236" s="38">
        <v>156.9</v>
      </c>
      <c r="P236" s="38">
        <v>144</v>
      </c>
      <c r="Q236" s="4">
        <v>165.1</v>
      </c>
      <c r="R236" s="4">
        <v>151.80000000000001</v>
      </c>
      <c r="S236" s="4">
        <v>146.6</v>
      </c>
      <c r="T236" s="4">
        <v>151.1</v>
      </c>
      <c r="U236" t="s">
        <v>32</v>
      </c>
      <c r="V236" s="17">
        <v>146.4</v>
      </c>
      <c r="W236" s="4">
        <v>150.19999999999999</v>
      </c>
      <c r="X236" s="18">
        <v>152.69999999999999</v>
      </c>
      <c r="Y236" s="19">
        <v>131.4</v>
      </c>
      <c r="Z236" s="19">
        <v>148</v>
      </c>
      <c r="AA236" s="19">
        <v>159.69999999999999</v>
      </c>
      <c r="AB236" s="18">
        <v>138.80000000000001</v>
      </c>
      <c r="AC236" s="19">
        <v>144.9</v>
      </c>
      <c r="AD236">
        <v>145.69999999999999</v>
      </c>
      <c r="AE236">
        <f t="shared" si="12"/>
        <v>1834.5000000000002</v>
      </c>
      <c r="AF236" s="17">
        <v>146.4</v>
      </c>
      <c r="AG236">
        <f t="shared" si="13"/>
        <v>764.8</v>
      </c>
      <c r="AH236">
        <f t="shared" si="14"/>
        <v>291.5</v>
      </c>
      <c r="AI236">
        <f t="shared" si="15"/>
        <v>584</v>
      </c>
    </row>
    <row r="237" spans="1:35" x14ac:dyDescent="0.35">
      <c r="A237" t="s">
        <v>33</v>
      </c>
      <c r="B237">
        <v>2019</v>
      </c>
      <c r="C237" t="s">
        <v>41</v>
      </c>
      <c r="D237" s="38">
        <v>142.1</v>
      </c>
      <c r="E237" s="38">
        <v>158.30000000000001</v>
      </c>
      <c r="F237" s="38">
        <v>140.80000000000001</v>
      </c>
      <c r="G237" s="38">
        <v>144.9</v>
      </c>
      <c r="H237" s="38">
        <v>119.9</v>
      </c>
      <c r="I237" s="38">
        <v>153.9</v>
      </c>
      <c r="J237" s="38">
        <v>189.1</v>
      </c>
      <c r="K237" s="38">
        <v>129.80000000000001</v>
      </c>
      <c r="L237" s="38">
        <v>112.7</v>
      </c>
      <c r="M237" s="38">
        <v>142.5</v>
      </c>
      <c r="N237" s="38">
        <v>129.80000000000001</v>
      </c>
      <c r="O237" s="38">
        <v>156.19999999999999</v>
      </c>
      <c r="P237" s="38">
        <v>149.1</v>
      </c>
      <c r="Q237" s="4">
        <v>167.9</v>
      </c>
      <c r="R237" s="4">
        <v>145</v>
      </c>
      <c r="S237" s="4">
        <v>132.19999999999999</v>
      </c>
      <c r="T237" s="4">
        <v>143</v>
      </c>
      <c r="U237">
        <v>151.6</v>
      </c>
      <c r="V237" s="17">
        <v>125.5</v>
      </c>
      <c r="W237" s="4">
        <v>138.1</v>
      </c>
      <c r="X237" s="18">
        <v>141.5</v>
      </c>
      <c r="Y237" s="19">
        <v>120.8</v>
      </c>
      <c r="Z237" s="19">
        <v>135.4</v>
      </c>
      <c r="AA237" s="19">
        <v>151.5</v>
      </c>
      <c r="AB237" s="18">
        <v>137.80000000000001</v>
      </c>
      <c r="AC237" s="19">
        <v>135.30000000000001</v>
      </c>
      <c r="AD237">
        <v>144.19999999999999</v>
      </c>
      <c r="AE237">
        <f t="shared" si="12"/>
        <v>1869.1</v>
      </c>
      <c r="AF237" s="17">
        <v>125.5</v>
      </c>
      <c r="AG237">
        <f t="shared" si="13"/>
        <v>726.19999999999993</v>
      </c>
      <c r="AH237">
        <f t="shared" si="14"/>
        <v>279.3</v>
      </c>
      <c r="AI237">
        <f t="shared" si="15"/>
        <v>543</v>
      </c>
    </row>
    <row r="238" spans="1:35" x14ac:dyDescent="0.35">
      <c r="A238" t="s">
        <v>34</v>
      </c>
      <c r="B238">
        <v>2019</v>
      </c>
      <c r="C238" t="s">
        <v>41</v>
      </c>
      <c r="D238" s="38">
        <v>140.1</v>
      </c>
      <c r="E238" s="38">
        <v>160.6</v>
      </c>
      <c r="F238" s="38">
        <v>138.5</v>
      </c>
      <c r="G238" s="38">
        <v>144.69999999999999</v>
      </c>
      <c r="H238" s="38">
        <v>122.9</v>
      </c>
      <c r="I238" s="38">
        <v>149.4</v>
      </c>
      <c r="J238" s="38">
        <v>167.4</v>
      </c>
      <c r="K238" s="38">
        <v>130.9</v>
      </c>
      <c r="L238" s="38">
        <v>112</v>
      </c>
      <c r="M238" s="38">
        <v>142.6</v>
      </c>
      <c r="N238" s="38">
        <v>134.9</v>
      </c>
      <c r="O238" s="38">
        <v>156.6</v>
      </c>
      <c r="P238" s="38">
        <v>145.9</v>
      </c>
      <c r="Q238" s="4">
        <v>165.8</v>
      </c>
      <c r="R238" s="4">
        <v>149.1</v>
      </c>
      <c r="S238" s="4">
        <v>140.6</v>
      </c>
      <c r="T238" s="4">
        <v>147.9</v>
      </c>
      <c r="U238">
        <v>151.6</v>
      </c>
      <c r="V238" s="17">
        <v>138.5</v>
      </c>
      <c r="W238" s="4">
        <v>144.5</v>
      </c>
      <c r="X238" s="18">
        <v>148.5</v>
      </c>
      <c r="Y238" s="19">
        <v>125.8</v>
      </c>
      <c r="Z238" s="19">
        <v>140.9</v>
      </c>
      <c r="AA238" s="19">
        <v>154.9</v>
      </c>
      <c r="AB238" s="18">
        <v>138.4</v>
      </c>
      <c r="AC238" s="19">
        <v>140.19999999999999</v>
      </c>
      <c r="AD238">
        <v>145</v>
      </c>
      <c r="AE238">
        <f t="shared" si="12"/>
        <v>1846.5</v>
      </c>
      <c r="AF238" s="17">
        <v>138.5</v>
      </c>
      <c r="AG238">
        <f t="shared" si="13"/>
        <v>747.9</v>
      </c>
      <c r="AH238">
        <f t="shared" si="14"/>
        <v>286.89999999999998</v>
      </c>
      <c r="AI238">
        <f t="shared" si="15"/>
        <v>561.79999999999995</v>
      </c>
    </row>
    <row r="239" spans="1:35" x14ac:dyDescent="0.35">
      <c r="A239" t="s">
        <v>30</v>
      </c>
      <c r="B239">
        <v>2019</v>
      </c>
      <c r="C239" t="s">
        <v>42</v>
      </c>
      <c r="D239" s="38">
        <v>140.1</v>
      </c>
      <c r="E239" s="38">
        <v>161.9</v>
      </c>
      <c r="F239" s="38">
        <v>138.30000000000001</v>
      </c>
      <c r="G239" s="38">
        <v>145.69999999999999</v>
      </c>
      <c r="H239" s="38">
        <v>125.1</v>
      </c>
      <c r="I239" s="38">
        <v>143.80000000000001</v>
      </c>
      <c r="J239" s="38">
        <v>163.4</v>
      </c>
      <c r="K239" s="38">
        <v>132.19999999999999</v>
      </c>
      <c r="L239" s="38">
        <v>112.8</v>
      </c>
      <c r="M239" s="38">
        <v>144.19999999999999</v>
      </c>
      <c r="N239" s="38">
        <v>138.5</v>
      </c>
      <c r="O239" s="38">
        <v>157.19999999999999</v>
      </c>
      <c r="P239" s="38">
        <v>145.5</v>
      </c>
      <c r="Q239" s="4">
        <v>165.7</v>
      </c>
      <c r="R239" s="4">
        <v>151.69999999999999</v>
      </c>
      <c r="S239" s="4">
        <v>146.6</v>
      </c>
      <c r="T239" s="4">
        <v>151</v>
      </c>
      <c r="U239" t="s">
        <v>32</v>
      </c>
      <c r="V239" s="17">
        <v>146.9</v>
      </c>
      <c r="W239" s="4">
        <v>150.30000000000001</v>
      </c>
      <c r="X239" s="18">
        <v>153.4</v>
      </c>
      <c r="Y239" s="19">
        <v>131.6</v>
      </c>
      <c r="Z239" s="19">
        <v>148.30000000000001</v>
      </c>
      <c r="AA239" s="19">
        <v>160.19999999999999</v>
      </c>
      <c r="AB239" s="18">
        <v>140.19999999999999</v>
      </c>
      <c r="AC239" s="19">
        <v>145.4</v>
      </c>
      <c r="AD239">
        <v>146.69999999999999</v>
      </c>
      <c r="AE239">
        <f t="shared" si="12"/>
        <v>1848.7</v>
      </c>
      <c r="AF239" s="17">
        <v>146.9</v>
      </c>
      <c r="AG239">
        <f t="shared" si="13"/>
        <v>765.3</v>
      </c>
      <c r="AH239">
        <f t="shared" si="14"/>
        <v>293.60000000000002</v>
      </c>
      <c r="AI239">
        <f t="shared" si="15"/>
        <v>585.5</v>
      </c>
    </row>
    <row r="240" spans="1:35" x14ac:dyDescent="0.35">
      <c r="A240" t="s">
        <v>33</v>
      </c>
      <c r="B240">
        <v>2019</v>
      </c>
      <c r="C240" t="s">
        <v>42</v>
      </c>
      <c r="D240" s="38">
        <v>142.69999999999999</v>
      </c>
      <c r="E240" s="38">
        <v>158.69999999999999</v>
      </c>
      <c r="F240" s="38">
        <v>141.6</v>
      </c>
      <c r="G240" s="38">
        <v>144.9</v>
      </c>
      <c r="H240" s="38">
        <v>120.8</v>
      </c>
      <c r="I240" s="38">
        <v>149.80000000000001</v>
      </c>
      <c r="J240" s="38">
        <v>192.4</v>
      </c>
      <c r="K240" s="38">
        <v>130.30000000000001</v>
      </c>
      <c r="L240" s="38">
        <v>114</v>
      </c>
      <c r="M240" s="38">
        <v>143.80000000000001</v>
      </c>
      <c r="N240" s="38">
        <v>130</v>
      </c>
      <c r="O240" s="38">
        <v>156.4</v>
      </c>
      <c r="P240" s="38">
        <v>149.5</v>
      </c>
      <c r="Q240" s="4">
        <v>168.6</v>
      </c>
      <c r="R240" s="4">
        <v>145.30000000000001</v>
      </c>
      <c r="S240" s="4">
        <v>132.19999999999999</v>
      </c>
      <c r="T240" s="4">
        <v>143.30000000000001</v>
      </c>
      <c r="U240">
        <v>152.19999999999999</v>
      </c>
      <c r="V240" s="17">
        <v>126.6</v>
      </c>
      <c r="W240" s="4">
        <v>138.30000000000001</v>
      </c>
      <c r="X240" s="18">
        <v>141.9</v>
      </c>
      <c r="Y240" s="19">
        <v>121.2</v>
      </c>
      <c r="Z240" s="19">
        <v>135.9</v>
      </c>
      <c r="AA240" s="19">
        <v>151.6</v>
      </c>
      <c r="AB240" s="18">
        <v>139</v>
      </c>
      <c r="AC240" s="19">
        <v>135.69999999999999</v>
      </c>
      <c r="AD240">
        <v>144.69999999999999</v>
      </c>
      <c r="AE240">
        <f t="shared" si="12"/>
        <v>1874.9</v>
      </c>
      <c r="AF240" s="17">
        <v>126.6</v>
      </c>
      <c r="AG240">
        <f t="shared" si="13"/>
        <v>727.7</v>
      </c>
      <c r="AH240">
        <f t="shared" si="14"/>
        <v>280.89999999999998</v>
      </c>
      <c r="AI240">
        <f t="shared" si="15"/>
        <v>544.40000000000009</v>
      </c>
    </row>
    <row r="241" spans="1:35" x14ac:dyDescent="0.35">
      <c r="A241" t="s">
        <v>34</v>
      </c>
      <c r="B241">
        <v>2019</v>
      </c>
      <c r="C241" t="s">
        <v>42</v>
      </c>
      <c r="D241" s="38">
        <v>140.9</v>
      </c>
      <c r="E241" s="38">
        <v>160.80000000000001</v>
      </c>
      <c r="F241" s="38">
        <v>139.6</v>
      </c>
      <c r="G241" s="38">
        <v>145.4</v>
      </c>
      <c r="H241" s="38">
        <v>123.5</v>
      </c>
      <c r="I241" s="38">
        <v>146.6</v>
      </c>
      <c r="J241" s="38">
        <v>173.2</v>
      </c>
      <c r="K241" s="38">
        <v>131.6</v>
      </c>
      <c r="L241" s="38">
        <v>113.2</v>
      </c>
      <c r="M241" s="38">
        <v>144.1</v>
      </c>
      <c r="N241" s="38">
        <v>135</v>
      </c>
      <c r="O241" s="38">
        <v>156.80000000000001</v>
      </c>
      <c r="P241" s="38">
        <v>147</v>
      </c>
      <c r="Q241" s="4">
        <v>166.5</v>
      </c>
      <c r="R241" s="4">
        <v>149.19999999999999</v>
      </c>
      <c r="S241" s="4">
        <v>140.6</v>
      </c>
      <c r="T241" s="4">
        <v>147.9</v>
      </c>
      <c r="U241">
        <v>152.19999999999999</v>
      </c>
      <c r="V241" s="17">
        <v>139.19999999999999</v>
      </c>
      <c r="W241" s="4">
        <v>144.6</v>
      </c>
      <c r="X241" s="18">
        <v>149</v>
      </c>
      <c r="Y241" s="19">
        <v>126.1</v>
      </c>
      <c r="Z241" s="19">
        <v>141.30000000000001</v>
      </c>
      <c r="AA241" s="19">
        <v>155.19999999999999</v>
      </c>
      <c r="AB241" s="18">
        <v>139.69999999999999</v>
      </c>
      <c r="AC241" s="19">
        <v>140.69999999999999</v>
      </c>
      <c r="AD241">
        <v>145.80000000000001</v>
      </c>
      <c r="AE241">
        <f t="shared" si="12"/>
        <v>1857.6999999999998</v>
      </c>
      <c r="AF241" s="17">
        <v>139.19999999999999</v>
      </c>
      <c r="AG241">
        <f t="shared" si="13"/>
        <v>748.8</v>
      </c>
      <c r="AH241">
        <f t="shared" si="14"/>
        <v>288.7</v>
      </c>
      <c r="AI241">
        <f t="shared" si="15"/>
        <v>563.29999999999995</v>
      </c>
    </row>
    <row r="242" spans="1:35" x14ac:dyDescent="0.35">
      <c r="A242" t="s">
        <v>30</v>
      </c>
      <c r="B242">
        <v>2019</v>
      </c>
      <c r="C242" t="s">
        <v>43</v>
      </c>
      <c r="D242" s="38">
        <v>141</v>
      </c>
      <c r="E242" s="38">
        <v>161.6</v>
      </c>
      <c r="F242" s="38">
        <v>141.19999999999999</v>
      </c>
      <c r="G242" s="38">
        <v>146.5</v>
      </c>
      <c r="H242" s="38">
        <v>125.6</v>
      </c>
      <c r="I242" s="38">
        <v>145.69999999999999</v>
      </c>
      <c r="J242" s="38">
        <v>178.8</v>
      </c>
      <c r="K242" s="38">
        <v>133.1</v>
      </c>
      <c r="L242" s="38">
        <v>113.6</v>
      </c>
      <c r="M242" s="38">
        <v>145.5</v>
      </c>
      <c r="N242" s="38">
        <v>138.6</v>
      </c>
      <c r="O242" s="38">
        <v>157.4</v>
      </c>
      <c r="P242" s="38">
        <v>148.30000000000001</v>
      </c>
      <c r="Q242" s="4">
        <v>166.3</v>
      </c>
      <c r="R242" s="4">
        <v>151.69999999999999</v>
      </c>
      <c r="S242" s="4">
        <v>146.69999999999999</v>
      </c>
      <c r="T242" s="4">
        <v>151</v>
      </c>
      <c r="U242" t="s">
        <v>32</v>
      </c>
      <c r="V242" s="17">
        <v>147.69999999999999</v>
      </c>
      <c r="W242" s="4">
        <v>150.6</v>
      </c>
      <c r="X242" s="18">
        <v>153.69999999999999</v>
      </c>
      <c r="Y242" s="19">
        <v>131.69999999999999</v>
      </c>
      <c r="Z242" s="19">
        <v>148.69999999999999</v>
      </c>
      <c r="AA242" s="19">
        <v>160.69999999999999</v>
      </c>
      <c r="AB242" s="18">
        <v>140.30000000000001</v>
      </c>
      <c r="AC242" s="19">
        <v>145.69999999999999</v>
      </c>
      <c r="AD242">
        <v>148.30000000000001</v>
      </c>
      <c r="AE242">
        <f t="shared" si="12"/>
        <v>1876.8999999999996</v>
      </c>
      <c r="AF242" s="17">
        <v>147.69999999999999</v>
      </c>
      <c r="AG242">
        <f t="shared" si="13"/>
        <v>766.30000000000007</v>
      </c>
      <c r="AH242">
        <f t="shared" si="14"/>
        <v>294</v>
      </c>
      <c r="AI242">
        <f t="shared" si="15"/>
        <v>586.79999999999995</v>
      </c>
    </row>
    <row r="243" spans="1:35" x14ac:dyDescent="0.35">
      <c r="A243" t="s">
        <v>33</v>
      </c>
      <c r="B243">
        <v>2019</v>
      </c>
      <c r="C243" t="s">
        <v>43</v>
      </c>
      <c r="D243" s="38">
        <v>143.5</v>
      </c>
      <c r="E243" s="38">
        <v>159.80000000000001</v>
      </c>
      <c r="F243" s="38">
        <v>144.69999999999999</v>
      </c>
      <c r="G243" s="38">
        <v>145.6</v>
      </c>
      <c r="H243" s="38">
        <v>121.1</v>
      </c>
      <c r="I243" s="38">
        <v>150.6</v>
      </c>
      <c r="J243" s="38">
        <v>207.2</v>
      </c>
      <c r="K243" s="38">
        <v>131.19999999999999</v>
      </c>
      <c r="L243" s="38">
        <v>114.8</v>
      </c>
      <c r="M243" s="38">
        <v>145.19999999999999</v>
      </c>
      <c r="N243" s="38">
        <v>130.19999999999999</v>
      </c>
      <c r="O243" s="38">
        <v>156.80000000000001</v>
      </c>
      <c r="P243" s="38">
        <v>151.9</v>
      </c>
      <c r="Q243" s="4">
        <v>169.3</v>
      </c>
      <c r="R243" s="4">
        <v>145.9</v>
      </c>
      <c r="S243" s="4">
        <v>132.4</v>
      </c>
      <c r="T243" s="4">
        <v>143.9</v>
      </c>
      <c r="U243">
        <v>153</v>
      </c>
      <c r="V243" s="17">
        <v>128.9</v>
      </c>
      <c r="W243" s="4">
        <v>138.69999999999999</v>
      </c>
      <c r="X243" s="18">
        <v>142.4</v>
      </c>
      <c r="Y243" s="19">
        <v>121.5</v>
      </c>
      <c r="Z243" s="19">
        <v>136.19999999999999</v>
      </c>
      <c r="AA243" s="19">
        <v>151.69999999999999</v>
      </c>
      <c r="AB243" s="18">
        <v>139.5</v>
      </c>
      <c r="AC243" s="19">
        <v>136</v>
      </c>
      <c r="AD243">
        <v>146</v>
      </c>
      <c r="AE243">
        <f t="shared" si="12"/>
        <v>1902.6000000000001</v>
      </c>
      <c r="AF243" s="17">
        <v>128.9</v>
      </c>
      <c r="AG243">
        <f t="shared" si="13"/>
        <v>730.2</v>
      </c>
      <c r="AH243">
        <f t="shared" si="14"/>
        <v>281.89999999999998</v>
      </c>
      <c r="AI243">
        <f t="shared" si="15"/>
        <v>545.4</v>
      </c>
    </row>
    <row r="244" spans="1:35" x14ac:dyDescent="0.35">
      <c r="A244" t="s">
        <v>34</v>
      </c>
      <c r="B244">
        <v>2019</v>
      </c>
      <c r="C244" t="s">
        <v>43</v>
      </c>
      <c r="D244" s="38">
        <v>141.80000000000001</v>
      </c>
      <c r="E244" s="38">
        <v>161</v>
      </c>
      <c r="F244" s="38">
        <v>142.6</v>
      </c>
      <c r="G244" s="38">
        <v>146.19999999999999</v>
      </c>
      <c r="H244" s="38">
        <v>123.9</v>
      </c>
      <c r="I244" s="38">
        <v>148</v>
      </c>
      <c r="J244" s="38">
        <v>188.4</v>
      </c>
      <c r="K244" s="38">
        <v>132.5</v>
      </c>
      <c r="L244" s="38">
        <v>114</v>
      </c>
      <c r="M244" s="38">
        <v>145.4</v>
      </c>
      <c r="N244" s="38">
        <v>135.1</v>
      </c>
      <c r="O244" s="38">
        <v>157.1</v>
      </c>
      <c r="P244" s="38">
        <v>149.6</v>
      </c>
      <c r="Q244" s="4">
        <v>167.1</v>
      </c>
      <c r="R244" s="4">
        <v>149.4</v>
      </c>
      <c r="S244" s="4">
        <v>140.80000000000001</v>
      </c>
      <c r="T244" s="4">
        <v>148.19999999999999</v>
      </c>
      <c r="U244">
        <v>153</v>
      </c>
      <c r="V244" s="17">
        <v>140.6</v>
      </c>
      <c r="W244" s="4">
        <v>145</v>
      </c>
      <c r="X244" s="18">
        <v>149.4</v>
      </c>
      <c r="Y244" s="19">
        <v>126.3</v>
      </c>
      <c r="Z244" s="19">
        <v>141.69999999999999</v>
      </c>
      <c r="AA244" s="19">
        <v>155.4</v>
      </c>
      <c r="AB244" s="18">
        <v>140</v>
      </c>
      <c r="AC244" s="19">
        <v>141</v>
      </c>
      <c r="AD244">
        <v>147.19999999999999</v>
      </c>
      <c r="AE244">
        <f t="shared" si="12"/>
        <v>1885.5999999999997</v>
      </c>
      <c r="AF244" s="17">
        <v>140.6</v>
      </c>
      <c r="AG244">
        <f t="shared" si="13"/>
        <v>750.5</v>
      </c>
      <c r="AH244">
        <f t="shared" si="14"/>
        <v>289.39999999999998</v>
      </c>
      <c r="AI244">
        <f t="shared" si="15"/>
        <v>564.4</v>
      </c>
    </row>
    <row r="245" spans="1:35" x14ac:dyDescent="0.35">
      <c r="A245" t="s">
        <v>30</v>
      </c>
      <c r="B245">
        <v>2019</v>
      </c>
      <c r="C245" t="s">
        <v>45</v>
      </c>
      <c r="D245" s="38">
        <v>141.80000000000001</v>
      </c>
      <c r="E245" s="38">
        <v>163.69999999999999</v>
      </c>
      <c r="F245" s="38">
        <v>143.80000000000001</v>
      </c>
      <c r="G245" s="38">
        <v>147.1</v>
      </c>
      <c r="H245" s="38">
        <v>126</v>
      </c>
      <c r="I245" s="38">
        <v>146.19999999999999</v>
      </c>
      <c r="J245" s="38">
        <v>191.4</v>
      </c>
      <c r="K245" s="38">
        <v>136.19999999999999</v>
      </c>
      <c r="L245" s="38">
        <v>113.8</v>
      </c>
      <c r="M245" s="38">
        <v>147.30000000000001</v>
      </c>
      <c r="N245" s="38">
        <v>138.69999999999999</v>
      </c>
      <c r="O245" s="38">
        <v>157.69999999999999</v>
      </c>
      <c r="P245" s="38">
        <v>150.9</v>
      </c>
      <c r="Q245" s="4">
        <v>167.2</v>
      </c>
      <c r="R245" s="4">
        <v>152.30000000000001</v>
      </c>
      <c r="S245" s="4">
        <v>147</v>
      </c>
      <c r="T245" s="4">
        <v>151.5</v>
      </c>
      <c r="U245" t="s">
        <v>32</v>
      </c>
      <c r="V245" s="17">
        <v>148.4</v>
      </c>
      <c r="W245" s="4">
        <v>150.9</v>
      </c>
      <c r="X245" s="18">
        <v>154.30000000000001</v>
      </c>
      <c r="Y245" s="19">
        <v>132.1</v>
      </c>
      <c r="Z245" s="19">
        <v>149.1</v>
      </c>
      <c r="AA245" s="19">
        <v>160.80000000000001</v>
      </c>
      <c r="AB245" s="18">
        <v>140.6</v>
      </c>
      <c r="AC245" s="19">
        <v>146.1</v>
      </c>
      <c r="AD245">
        <v>149.9</v>
      </c>
      <c r="AE245">
        <f t="shared" si="12"/>
        <v>1904.6000000000001</v>
      </c>
      <c r="AF245" s="17">
        <v>148.4</v>
      </c>
      <c r="AG245">
        <f t="shared" si="13"/>
        <v>768.9</v>
      </c>
      <c r="AH245">
        <f t="shared" si="14"/>
        <v>294.89999999999998</v>
      </c>
      <c r="AI245">
        <f t="shared" si="15"/>
        <v>588.1</v>
      </c>
    </row>
    <row r="246" spans="1:35" x14ac:dyDescent="0.35">
      <c r="A246" t="s">
        <v>33</v>
      </c>
      <c r="B246">
        <v>2019</v>
      </c>
      <c r="C246" t="s">
        <v>45</v>
      </c>
      <c r="D246" s="38">
        <v>144.1</v>
      </c>
      <c r="E246" s="38">
        <v>162.4</v>
      </c>
      <c r="F246" s="38">
        <v>148.4</v>
      </c>
      <c r="G246" s="38">
        <v>145.9</v>
      </c>
      <c r="H246" s="38">
        <v>121.5</v>
      </c>
      <c r="I246" s="38">
        <v>148.80000000000001</v>
      </c>
      <c r="J246" s="38">
        <v>215.7</v>
      </c>
      <c r="K246" s="38">
        <v>134.6</v>
      </c>
      <c r="L246" s="38">
        <v>115</v>
      </c>
      <c r="M246" s="38">
        <v>146.30000000000001</v>
      </c>
      <c r="N246" s="38">
        <v>130.5</v>
      </c>
      <c r="O246" s="38">
        <v>157.19999999999999</v>
      </c>
      <c r="P246" s="38">
        <v>153.6</v>
      </c>
      <c r="Q246" s="4">
        <v>169.9</v>
      </c>
      <c r="R246" s="4">
        <v>146.30000000000001</v>
      </c>
      <c r="S246" s="4">
        <v>132.6</v>
      </c>
      <c r="T246" s="4">
        <v>144.19999999999999</v>
      </c>
      <c r="U246">
        <v>153.5</v>
      </c>
      <c r="V246" s="17">
        <v>132.19999999999999</v>
      </c>
      <c r="W246" s="4">
        <v>139.1</v>
      </c>
      <c r="X246" s="18">
        <v>142.80000000000001</v>
      </c>
      <c r="Y246" s="19">
        <v>121.7</v>
      </c>
      <c r="Z246" s="19">
        <v>136.69999999999999</v>
      </c>
      <c r="AA246" s="19">
        <v>151.80000000000001</v>
      </c>
      <c r="AB246" s="18">
        <v>139.80000000000001</v>
      </c>
      <c r="AC246" s="19">
        <v>136.30000000000001</v>
      </c>
      <c r="AD246">
        <v>147</v>
      </c>
      <c r="AE246">
        <f t="shared" si="12"/>
        <v>1923.9999999999998</v>
      </c>
      <c r="AF246" s="17">
        <v>132.19999999999999</v>
      </c>
      <c r="AG246">
        <f t="shared" si="13"/>
        <v>732.1</v>
      </c>
      <c r="AH246">
        <f t="shared" si="14"/>
        <v>282.60000000000002</v>
      </c>
      <c r="AI246">
        <f t="shared" si="15"/>
        <v>546.5</v>
      </c>
    </row>
    <row r="247" spans="1:35" x14ac:dyDescent="0.35">
      <c r="A247" t="s">
        <v>34</v>
      </c>
      <c r="B247">
        <v>2019</v>
      </c>
      <c r="C247" t="s">
        <v>45</v>
      </c>
      <c r="D247" s="38">
        <v>142.5</v>
      </c>
      <c r="E247" s="38">
        <v>163.19999999999999</v>
      </c>
      <c r="F247" s="38">
        <v>145.6</v>
      </c>
      <c r="G247" s="38">
        <v>146.69999999999999</v>
      </c>
      <c r="H247" s="38">
        <v>124.3</v>
      </c>
      <c r="I247" s="38">
        <v>147.4</v>
      </c>
      <c r="J247" s="38">
        <v>199.6</v>
      </c>
      <c r="K247" s="38">
        <v>135.69999999999999</v>
      </c>
      <c r="L247" s="38">
        <v>114.2</v>
      </c>
      <c r="M247" s="38">
        <v>147</v>
      </c>
      <c r="N247" s="38">
        <v>135.30000000000001</v>
      </c>
      <c r="O247" s="38">
        <v>157.5</v>
      </c>
      <c r="P247" s="38">
        <v>151.9</v>
      </c>
      <c r="Q247" s="4">
        <v>167.9</v>
      </c>
      <c r="R247" s="4">
        <v>149.9</v>
      </c>
      <c r="S247" s="4">
        <v>141</v>
      </c>
      <c r="T247" s="4">
        <v>148.6</v>
      </c>
      <c r="U247">
        <v>153.5</v>
      </c>
      <c r="V247" s="17">
        <v>142.30000000000001</v>
      </c>
      <c r="W247" s="4">
        <v>145.30000000000001</v>
      </c>
      <c r="X247" s="18">
        <v>149.9</v>
      </c>
      <c r="Y247" s="19">
        <v>126.6</v>
      </c>
      <c r="Z247" s="19">
        <v>142.1</v>
      </c>
      <c r="AA247" s="19">
        <v>155.5</v>
      </c>
      <c r="AB247" s="18">
        <v>140.30000000000001</v>
      </c>
      <c r="AC247" s="19">
        <v>141.30000000000001</v>
      </c>
      <c r="AD247">
        <v>148.6</v>
      </c>
      <c r="AE247">
        <f t="shared" si="12"/>
        <v>1910.9</v>
      </c>
      <c r="AF247" s="17">
        <v>142.30000000000001</v>
      </c>
      <c r="AG247">
        <f t="shared" si="13"/>
        <v>752.7</v>
      </c>
      <c r="AH247">
        <f t="shared" si="14"/>
        <v>290.20000000000005</v>
      </c>
      <c r="AI247">
        <f t="shared" si="15"/>
        <v>565.5</v>
      </c>
    </row>
    <row r="248" spans="1:35" x14ac:dyDescent="0.35">
      <c r="A248" t="s">
        <v>30</v>
      </c>
      <c r="B248">
        <v>2019</v>
      </c>
      <c r="C248" t="s">
        <v>46</v>
      </c>
      <c r="D248" s="38">
        <v>142.80000000000001</v>
      </c>
      <c r="E248" s="38">
        <v>165.3</v>
      </c>
      <c r="F248" s="38">
        <v>149.5</v>
      </c>
      <c r="G248" s="38">
        <v>148.69999999999999</v>
      </c>
      <c r="H248" s="38">
        <v>127.5</v>
      </c>
      <c r="I248" s="38">
        <v>144.30000000000001</v>
      </c>
      <c r="J248" s="38">
        <v>209.5</v>
      </c>
      <c r="K248" s="38">
        <v>138.80000000000001</v>
      </c>
      <c r="L248" s="38">
        <v>113.6</v>
      </c>
      <c r="M248" s="38">
        <v>149.1</v>
      </c>
      <c r="N248" s="38">
        <v>139.30000000000001</v>
      </c>
      <c r="O248" s="38">
        <v>158.30000000000001</v>
      </c>
      <c r="P248" s="38">
        <v>154.30000000000001</v>
      </c>
      <c r="Q248" s="4">
        <v>167.8</v>
      </c>
      <c r="R248" s="4">
        <v>152.6</v>
      </c>
      <c r="S248" s="4">
        <v>147.30000000000001</v>
      </c>
      <c r="T248" s="4">
        <v>151.9</v>
      </c>
      <c r="U248" t="s">
        <v>32</v>
      </c>
      <c r="V248" s="17">
        <v>149.9</v>
      </c>
      <c r="W248" s="4">
        <v>151.19999999999999</v>
      </c>
      <c r="X248" s="18">
        <v>154.80000000000001</v>
      </c>
      <c r="Y248" s="19">
        <v>135</v>
      </c>
      <c r="Z248" s="19">
        <v>149.5</v>
      </c>
      <c r="AA248" s="19">
        <v>161.1</v>
      </c>
      <c r="AB248" s="18">
        <v>140.6</v>
      </c>
      <c r="AC248" s="19">
        <v>147.1</v>
      </c>
      <c r="AD248">
        <v>152.30000000000001</v>
      </c>
      <c r="AE248">
        <f t="shared" si="12"/>
        <v>1940.9999999999995</v>
      </c>
      <c r="AF248" s="17">
        <v>149.9</v>
      </c>
      <c r="AG248">
        <f t="shared" si="13"/>
        <v>770.8</v>
      </c>
      <c r="AH248">
        <f t="shared" si="14"/>
        <v>295.39999999999998</v>
      </c>
      <c r="AI248">
        <f t="shared" si="15"/>
        <v>592.70000000000005</v>
      </c>
    </row>
    <row r="249" spans="1:35" x14ac:dyDescent="0.35">
      <c r="A249" t="s">
        <v>33</v>
      </c>
      <c r="B249">
        <v>2019</v>
      </c>
      <c r="C249" t="s">
        <v>46</v>
      </c>
      <c r="D249" s="38">
        <v>144.9</v>
      </c>
      <c r="E249" s="38">
        <v>164.5</v>
      </c>
      <c r="F249" s="38">
        <v>153.69999999999999</v>
      </c>
      <c r="G249" s="38">
        <v>147.5</v>
      </c>
      <c r="H249" s="38">
        <v>122.7</v>
      </c>
      <c r="I249" s="38">
        <v>147.19999999999999</v>
      </c>
      <c r="J249" s="38">
        <v>231.5</v>
      </c>
      <c r="K249" s="38">
        <v>137.19999999999999</v>
      </c>
      <c r="L249" s="38">
        <v>114.7</v>
      </c>
      <c r="M249" s="38">
        <v>148</v>
      </c>
      <c r="N249" s="38">
        <v>130.80000000000001</v>
      </c>
      <c r="O249" s="38">
        <v>157.69999999999999</v>
      </c>
      <c r="P249" s="38">
        <v>156.30000000000001</v>
      </c>
      <c r="Q249" s="4">
        <v>170.4</v>
      </c>
      <c r="R249" s="4">
        <v>146.80000000000001</v>
      </c>
      <c r="S249" s="4">
        <v>132.80000000000001</v>
      </c>
      <c r="T249" s="4">
        <v>144.6</v>
      </c>
      <c r="U249">
        <v>152.80000000000001</v>
      </c>
      <c r="V249" s="17">
        <v>133.6</v>
      </c>
      <c r="W249" s="4">
        <v>139.80000000000001</v>
      </c>
      <c r="X249" s="18">
        <v>143.19999999999999</v>
      </c>
      <c r="Y249" s="19">
        <v>125.2</v>
      </c>
      <c r="Z249" s="19">
        <v>136.80000000000001</v>
      </c>
      <c r="AA249" s="19">
        <v>151.9</v>
      </c>
      <c r="AB249" s="18">
        <v>140.19999999999999</v>
      </c>
      <c r="AC249" s="19">
        <v>137.69999999999999</v>
      </c>
      <c r="AD249">
        <v>148.30000000000001</v>
      </c>
      <c r="AE249">
        <f t="shared" si="12"/>
        <v>1956.7</v>
      </c>
      <c r="AF249" s="17">
        <v>133.6</v>
      </c>
      <c r="AG249">
        <f t="shared" si="13"/>
        <v>734.40000000000009</v>
      </c>
      <c r="AH249">
        <f t="shared" si="14"/>
        <v>283.39999999999998</v>
      </c>
      <c r="AI249">
        <f t="shared" si="15"/>
        <v>551.59999999999991</v>
      </c>
    </row>
    <row r="250" spans="1:35" x14ac:dyDescent="0.35">
      <c r="A250" t="s">
        <v>34</v>
      </c>
      <c r="B250">
        <v>2019</v>
      </c>
      <c r="C250" t="s">
        <v>46</v>
      </c>
      <c r="D250" s="38">
        <v>143.5</v>
      </c>
      <c r="E250" s="38">
        <v>165</v>
      </c>
      <c r="F250" s="38">
        <v>151.1</v>
      </c>
      <c r="G250" s="38">
        <v>148.30000000000001</v>
      </c>
      <c r="H250" s="38">
        <v>125.7</v>
      </c>
      <c r="I250" s="38">
        <v>145.69999999999999</v>
      </c>
      <c r="J250" s="38">
        <v>217</v>
      </c>
      <c r="K250" s="38">
        <v>138.30000000000001</v>
      </c>
      <c r="L250" s="38">
        <v>114</v>
      </c>
      <c r="M250" s="38">
        <v>148.69999999999999</v>
      </c>
      <c r="N250" s="38">
        <v>135.80000000000001</v>
      </c>
      <c r="O250" s="38">
        <v>158</v>
      </c>
      <c r="P250" s="38">
        <v>155</v>
      </c>
      <c r="Q250" s="4">
        <v>168.5</v>
      </c>
      <c r="R250" s="4">
        <v>150.30000000000001</v>
      </c>
      <c r="S250" s="4">
        <v>141.30000000000001</v>
      </c>
      <c r="T250" s="4">
        <v>149</v>
      </c>
      <c r="U250">
        <v>152.80000000000001</v>
      </c>
      <c r="V250" s="17">
        <v>143.69999999999999</v>
      </c>
      <c r="W250" s="4">
        <v>145.80000000000001</v>
      </c>
      <c r="X250" s="18">
        <v>150.4</v>
      </c>
      <c r="Y250" s="19">
        <v>129.80000000000001</v>
      </c>
      <c r="Z250" s="19">
        <v>142.30000000000001</v>
      </c>
      <c r="AA250" s="19">
        <v>155.69999999999999</v>
      </c>
      <c r="AB250" s="18">
        <v>140.4</v>
      </c>
      <c r="AC250" s="19">
        <v>142.5</v>
      </c>
      <c r="AD250">
        <v>150.4</v>
      </c>
      <c r="AE250">
        <f t="shared" si="12"/>
        <v>1946.1000000000001</v>
      </c>
      <c r="AF250" s="17">
        <v>143.69999999999999</v>
      </c>
      <c r="AG250">
        <f t="shared" si="13"/>
        <v>754.90000000000009</v>
      </c>
      <c r="AH250">
        <f t="shared" si="14"/>
        <v>290.8</v>
      </c>
      <c r="AI250">
        <f t="shared" si="15"/>
        <v>570.29999999999995</v>
      </c>
    </row>
    <row r="251" spans="1:35" x14ac:dyDescent="0.35">
      <c r="A251" t="s">
        <v>30</v>
      </c>
      <c r="B251">
        <v>2020</v>
      </c>
      <c r="C251" t="s">
        <v>31</v>
      </c>
      <c r="D251" s="38">
        <v>143.69999999999999</v>
      </c>
      <c r="E251" s="38">
        <v>167.3</v>
      </c>
      <c r="F251" s="38">
        <v>153.5</v>
      </c>
      <c r="G251" s="38">
        <v>150.5</v>
      </c>
      <c r="H251" s="38">
        <v>132</v>
      </c>
      <c r="I251" s="38">
        <v>142.19999999999999</v>
      </c>
      <c r="J251" s="38">
        <v>191.5</v>
      </c>
      <c r="K251" s="38">
        <v>141.1</v>
      </c>
      <c r="L251" s="38">
        <v>113.8</v>
      </c>
      <c r="M251" s="38">
        <v>151.6</v>
      </c>
      <c r="N251" s="38">
        <v>139.69999999999999</v>
      </c>
      <c r="O251" s="38">
        <v>158.69999999999999</v>
      </c>
      <c r="P251" s="38">
        <v>153</v>
      </c>
      <c r="Q251" s="4">
        <v>168.6</v>
      </c>
      <c r="R251" s="4">
        <v>152.80000000000001</v>
      </c>
      <c r="S251" s="4">
        <v>147.4</v>
      </c>
      <c r="T251" s="4">
        <v>152.1</v>
      </c>
      <c r="U251" t="s">
        <v>32</v>
      </c>
      <c r="V251" s="17">
        <v>150.4</v>
      </c>
      <c r="W251" s="4">
        <v>151.69999999999999</v>
      </c>
      <c r="X251" s="18">
        <v>155.69999999999999</v>
      </c>
      <c r="Y251" s="19">
        <v>136.30000000000001</v>
      </c>
      <c r="Z251" s="19">
        <v>150.1</v>
      </c>
      <c r="AA251" s="19">
        <v>161.69999999999999</v>
      </c>
      <c r="AB251" s="18">
        <v>142.5</v>
      </c>
      <c r="AC251" s="19">
        <v>148.1</v>
      </c>
      <c r="AD251">
        <v>151.9</v>
      </c>
      <c r="AE251">
        <f t="shared" si="12"/>
        <v>1938.6</v>
      </c>
      <c r="AF251" s="17">
        <v>150.4</v>
      </c>
      <c r="AG251">
        <f t="shared" si="13"/>
        <v>772.59999999999991</v>
      </c>
      <c r="AH251">
        <f t="shared" si="14"/>
        <v>298.2</v>
      </c>
      <c r="AI251">
        <f t="shared" si="15"/>
        <v>596.19999999999993</v>
      </c>
    </row>
    <row r="252" spans="1:35" x14ac:dyDescent="0.35">
      <c r="A252" t="s">
        <v>33</v>
      </c>
      <c r="B252">
        <v>2020</v>
      </c>
      <c r="C252" t="s">
        <v>31</v>
      </c>
      <c r="D252" s="38">
        <v>145.6</v>
      </c>
      <c r="E252" s="38">
        <v>167.6</v>
      </c>
      <c r="F252" s="38">
        <v>157</v>
      </c>
      <c r="G252" s="38">
        <v>149.30000000000001</v>
      </c>
      <c r="H252" s="38">
        <v>126.3</v>
      </c>
      <c r="I252" s="38">
        <v>144.4</v>
      </c>
      <c r="J252" s="38">
        <v>207.8</v>
      </c>
      <c r="K252" s="38">
        <v>139.1</v>
      </c>
      <c r="L252" s="38">
        <v>114.8</v>
      </c>
      <c r="M252" s="38">
        <v>149.5</v>
      </c>
      <c r="N252" s="38">
        <v>131.1</v>
      </c>
      <c r="O252" s="38">
        <v>158.5</v>
      </c>
      <c r="P252" s="38">
        <v>154.4</v>
      </c>
      <c r="Q252" s="4">
        <v>170.8</v>
      </c>
      <c r="R252" s="4">
        <v>147</v>
      </c>
      <c r="S252" s="4">
        <v>133.19999999999999</v>
      </c>
      <c r="T252" s="4">
        <v>144.9</v>
      </c>
      <c r="U252">
        <v>153.9</v>
      </c>
      <c r="V252" s="17">
        <v>135.1</v>
      </c>
      <c r="W252" s="4">
        <v>140.1</v>
      </c>
      <c r="X252" s="18">
        <v>143.80000000000001</v>
      </c>
      <c r="Y252" s="19">
        <v>126.1</v>
      </c>
      <c r="Z252" s="19">
        <v>137.19999999999999</v>
      </c>
      <c r="AA252" s="19">
        <v>152.1</v>
      </c>
      <c r="AB252" s="18">
        <v>142.1</v>
      </c>
      <c r="AC252" s="19">
        <v>138.4</v>
      </c>
      <c r="AD252">
        <v>148.19999999999999</v>
      </c>
      <c r="AE252">
        <f t="shared" si="12"/>
        <v>1945.3999999999999</v>
      </c>
      <c r="AF252" s="17">
        <v>135.1</v>
      </c>
      <c r="AG252">
        <f t="shared" si="13"/>
        <v>736</v>
      </c>
      <c r="AH252">
        <f t="shared" si="14"/>
        <v>285.89999999999998</v>
      </c>
      <c r="AI252">
        <f t="shared" si="15"/>
        <v>553.79999999999995</v>
      </c>
    </row>
    <row r="253" spans="1:35" x14ac:dyDescent="0.35">
      <c r="A253" t="s">
        <v>34</v>
      </c>
      <c r="B253">
        <v>2020</v>
      </c>
      <c r="C253" t="s">
        <v>31</v>
      </c>
      <c r="D253" s="38">
        <v>144.30000000000001</v>
      </c>
      <c r="E253" s="38">
        <v>167.4</v>
      </c>
      <c r="F253" s="38">
        <v>154.9</v>
      </c>
      <c r="G253" s="38">
        <v>150.1</v>
      </c>
      <c r="H253" s="38">
        <v>129.9</v>
      </c>
      <c r="I253" s="38">
        <v>143.19999999999999</v>
      </c>
      <c r="J253" s="38">
        <v>197</v>
      </c>
      <c r="K253" s="38">
        <v>140.4</v>
      </c>
      <c r="L253" s="38">
        <v>114.1</v>
      </c>
      <c r="M253" s="38">
        <v>150.9</v>
      </c>
      <c r="N253" s="38">
        <v>136.1</v>
      </c>
      <c r="O253" s="38">
        <v>158.6</v>
      </c>
      <c r="P253" s="38">
        <v>153.5</v>
      </c>
      <c r="Q253" s="4">
        <v>169.2</v>
      </c>
      <c r="R253" s="4">
        <v>150.5</v>
      </c>
      <c r="S253" s="4">
        <v>141.5</v>
      </c>
      <c r="T253" s="4">
        <v>149.19999999999999</v>
      </c>
      <c r="U253">
        <v>153.9</v>
      </c>
      <c r="V253" s="17">
        <v>144.6</v>
      </c>
      <c r="W253" s="4">
        <v>146.19999999999999</v>
      </c>
      <c r="X253" s="18">
        <v>151.19999999999999</v>
      </c>
      <c r="Y253" s="19">
        <v>130.9</v>
      </c>
      <c r="Z253" s="19">
        <v>142.80000000000001</v>
      </c>
      <c r="AA253" s="19">
        <v>156.1</v>
      </c>
      <c r="AB253" s="18">
        <v>142.30000000000001</v>
      </c>
      <c r="AC253" s="19">
        <v>143.4</v>
      </c>
      <c r="AD253">
        <v>150.19999999999999</v>
      </c>
      <c r="AE253">
        <f t="shared" si="12"/>
        <v>1940.3999999999999</v>
      </c>
      <c r="AF253" s="17">
        <v>144.6</v>
      </c>
      <c r="AG253">
        <f t="shared" si="13"/>
        <v>756.59999999999991</v>
      </c>
      <c r="AH253">
        <f t="shared" si="14"/>
        <v>293.5</v>
      </c>
      <c r="AI253">
        <f t="shared" si="15"/>
        <v>573.20000000000005</v>
      </c>
    </row>
    <row r="254" spans="1:35" x14ac:dyDescent="0.35">
      <c r="A254" t="s">
        <v>30</v>
      </c>
      <c r="B254">
        <v>2020</v>
      </c>
      <c r="C254" t="s">
        <v>35</v>
      </c>
      <c r="D254" s="38">
        <v>144.19999999999999</v>
      </c>
      <c r="E254" s="38">
        <v>167.5</v>
      </c>
      <c r="F254" s="38">
        <v>150.9</v>
      </c>
      <c r="G254" s="38">
        <v>150.9</v>
      </c>
      <c r="H254" s="38">
        <v>133.69999999999999</v>
      </c>
      <c r="I254" s="38">
        <v>140.69999999999999</v>
      </c>
      <c r="J254" s="38">
        <v>165.1</v>
      </c>
      <c r="K254" s="38">
        <v>141.80000000000001</v>
      </c>
      <c r="L254" s="38">
        <v>113.1</v>
      </c>
      <c r="M254" s="38">
        <v>152.80000000000001</v>
      </c>
      <c r="N254" s="38">
        <v>140.1</v>
      </c>
      <c r="O254" s="38">
        <v>159.19999999999999</v>
      </c>
      <c r="P254" s="38">
        <v>149.80000000000001</v>
      </c>
      <c r="Q254" s="4">
        <v>169.4</v>
      </c>
      <c r="R254" s="4">
        <v>153</v>
      </c>
      <c r="S254" s="4">
        <v>147.5</v>
      </c>
      <c r="T254" s="4">
        <v>152.30000000000001</v>
      </c>
      <c r="U254" t="s">
        <v>32</v>
      </c>
      <c r="V254" s="17">
        <v>152.30000000000001</v>
      </c>
      <c r="W254" s="4">
        <v>151.80000000000001</v>
      </c>
      <c r="X254" s="18">
        <v>156.19999999999999</v>
      </c>
      <c r="Y254" s="19">
        <v>136</v>
      </c>
      <c r="Z254" s="19">
        <v>150.4</v>
      </c>
      <c r="AA254" s="19">
        <v>161.9</v>
      </c>
      <c r="AB254" s="18">
        <v>143.4</v>
      </c>
      <c r="AC254" s="19">
        <v>148.4</v>
      </c>
      <c r="AD254">
        <v>150.4</v>
      </c>
      <c r="AE254">
        <f t="shared" si="12"/>
        <v>1909.7999999999997</v>
      </c>
      <c r="AF254" s="17">
        <v>152.30000000000001</v>
      </c>
      <c r="AG254">
        <f t="shared" si="13"/>
        <v>774</v>
      </c>
      <c r="AH254">
        <f t="shared" si="14"/>
        <v>299.60000000000002</v>
      </c>
      <c r="AI254">
        <f t="shared" si="15"/>
        <v>596.69999999999993</v>
      </c>
    </row>
    <row r="255" spans="1:35" x14ac:dyDescent="0.35">
      <c r="A255" t="s">
        <v>33</v>
      </c>
      <c r="B255">
        <v>2020</v>
      </c>
      <c r="C255" t="s">
        <v>35</v>
      </c>
      <c r="D255" s="38">
        <v>146.19999999999999</v>
      </c>
      <c r="E255" s="38">
        <v>167.6</v>
      </c>
      <c r="F255" s="38">
        <v>153.1</v>
      </c>
      <c r="G255" s="38">
        <v>150.69999999999999</v>
      </c>
      <c r="H255" s="38">
        <v>127.4</v>
      </c>
      <c r="I255" s="38">
        <v>143.1</v>
      </c>
      <c r="J255" s="38">
        <v>181.7</v>
      </c>
      <c r="K255" s="38">
        <v>139.6</v>
      </c>
      <c r="L255" s="38">
        <v>114.6</v>
      </c>
      <c r="M255" s="38">
        <v>150.4</v>
      </c>
      <c r="N255" s="38">
        <v>131.5</v>
      </c>
      <c r="O255" s="38">
        <v>159</v>
      </c>
      <c r="P255" s="38">
        <v>151.69999999999999</v>
      </c>
      <c r="Q255" s="4">
        <v>172</v>
      </c>
      <c r="R255" s="4">
        <v>147.30000000000001</v>
      </c>
      <c r="S255" s="4">
        <v>133.5</v>
      </c>
      <c r="T255" s="4">
        <v>145.19999999999999</v>
      </c>
      <c r="U255">
        <v>154.80000000000001</v>
      </c>
      <c r="V255" s="17">
        <v>138.9</v>
      </c>
      <c r="W255" s="4">
        <v>140.4</v>
      </c>
      <c r="X255" s="18">
        <v>144.4</v>
      </c>
      <c r="Y255" s="19">
        <v>125.2</v>
      </c>
      <c r="Z255" s="19">
        <v>137.69999999999999</v>
      </c>
      <c r="AA255" s="19">
        <v>152.19999999999999</v>
      </c>
      <c r="AB255" s="18">
        <v>143.5</v>
      </c>
      <c r="AC255" s="19">
        <v>138.4</v>
      </c>
      <c r="AD255">
        <v>147.69999999999999</v>
      </c>
      <c r="AE255">
        <f t="shared" si="12"/>
        <v>1916.6</v>
      </c>
      <c r="AF255" s="17">
        <v>138.9</v>
      </c>
      <c r="AG255">
        <f t="shared" si="13"/>
        <v>738.4</v>
      </c>
      <c r="AH255">
        <f t="shared" si="14"/>
        <v>287.89999999999998</v>
      </c>
      <c r="AI255">
        <f t="shared" si="15"/>
        <v>553.5</v>
      </c>
    </row>
    <row r="256" spans="1:35" x14ac:dyDescent="0.35">
      <c r="A256" t="s">
        <v>34</v>
      </c>
      <c r="B256">
        <v>2020</v>
      </c>
      <c r="C256" t="s">
        <v>35</v>
      </c>
      <c r="D256" s="38">
        <v>144.80000000000001</v>
      </c>
      <c r="E256" s="38">
        <v>167.5</v>
      </c>
      <c r="F256" s="38">
        <v>151.80000000000001</v>
      </c>
      <c r="G256" s="38">
        <v>150.80000000000001</v>
      </c>
      <c r="H256" s="38">
        <v>131.4</v>
      </c>
      <c r="I256" s="38">
        <v>141.80000000000001</v>
      </c>
      <c r="J256" s="38">
        <v>170.7</v>
      </c>
      <c r="K256" s="38">
        <v>141.1</v>
      </c>
      <c r="L256" s="38">
        <v>113.6</v>
      </c>
      <c r="M256" s="38">
        <v>152</v>
      </c>
      <c r="N256" s="38">
        <v>136.5</v>
      </c>
      <c r="O256" s="38">
        <v>159.1</v>
      </c>
      <c r="P256" s="38">
        <v>150.5</v>
      </c>
      <c r="Q256" s="4">
        <v>170.1</v>
      </c>
      <c r="R256" s="4">
        <v>150.80000000000001</v>
      </c>
      <c r="S256" s="4">
        <v>141.69999999999999</v>
      </c>
      <c r="T256" s="4">
        <v>149.5</v>
      </c>
      <c r="U256">
        <v>154.80000000000001</v>
      </c>
      <c r="V256" s="17">
        <v>147.19999999999999</v>
      </c>
      <c r="W256" s="4">
        <v>146.4</v>
      </c>
      <c r="X256" s="18">
        <v>151.69999999999999</v>
      </c>
      <c r="Y256" s="19">
        <v>130.30000000000001</v>
      </c>
      <c r="Z256" s="19">
        <v>143.19999999999999</v>
      </c>
      <c r="AA256" s="19">
        <v>156.19999999999999</v>
      </c>
      <c r="AB256" s="18">
        <v>143.4</v>
      </c>
      <c r="AC256" s="19">
        <v>143.6</v>
      </c>
      <c r="AD256">
        <v>149.1</v>
      </c>
      <c r="AE256">
        <f t="shared" si="12"/>
        <v>1911.6</v>
      </c>
      <c r="AF256" s="17">
        <v>147.19999999999999</v>
      </c>
      <c r="AG256">
        <f t="shared" si="13"/>
        <v>758.49999999999989</v>
      </c>
      <c r="AH256">
        <f t="shared" si="14"/>
        <v>295.10000000000002</v>
      </c>
      <c r="AI256">
        <f t="shared" si="15"/>
        <v>573.29999999999995</v>
      </c>
    </row>
    <row r="257" spans="1:35" x14ac:dyDescent="0.35">
      <c r="A257" t="s">
        <v>30</v>
      </c>
      <c r="B257">
        <v>2020</v>
      </c>
      <c r="C257" t="s">
        <v>36</v>
      </c>
      <c r="D257" s="38">
        <v>144.4</v>
      </c>
      <c r="E257" s="38">
        <v>166.8</v>
      </c>
      <c r="F257" s="38">
        <v>147.6</v>
      </c>
      <c r="G257" s="38">
        <v>151.69999999999999</v>
      </c>
      <c r="H257" s="38">
        <v>133.30000000000001</v>
      </c>
      <c r="I257" s="38">
        <v>141.80000000000001</v>
      </c>
      <c r="J257" s="38">
        <v>152.30000000000001</v>
      </c>
      <c r="K257" s="38">
        <v>141.80000000000001</v>
      </c>
      <c r="L257" s="38">
        <v>112.6</v>
      </c>
      <c r="M257" s="38">
        <v>154</v>
      </c>
      <c r="N257" s="38">
        <v>140.1</v>
      </c>
      <c r="O257" s="38">
        <v>160</v>
      </c>
      <c r="P257" s="38">
        <v>148.19999999999999</v>
      </c>
      <c r="Q257" s="4">
        <v>170.5</v>
      </c>
      <c r="R257" s="4">
        <v>153.4</v>
      </c>
      <c r="S257" s="4">
        <v>147.6</v>
      </c>
      <c r="T257" s="4">
        <v>152.5</v>
      </c>
      <c r="U257" t="s">
        <v>32</v>
      </c>
      <c r="V257" s="17">
        <v>153.4</v>
      </c>
      <c r="W257" s="4">
        <v>151.5</v>
      </c>
      <c r="X257" s="18">
        <v>156.69999999999999</v>
      </c>
      <c r="Y257" s="19">
        <v>135.80000000000001</v>
      </c>
      <c r="Z257" s="19">
        <v>151.19999999999999</v>
      </c>
      <c r="AA257" s="19">
        <v>161.19999999999999</v>
      </c>
      <c r="AB257" s="18">
        <v>145.1</v>
      </c>
      <c r="AC257" s="19">
        <v>148.6</v>
      </c>
      <c r="AD257">
        <v>149.80000000000001</v>
      </c>
      <c r="AE257">
        <f t="shared" si="12"/>
        <v>1894.5999999999997</v>
      </c>
      <c r="AF257" s="17">
        <v>153.4</v>
      </c>
      <c r="AG257">
        <f t="shared" si="13"/>
        <v>775.5</v>
      </c>
      <c r="AH257">
        <f t="shared" si="14"/>
        <v>301.79999999999995</v>
      </c>
      <c r="AI257">
        <f t="shared" si="15"/>
        <v>596.79999999999995</v>
      </c>
    </row>
    <row r="258" spans="1:35" x14ac:dyDescent="0.35">
      <c r="A258" t="s">
        <v>33</v>
      </c>
      <c r="B258">
        <v>2020</v>
      </c>
      <c r="C258" t="s">
        <v>36</v>
      </c>
      <c r="D258" s="38">
        <v>146.5</v>
      </c>
      <c r="E258" s="38">
        <v>167.5</v>
      </c>
      <c r="F258" s="38">
        <v>148.9</v>
      </c>
      <c r="G258" s="38">
        <v>151.1</v>
      </c>
      <c r="H258" s="38">
        <v>127.5</v>
      </c>
      <c r="I258" s="38">
        <v>143.30000000000001</v>
      </c>
      <c r="J258" s="38">
        <v>167</v>
      </c>
      <c r="K258" s="38">
        <v>139.69999999999999</v>
      </c>
      <c r="L258" s="38">
        <v>114.4</v>
      </c>
      <c r="M258" s="38">
        <v>151.5</v>
      </c>
      <c r="N258" s="38">
        <v>131.9</v>
      </c>
      <c r="O258" s="38">
        <v>159.1</v>
      </c>
      <c r="P258" s="38">
        <v>150.1</v>
      </c>
      <c r="Q258" s="4">
        <v>173.3</v>
      </c>
      <c r="R258" s="4">
        <v>147.69999999999999</v>
      </c>
      <c r="S258" s="4">
        <v>133.80000000000001</v>
      </c>
      <c r="T258" s="4">
        <v>145.6</v>
      </c>
      <c r="U258">
        <v>154.5</v>
      </c>
      <c r="V258" s="17">
        <v>141.4</v>
      </c>
      <c r="W258" s="4">
        <v>140.80000000000001</v>
      </c>
      <c r="X258" s="18">
        <v>145</v>
      </c>
      <c r="Y258" s="19">
        <v>124.6</v>
      </c>
      <c r="Z258" s="19">
        <v>137.9</v>
      </c>
      <c r="AA258" s="19">
        <v>152.5</v>
      </c>
      <c r="AB258" s="18">
        <v>145.30000000000001</v>
      </c>
      <c r="AC258" s="19">
        <v>138.69999999999999</v>
      </c>
      <c r="AD258">
        <v>147.30000000000001</v>
      </c>
      <c r="AE258">
        <f t="shared" ref="AE258:AE321" si="16">SUM(D258:P258)</f>
        <v>1898.5</v>
      </c>
      <c r="AF258" s="17">
        <v>141.4</v>
      </c>
      <c r="AG258">
        <f t="shared" si="13"/>
        <v>741.2</v>
      </c>
      <c r="AH258">
        <f t="shared" si="14"/>
        <v>290.3</v>
      </c>
      <c r="AI258">
        <f t="shared" si="15"/>
        <v>553.70000000000005</v>
      </c>
    </row>
    <row r="259" spans="1:35" x14ac:dyDescent="0.35">
      <c r="A259" t="s">
        <v>34</v>
      </c>
      <c r="B259">
        <v>2020</v>
      </c>
      <c r="C259" t="s">
        <v>36</v>
      </c>
      <c r="D259" s="38">
        <v>145.1</v>
      </c>
      <c r="E259" s="38">
        <v>167</v>
      </c>
      <c r="F259" s="38">
        <v>148.1</v>
      </c>
      <c r="G259" s="38">
        <v>151.5</v>
      </c>
      <c r="H259" s="38">
        <v>131.19999999999999</v>
      </c>
      <c r="I259" s="38">
        <v>142.5</v>
      </c>
      <c r="J259" s="38">
        <v>157.30000000000001</v>
      </c>
      <c r="K259" s="38">
        <v>141.1</v>
      </c>
      <c r="L259" s="38">
        <v>113.2</v>
      </c>
      <c r="M259" s="38">
        <v>153.19999999999999</v>
      </c>
      <c r="N259" s="38">
        <v>136.69999999999999</v>
      </c>
      <c r="O259" s="38">
        <v>159.6</v>
      </c>
      <c r="P259" s="38">
        <v>148.9</v>
      </c>
      <c r="Q259" s="4">
        <v>171.2</v>
      </c>
      <c r="R259" s="4">
        <v>151.19999999999999</v>
      </c>
      <c r="S259" s="4">
        <v>141.9</v>
      </c>
      <c r="T259" s="4">
        <v>149.80000000000001</v>
      </c>
      <c r="U259">
        <v>154.5</v>
      </c>
      <c r="V259" s="17">
        <v>148.9</v>
      </c>
      <c r="W259" s="4">
        <v>146.4</v>
      </c>
      <c r="X259" s="18">
        <v>152.30000000000001</v>
      </c>
      <c r="Y259" s="19">
        <v>129.9</v>
      </c>
      <c r="Z259" s="19">
        <v>143.69999999999999</v>
      </c>
      <c r="AA259" s="19">
        <v>156.1</v>
      </c>
      <c r="AB259" s="18">
        <v>145.19999999999999</v>
      </c>
      <c r="AC259" s="19">
        <v>143.80000000000001</v>
      </c>
      <c r="AD259">
        <v>148.6</v>
      </c>
      <c r="AE259">
        <f t="shared" si="16"/>
        <v>1895.4</v>
      </c>
      <c r="AF259" s="17">
        <v>148.9</v>
      </c>
      <c r="AG259">
        <f t="shared" ref="AG259:AG322" si="17">SUM(Q259,R259,S259,T259,W259)</f>
        <v>760.49999999999989</v>
      </c>
      <c r="AH259">
        <f t="shared" ref="AH259:AH322" si="18">SUM(X259,AB259)</f>
        <v>297.5</v>
      </c>
      <c r="AI259">
        <f t="shared" ref="AI259:AI322" si="19">SUM(Y259,Z259,AA259,AC259)</f>
        <v>573.5</v>
      </c>
    </row>
    <row r="260" spans="1:35" x14ac:dyDescent="0.35">
      <c r="A260" t="s">
        <v>30</v>
      </c>
      <c r="B260">
        <v>2020</v>
      </c>
      <c r="C260" t="s">
        <v>37</v>
      </c>
      <c r="D260" s="38">
        <v>147.19999999999999</v>
      </c>
      <c r="E260" s="38">
        <v>167.2</v>
      </c>
      <c r="F260" s="38">
        <v>146.9</v>
      </c>
      <c r="G260" s="38">
        <v>155.6</v>
      </c>
      <c r="H260" s="38">
        <v>137.1</v>
      </c>
      <c r="I260" s="38">
        <v>147.30000000000001</v>
      </c>
      <c r="J260" s="38">
        <v>162.69999999999999</v>
      </c>
      <c r="K260" s="38">
        <v>150.19999999999999</v>
      </c>
      <c r="L260" s="38">
        <v>119.8</v>
      </c>
      <c r="M260" s="38">
        <v>158.69999999999999</v>
      </c>
      <c r="N260" s="38">
        <v>139.19999999999999</v>
      </c>
      <c r="O260" s="38">
        <v>159.30000000000001</v>
      </c>
      <c r="P260" s="38">
        <v>150.1</v>
      </c>
      <c r="Q260" s="4">
        <v>169.5</v>
      </c>
      <c r="R260" s="4">
        <v>153.1</v>
      </c>
      <c r="S260" s="4">
        <v>147.5</v>
      </c>
      <c r="T260" s="4">
        <v>152.30000000000001</v>
      </c>
      <c r="U260" t="s">
        <v>32</v>
      </c>
      <c r="V260" s="17">
        <v>148.4</v>
      </c>
      <c r="W260" s="4">
        <v>151.69999999999999</v>
      </c>
      <c r="X260" s="18">
        <v>154.30000000000001</v>
      </c>
      <c r="Y260" s="19">
        <v>136.30000000000001</v>
      </c>
      <c r="Z260" s="19">
        <v>150.6</v>
      </c>
      <c r="AA260" s="19">
        <v>161.6</v>
      </c>
      <c r="AB260" s="18">
        <v>143.69999999999999</v>
      </c>
      <c r="AC260" s="19">
        <v>148.4</v>
      </c>
      <c r="AD260">
        <v>150.69999999999999</v>
      </c>
      <c r="AE260">
        <f t="shared" si="16"/>
        <v>1941.3</v>
      </c>
      <c r="AF260" s="17">
        <v>148.4</v>
      </c>
      <c r="AG260">
        <f t="shared" si="17"/>
        <v>774.10000000000014</v>
      </c>
      <c r="AH260">
        <f t="shared" si="18"/>
        <v>298</v>
      </c>
      <c r="AI260">
        <f t="shared" si="19"/>
        <v>596.9</v>
      </c>
    </row>
    <row r="261" spans="1:35" s="4" customFormat="1" x14ac:dyDescent="0.35">
      <c r="A261" s="4" t="s">
        <v>33</v>
      </c>
      <c r="B261" s="4">
        <v>2020</v>
      </c>
      <c r="C261" s="4" t="s">
        <v>37</v>
      </c>
      <c r="D261" s="38">
        <v>151.80000000000001</v>
      </c>
      <c r="E261" s="38">
        <v>167.6</v>
      </c>
      <c r="F261" s="38">
        <v>151.9</v>
      </c>
      <c r="G261" s="38">
        <v>155.5</v>
      </c>
      <c r="H261" s="38">
        <v>131.6</v>
      </c>
      <c r="I261" s="38">
        <v>152.9</v>
      </c>
      <c r="J261" s="38">
        <v>180</v>
      </c>
      <c r="K261" s="38">
        <v>150.80000000000001</v>
      </c>
      <c r="L261" s="38">
        <v>121.2</v>
      </c>
      <c r="M261" s="38">
        <v>154</v>
      </c>
      <c r="N261" s="38">
        <v>133.5</v>
      </c>
      <c r="O261" s="38">
        <v>158.9</v>
      </c>
      <c r="P261" s="38">
        <v>153.5</v>
      </c>
      <c r="Q261" s="4">
        <v>172.1</v>
      </c>
      <c r="R261" s="4">
        <v>147.4</v>
      </c>
      <c r="S261" s="4">
        <v>133.5</v>
      </c>
      <c r="T261" s="4">
        <v>145.30000000000001</v>
      </c>
      <c r="U261" s="4">
        <v>155.6</v>
      </c>
      <c r="V261" s="17">
        <v>137.1</v>
      </c>
      <c r="W261" s="4">
        <v>140.5</v>
      </c>
      <c r="X261" s="18">
        <v>144.80000000000001</v>
      </c>
      <c r="Y261" s="19">
        <v>125.3</v>
      </c>
      <c r="Z261" s="19">
        <v>137.6</v>
      </c>
      <c r="AA261" s="19">
        <v>152.30000000000001</v>
      </c>
      <c r="AB261" s="18">
        <v>143.69999999999999</v>
      </c>
      <c r="AC261" s="19">
        <v>138.5</v>
      </c>
      <c r="AD261" s="4">
        <v>147.4</v>
      </c>
      <c r="AE261">
        <f t="shared" si="16"/>
        <v>1963.2</v>
      </c>
      <c r="AF261" s="17">
        <v>137.1</v>
      </c>
      <c r="AG261">
        <f t="shared" si="17"/>
        <v>738.8</v>
      </c>
      <c r="AH261">
        <f t="shared" si="18"/>
        <v>288.5</v>
      </c>
      <c r="AI261">
        <f t="shared" si="19"/>
        <v>553.70000000000005</v>
      </c>
    </row>
    <row r="262" spans="1:35" x14ac:dyDescent="0.35">
      <c r="A262" t="s">
        <v>34</v>
      </c>
      <c r="B262">
        <v>2020</v>
      </c>
      <c r="C262" t="s">
        <v>37</v>
      </c>
      <c r="D262" s="38">
        <v>148.69999999999999</v>
      </c>
      <c r="E262" s="38">
        <v>167.3</v>
      </c>
      <c r="F262" s="38">
        <v>148.80000000000001</v>
      </c>
      <c r="G262" s="38">
        <v>155.6</v>
      </c>
      <c r="H262" s="38">
        <v>135.1</v>
      </c>
      <c r="I262" s="38">
        <v>149.9</v>
      </c>
      <c r="J262" s="38">
        <v>168.6</v>
      </c>
      <c r="K262" s="38">
        <v>150.4</v>
      </c>
      <c r="L262" s="38">
        <v>120.3</v>
      </c>
      <c r="M262" s="38">
        <v>157.1</v>
      </c>
      <c r="N262" s="38">
        <v>136.80000000000001</v>
      </c>
      <c r="O262" s="38">
        <v>159.1</v>
      </c>
      <c r="P262" s="38">
        <v>151.4</v>
      </c>
      <c r="Q262" s="4">
        <v>170.2</v>
      </c>
      <c r="R262" s="4">
        <v>150.9</v>
      </c>
      <c r="S262" s="4">
        <v>141.69999999999999</v>
      </c>
      <c r="T262" s="4">
        <v>149.5</v>
      </c>
      <c r="U262">
        <v>155.6</v>
      </c>
      <c r="V262" s="17">
        <v>144.1</v>
      </c>
      <c r="W262" s="4">
        <v>146.4</v>
      </c>
      <c r="X262" s="18">
        <v>150.69999999999999</v>
      </c>
      <c r="Y262" s="19">
        <v>130.9</v>
      </c>
      <c r="Z262" s="19">
        <v>142.80000000000001</v>
      </c>
      <c r="AA262" s="19">
        <v>156.19999999999999</v>
      </c>
      <c r="AB262" s="18">
        <v>143.63999999999999</v>
      </c>
      <c r="AC262" s="19">
        <v>143.6</v>
      </c>
      <c r="AD262">
        <v>149.30000000000001</v>
      </c>
      <c r="AE262">
        <f t="shared" si="16"/>
        <v>1949.1</v>
      </c>
      <c r="AF262" s="17">
        <v>144.1</v>
      </c>
      <c r="AG262">
        <f t="shared" si="17"/>
        <v>758.69999999999993</v>
      </c>
      <c r="AH262">
        <f t="shared" si="18"/>
        <v>294.33999999999997</v>
      </c>
      <c r="AI262">
        <f t="shared" si="19"/>
        <v>573.5</v>
      </c>
    </row>
    <row r="263" spans="1:35" x14ac:dyDescent="0.35">
      <c r="A263" t="s">
        <v>30</v>
      </c>
      <c r="B263">
        <v>2020</v>
      </c>
      <c r="C263" t="s">
        <v>39</v>
      </c>
      <c r="D263" s="38">
        <v>148.19999999999999</v>
      </c>
      <c r="E263" s="38">
        <v>190.3</v>
      </c>
      <c r="F263" s="38">
        <v>149.4</v>
      </c>
      <c r="G263" s="38">
        <v>153.30000000000001</v>
      </c>
      <c r="H263" s="38">
        <v>138.19999999999999</v>
      </c>
      <c r="I263" s="38">
        <v>143.19999999999999</v>
      </c>
      <c r="J263" s="38">
        <v>148.9</v>
      </c>
      <c r="K263" s="38">
        <v>150.30000000000001</v>
      </c>
      <c r="L263" s="38">
        <v>113.2</v>
      </c>
      <c r="M263" s="38">
        <v>159.80000000000001</v>
      </c>
      <c r="N263" s="38">
        <v>142.1</v>
      </c>
      <c r="O263" s="38">
        <v>161.80000000000001</v>
      </c>
      <c r="P263" s="38">
        <v>152.30000000000001</v>
      </c>
      <c r="Q263" s="4">
        <v>182.4</v>
      </c>
      <c r="R263" s="4">
        <v>154.69999999999999</v>
      </c>
      <c r="S263" s="4">
        <v>150</v>
      </c>
      <c r="T263" s="4">
        <v>154.1</v>
      </c>
      <c r="U263" t="s">
        <v>32</v>
      </c>
      <c r="V263" s="17">
        <v>144.9</v>
      </c>
      <c r="W263" s="4">
        <v>151.69999999999999</v>
      </c>
      <c r="X263" s="18">
        <v>158.19999999999999</v>
      </c>
      <c r="Y263" s="19">
        <v>141.4</v>
      </c>
      <c r="Z263" s="19">
        <v>153.19999999999999</v>
      </c>
      <c r="AA263" s="19">
        <v>161.80000000000001</v>
      </c>
      <c r="AB263" s="18">
        <v>151.19999999999999</v>
      </c>
      <c r="AC263" s="19">
        <v>151.69999999999999</v>
      </c>
      <c r="AD263">
        <v>152.69999999999999</v>
      </c>
      <c r="AE263">
        <f t="shared" si="16"/>
        <v>1951</v>
      </c>
      <c r="AF263" s="17">
        <v>144.9</v>
      </c>
      <c r="AG263">
        <f t="shared" si="17"/>
        <v>792.90000000000009</v>
      </c>
      <c r="AH263">
        <f t="shared" si="18"/>
        <v>309.39999999999998</v>
      </c>
      <c r="AI263">
        <f t="shared" si="19"/>
        <v>608.1</v>
      </c>
    </row>
    <row r="264" spans="1:35" x14ac:dyDescent="0.35">
      <c r="A264" t="s">
        <v>33</v>
      </c>
      <c r="B264">
        <v>2020</v>
      </c>
      <c r="C264" t="s">
        <v>39</v>
      </c>
      <c r="D264" s="38">
        <v>152.69999999999999</v>
      </c>
      <c r="E264" s="38">
        <v>197</v>
      </c>
      <c r="F264" s="38">
        <v>154.6</v>
      </c>
      <c r="G264" s="38">
        <v>153.4</v>
      </c>
      <c r="H264" s="38">
        <v>132.9</v>
      </c>
      <c r="I264" s="38">
        <v>151.80000000000001</v>
      </c>
      <c r="J264" s="38">
        <v>171.2</v>
      </c>
      <c r="K264" s="38">
        <v>152</v>
      </c>
      <c r="L264" s="38">
        <v>116.3</v>
      </c>
      <c r="M264" s="38">
        <v>158.80000000000001</v>
      </c>
      <c r="N264" s="38">
        <v>135.6</v>
      </c>
      <c r="O264" s="38">
        <v>161.69999999999999</v>
      </c>
      <c r="P264" s="38">
        <v>157</v>
      </c>
      <c r="Q264" s="4">
        <v>186.7</v>
      </c>
      <c r="R264" s="4">
        <v>149.1</v>
      </c>
      <c r="S264" s="4">
        <v>136.6</v>
      </c>
      <c r="T264" s="4">
        <v>147.19999999999999</v>
      </c>
      <c r="U264">
        <v>154.69999999999999</v>
      </c>
      <c r="V264" s="17">
        <v>137.1</v>
      </c>
      <c r="W264" s="4">
        <v>140.4</v>
      </c>
      <c r="X264" s="18">
        <v>148.1</v>
      </c>
      <c r="Y264" s="19">
        <v>129.30000000000001</v>
      </c>
      <c r="Z264" s="19">
        <v>144.5</v>
      </c>
      <c r="AA264" s="19">
        <v>152.5</v>
      </c>
      <c r="AB264" s="18">
        <v>152.19999999999999</v>
      </c>
      <c r="AC264" s="19">
        <v>142</v>
      </c>
      <c r="AD264">
        <v>150.80000000000001</v>
      </c>
      <c r="AE264">
        <f t="shared" si="16"/>
        <v>1994.9999999999998</v>
      </c>
      <c r="AF264" s="17">
        <v>137.1</v>
      </c>
      <c r="AG264">
        <f t="shared" si="17"/>
        <v>759.99999999999989</v>
      </c>
      <c r="AH264">
        <f t="shared" si="18"/>
        <v>300.29999999999995</v>
      </c>
      <c r="AI264">
        <f t="shared" si="19"/>
        <v>568.29999999999995</v>
      </c>
    </row>
    <row r="265" spans="1:35" x14ac:dyDescent="0.35">
      <c r="A265" t="s">
        <v>34</v>
      </c>
      <c r="B265">
        <v>2020</v>
      </c>
      <c r="C265" t="s">
        <v>39</v>
      </c>
      <c r="D265" s="38">
        <v>149.6</v>
      </c>
      <c r="E265" s="38">
        <v>192.7</v>
      </c>
      <c r="F265" s="38">
        <v>151.4</v>
      </c>
      <c r="G265" s="38">
        <v>153.30000000000001</v>
      </c>
      <c r="H265" s="38">
        <v>136.30000000000001</v>
      </c>
      <c r="I265" s="38">
        <v>147.19999999999999</v>
      </c>
      <c r="J265" s="38">
        <v>156.5</v>
      </c>
      <c r="K265" s="38">
        <v>150.9</v>
      </c>
      <c r="L265" s="38">
        <v>114.2</v>
      </c>
      <c r="M265" s="38">
        <v>159.5</v>
      </c>
      <c r="N265" s="38">
        <v>139.4</v>
      </c>
      <c r="O265" s="38">
        <v>161.80000000000001</v>
      </c>
      <c r="P265" s="38">
        <v>154</v>
      </c>
      <c r="Q265" s="4">
        <v>183.5</v>
      </c>
      <c r="R265" s="4">
        <v>152.5</v>
      </c>
      <c r="S265" s="4">
        <v>144.4</v>
      </c>
      <c r="T265" s="4">
        <v>151.4</v>
      </c>
      <c r="U265">
        <v>154.69999999999999</v>
      </c>
      <c r="V265" s="17">
        <v>141.9</v>
      </c>
      <c r="W265" s="4">
        <v>146.4</v>
      </c>
      <c r="X265" s="18">
        <v>154.4</v>
      </c>
      <c r="Y265" s="19">
        <v>135</v>
      </c>
      <c r="Z265" s="19">
        <v>148.30000000000001</v>
      </c>
      <c r="AA265" s="19">
        <v>156.4</v>
      </c>
      <c r="AB265" s="18">
        <v>151.6</v>
      </c>
      <c r="AC265" s="19">
        <v>147</v>
      </c>
      <c r="AD265">
        <v>151.80000000000001</v>
      </c>
      <c r="AE265">
        <f t="shared" si="16"/>
        <v>1966.8000000000002</v>
      </c>
      <c r="AF265" s="17">
        <v>141.9</v>
      </c>
      <c r="AG265">
        <f t="shared" si="17"/>
        <v>778.19999999999993</v>
      </c>
      <c r="AH265">
        <f t="shared" si="18"/>
        <v>306</v>
      </c>
      <c r="AI265">
        <f t="shared" si="19"/>
        <v>586.70000000000005</v>
      </c>
    </row>
    <row r="266" spans="1:35" x14ac:dyDescent="0.35">
      <c r="A266" t="s">
        <v>30</v>
      </c>
      <c r="B266">
        <v>2020</v>
      </c>
      <c r="C266" t="s">
        <v>40</v>
      </c>
      <c r="D266" s="38">
        <v>148.19999999999999</v>
      </c>
      <c r="E266" s="38">
        <v>190.3</v>
      </c>
      <c r="F266" s="38">
        <v>149.4</v>
      </c>
      <c r="G266" s="38">
        <v>153.30000000000001</v>
      </c>
      <c r="H266" s="38">
        <v>138.19999999999999</v>
      </c>
      <c r="I266" s="38">
        <v>143.19999999999999</v>
      </c>
      <c r="J266" s="38">
        <v>148.9</v>
      </c>
      <c r="K266" s="38">
        <v>150.30000000000001</v>
      </c>
      <c r="L266" s="38">
        <v>113.2</v>
      </c>
      <c r="M266" s="38">
        <v>159.80000000000001</v>
      </c>
      <c r="N266" s="38">
        <v>142.1</v>
      </c>
      <c r="O266" s="38">
        <v>161.80000000000001</v>
      </c>
      <c r="P266" s="38">
        <v>152.30000000000001</v>
      </c>
      <c r="Q266" s="4">
        <v>182.4</v>
      </c>
      <c r="R266" s="4">
        <v>154.69999999999999</v>
      </c>
      <c r="S266" s="4">
        <v>150</v>
      </c>
      <c r="T266" s="4">
        <v>154.1</v>
      </c>
      <c r="U266" t="s">
        <v>32</v>
      </c>
      <c r="V266" s="17">
        <v>144.9</v>
      </c>
      <c r="W266" s="4">
        <v>151.69999999999999</v>
      </c>
      <c r="X266" s="18">
        <v>158.19999999999999</v>
      </c>
      <c r="Y266" s="19">
        <v>141.4</v>
      </c>
      <c r="Z266" s="19">
        <v>153.19999999999999</v>
      </c>
      <c r="AA266" s="19">
        <v>161.80000000000001</v>
      </c>
      <c r="AB266" s="18">
        <v>151.19999999999999</v>
      </c>
      <c r="AC266" s="19">
        <v>151.69999999999999</v>
      </c>
      <c r="AD266">
        <v>152.69999999999999</v>
      </c>
      <c r="AE266">
        <f t="shared" si="16"/>
        <v>1951</v>
      </c>
      <c r="AF266" s="17">
        <v>144.9</v>
      </c>
      <c r="AG266">
        <f t="shared" si="17"/>
        <v>792.90000000000009</v>
      </c>
      <c r="AH266">
        <f t="shared" si="18"/>
        <v>309.39999999999998</v>
      </c>
      <c r="AI266">
        <f t="shared" si="19"/>
        <v>608.1</v>
      </c>
    </row>
    <row r="267" spans="1:35" x14ac:dyDescent="0.35">
      <c r="A267" t="s">
        <v>33</v>
      </c>
      <c r="B267">
        <v>2020</v>
      </c>
      <c r="C267" t="s">
        <v>40</v>
      </c>
      <c r="D267" s="38">
        <v>152.69999999999999</v>
      </c>
      <c r="E267" s="38">
        <v>197</v>
      </c>
      <c r="F267" s="38">
        <v>154.6</v>
      </c>
      <c r="G267" s="38">
        <v>153.4</v>
      </c>
      <c r="H267" s="38">
        <v>132.9</v>
      </c>
      <c r="I267" s="38">
        <v>151.80000000000001</v>
      </c>
      <c r="J267" s="38">
        <v>171.2</v>
      </c>
      <c r="K267" s="38">
        <v>152</v>
      </c>
      <c r="L267" s="38">
        <v>116.3</v>
      </c>
      <c r="M267" s="38">
        <v>158.80000000000001</v>
      </c>
      <c r="N267" s="38">
        <v>135.6</v>
      </c>
      <c r="O267" s="38">
        <v>161.69999999999999</v>
      </c>
      <c r="P267" s="38">
        <v>157</v>
      </c>
      <c r="Q267" s="4">
        <v>186.7</v>
      </c>
      <c r="R267" s="4">
        <v>149.1</v>
      </c>
      <c r="S267" s="4">
        <v>136.6</v>
      </c>
      <c r="T267" s="4">
        <v>147.19999999999999</v>
      </c>
      <c r="U267">
        <v>154.69999999999999</v>
      </c>
      <c r="V267" s="17">
        <v>137.1</v>
      </c>
      <c r="W267" s="4">
        <v>140.4</v>
      </c>
      <c r="X267" s="18">
        <v>148.1</v>
      </c>
      <c r="Y267" s="19">
        <v>129.30000000000001</v>
      </c>
      <c r="Z267" s="19">
        <v>144.5</v>
      </c>
      <c r="AA267" s="19">
        <v>152.5</v>
      </c>
      <c r="AB267" s="18">
        <v>152.19999999999999</v>
      </c>
      <c r="AC267" s="19">
        <v>142</v>
      </c>
      <c r="AD267">
        <v>150.80000000000001</v>
      </c>
      <c r="AE267">
        <f t="shared" si="16"/>
        <v>1994.9999999999998</v>
      </c>
      <c r="AF267" s="17">
        <v>137.1</v>
      </c>
      <c r="AG267">
        <f t="shared" si="17"/>
        <v>759.99999999999989</v>
      </c>
      <c r="AH267">
        <f t="shared" si="18"/>
        <v>300.29999999999995</v>
      </c>
      <c r="AI267">
        <f t="shared" si="19"/>
        <v>568.29999999999995</v>
      </c>
    </row>
    <row r="268" spans="1:35" x14ac:dyDescent="0.35">
      <c r="A268" t="s">
        <v>34</v>
      </c>
      <c r="B268">
        <v>2020</v>
      </c>
      <c r="C268" t="s">
        <v>40</v>
      </c>
      <c r="D268" s="38">
        <v>149.6</v>
      </c>
      <c r="E268" s="38">
        <v>192.7</v>
      </c>
      <c r="F268" s="38">
        <v>151.4</v>
      </c>
      <c r="G268" s="38">
        <v>153.30000000000001</v>
      </c>
      <c r="H268" s="38">
        <v>136.30000000000001</v>
      </c>
      <c r="I268" s="38">
        <v>147.19999999999999</v>
      </c>
      <c r="J268" s="38">
        <v>156.5</v>
      </c>
      <c r="K268" s="38">
        <v>150.9</v>
      </c>
      <c r="L268" s="38">
        <v>114.2</v>
      </c>
      <c r="M268" s="38">
        <v>159.5</v>
      </c>
      <c r="N268" s="38">
        <v>139.4</v>
      </c>
      <c r="O268" s="38">
        <v>161.80000000000001</v>
      </c>
      <c r="P268" s="38">
        <v>154</v>
      </c>
      <c r="Q268" s="4">
        <v>183.5</v>
      </c>
      <c r="R268" s="4">
        <v>152.5</v>
      </c>
      <c r="S268" s="4">
        <v>144.4</v>
      </c>
      <c r="T268" s="4">
        <v>151.4</v>
      </c>
      <c r="U268">
        <v>154.69999999999999</v>
      </c>
      <c r="V268" s="17">
        <v>141.9</v>
      </c>
      <c r="W268" s="4">
        <v>146.4</v>
      </c>
      <c r="X268" s="18">
        <v>154.4</v>
      </c>
      <c r="Y268" s="19">
        <v>135</v>
      </c>
      <c r="Z268" s="19">
        <v>148.30000000000001</v>
      </c>
      <c r="AA268" s="19">
        <v>156.4</v>
      </c>
      <c r="AB268" s="18">
        <v>151.6</v>
      </c>
      <c r="AC268" s="19">
        <v>147</v>
      </c>
      <c r="AD268">
        <v>151.80000000000001</v>
      </c>
      <c r="AE268">
        <f t="shared" si="16"/>
        <v>1966.8000000000002</v>
      </c>
      <c r="AF268" s="17">
        <v>141.9</v>
      </c>
      <c r="AG268">
        <f t="shared" si="17"/>
        <v>778.19999999999993</v>
      </c>
      <c r="AH268">
        <f t="shared" si="18"/>
        <v>306</v>
      </c>
      <c r="AI268">
        <f t="shared" si="19"/>
        <v>586.70000000000005</v>
      </c>
    </row>
    <row r="269" spans="1:35" x14ac:dyDescent="0.35">
      <c r="A269" t="s">
        <v>30</v>
      </c>
      <c r="B269">
        <v>2020</v>
      </c>
      <c r="C269" t="s">
        <v>41</v>
      </c>
      <c r="D269" s="38">
        <v>147.6</v>
      </c>
      <c r="E269" s="38">
        <v>187.2</v>
      </c>
      <c r="F269" s="38">
        <v>148.4</v>
      </c>
      <c r="G269" s="38">
        <v>153.30000000000001</v>
      </c>
      <c r="H269" s="38">
        <v>139.80000000000001</v>
      </c>
      <c r="I269" s="38">
        <v>146.9</v>
      </c>
      <c r="J269" s="38">
        <v>171</v>
      </c>
      <c r="K269" s="38">
        <v>149.9</v>
      </c>
      <c r="L269" s="38">
        <v>114.2</v>
      </c>
      <c r="M269" s="38">
        <v>160</v>
      </c>
      <c r="N269" s="38">
        <v>143.5</v>
      </c>
      <c r="O269" s="38">
        <v>161.5</v>
      </c>
      <c r="P269" s="38">
        <v>155.30000000000001</v>
      </c>
      <c r="Q269" s="4">
        <v>180.9</v>
      </c>
      <c r="R269" s="4">
        <v>155.1</v>
      </c>
      <c r="S269" s="4">
        <v>149.30000000000001</v>
      </c>
      <c r="T269" s="4">
        <v>154.30000000000001</v>
      </c>
      <c r="U269" t="s">
        <v>32</v>
      </c>
      <c r="V269" s="17">
        <v>145.80000000000001</v>
      </c>
      <c r="W269" s="4">
        <v>151.9</v>
      </c>
      <c r="X269" s="18">
        <v>158.80000000000001</v>
      </c>
      <c r="Y269" s="19">
        <v>143.6</v>
      </c>
      <c r="Z269" s="19">
        <v>152.19999999999999</v>
      </c>
      <c r="AA269" s="19">
        <v>162.69999999999999</v>
      </c>
      <c r="AB269" s="18">
        <v>153.6</v>
      </c>
      <c r="AC269" s="19">
        <v>153</v>
      </c>
      <c r="AD269">
        <v>154.69999999999999</v>
      </c>
      <c r="AE269">
        <f t="shared" si="16"/>
        <v>1978.6</v>
      </c>
      <c r="AF269" s="17">
        <v>145.80000000000001</v>
      </c>
      <c r="AG269">
        <f t="shared" si="17"/>
        <v>791.5</v>
      </c>
      <c r="AH269">
        <f t="shared" si="18"/>
        <v>312.39999999999998</v>
      </c>
      <c r="AI269">
        <f t="shared" si="19"/>
        <v>611.5</v>
      </c>
    </row>
    <row r="270" spans="1:35" x14ac:dyDescent="0.35">
      <c r="A270" t="s">
        <v>33</v>
      </c>
      <c r="B270">
        <v>2020</v>
      </c>
      <c r="C270" t="s">
        <v>41</v>
      </c>
      <c r="D270" s="38">
        <v>151.6</v>
      </c>
      <c r="E270" s="38">
        <v>197.8</v>
      </c>
      <c r="F270" s="38">
        <v>154.5</v>
      </c>
      <c r="G270" s="38">
        <v>153.4</v>
      </c>
      <c r="H270" s="38">
        <v>133.4</v>
      </c>
      <c r="I270" s="38">
        <v>154.5</v>
      </c>
      <c r="J270" s="38">
        <v>191.9</v>
      </c>
      <c r="K270" s="38">
        <v>151.30000000000001</v>
      </c>
      <c r="L270" s="38">
        <v>116.8</v>
      </c>
      <c r="M270" s="38">
        <v>160</v>
      </c>
      <c r="N270" s="38">
        <v>136.5</v>
      </c>
      <c r="O270" s="38">
        <v>163.30000000000001</v>
      </c>
      <c r="P270" s="38">
        <v>159.9</v>
      </c>
      <c r="Q270" s="4">
        <v>187.2</v>
      </c>
      <c r="R270" s="4">
        <v>150</v>
      </c>
      <c r="S270" s="4">
        <v>135.19999999999999</v>
      </c>
      <c r="T270" s="4">
        <v>147.80000000000001</v>
      </c>
      <c r="U270">
        <v>155.5</v>
      </c>
      <c r="V270" s="17">
        <v>138.30000000000001</v>
      </c>
      <c r="W270" s="4">
        <v>144.5</v>
      </c>
      <c r="X270" s="18">
        <v>148.69999999999999</v>
      </c>
      <c r="Y270" s="19">
        <v>133.9</v>
      </c>
      <c r="Z270" s="19">
        <v>141.19999999999999</v>
      </c>
      <c r="AA270" s="19">
        <v>155.5</v>
      </c>
      <c r="AB270" s="18">
        <v>155.19999999999999</v>
      </c>
      <c r="AC270" s="19">
        <v>144.80000000000001</v>
      </c>
      <c r="AD270">
        <v>152.9</v>
      </c>
      <c r="AE270">
        <f t="shared" si="16"/>
        <v>2024.8999999999999</v>
      </c>
      <c r="AF270" s="17">
        <v>138.30000000000001</v>
      </c>
      <c r="AG270">
        <f t="shared" si="17"/>
        <v>764.7</v>
      </c>
      <c r="AH270">
        <f t="shared" si="18"/>
        <v>303.89999999999998</v>
      </c>
      <c r="AI270">
        <f t="shared" si="19"/>
        <v>575.40000000000009</v>
      </c>
    </row>
    <row r="271" spans="1:35" x14ac:dyDescent="0.35">
      <c r="A271" t="s">
        <v>34</v>
      </c>
      <c r="B271">
        <v>2020</v>
      </c>
      <c r="C271" t="s">
        <v>41</v>
      </c>
      <c r="D271" s="38">
        <v>148.9</v>
      </c>
      <c r="E271" s="38">
        <v>190.9</v>
      </c>
      <c r="F271" s="38">
        <v>150.80000000000001</v>
      </c>
      <c r="G271" s="38">
        <v>153.30000000000001</v>
      </c>
      <c r="H271" s="38">
        <v>137.4</v>
      </c>
      <c r="I271" s="38">
        <v>150.4</v>
      </c>
      <c r="J271" s="38">
        <v>178.1</v>
      </c>
      <c r="K271" s="38">
        <v>150.4</v>
      </c>
      <c r="L271" s="38">
        <v>115.1</v>
      </c>
      <c r="M271" s="38">
        <v>160</v>
      </c>
      <c r="N271" s="38">
        <v>140.6</v>
      </c>
      <c r="O271" s="38">
        <v>162.30000000000001</v>
      </c>
      <c r="P271" s="38">
        <v>157</v>
      </c>
      <c r="Q271" s="4">
        <v>182.6</v>
      </c>
      <c r="R271" s="4">
        <v>153.1</v>
      </c>
      <c r="S271" s="4">
        <v>143.4</v>
      </c>
      <c r="T271" s="4">
        <v>151.69999999999999</v>
      </c>
      <c r="U271">
        <v>155.5</v>
      </c>
      <c r="V271" s="17">
        <v>143</v>
      </c>
      <c r="W271" s="4">
        <v>148.4</v>
      </c>
      <c r="X271" s="18">
        <v>155</v>
      </c>
      <c r="Y271" s="19">
        <v>138.5</v>
      </c>
      <c r="Z271" s="19">
        <v>146</v>
      </c>
      <c r="AA271" s="19">
        <v>158.5</v>
      </c>
      <c r="AB271" s="18">
        <v>154.30000000000001</v>
      </c>
      <c r="AC271" s="19">
        <v>149</v>
      </c>
      <c r="AD271">
        <v>153.9</v>
      </c>
      <c r="AE271">
        <f t="shared" si="16"/>
        <v>1995.1999999999998</v>
      </c>
      <c r="AF271" s="17">
        <v>143</v>
      </c>
      <c r="AG271">
        <f t="shared" si="17"/>
        <v>779.19999999999993</v>
      </c>
      <c r="AH271">
        <f t="shared" si="18"/>
        <v>309.3</v>
      </c>
      <c r="AI271">
        <f t="shared" si="19"/>
        <v>592</v>
      </c>
    </row>
    <row r="272" spans="1:35" x14ac:dyDescent="0.35">
      <c r="A272" t="s">
        <v>30</v>
      </c>
      <c r="B272">
        <v>2020</v>
      </c>
      <c r="C272" t="s">
        <v>42</v>
      </c>
      <c r="D272" s="38">
        <v>146.9</v>
      </c>
      <c r="E272" s="38">
        <v>183.9</v>
      </c>
      <c r="F272" s="38">
        <v>149.5</v>
      </c>
      <c r="G272" s="38">
        <v>153.4</v>
      </c>
      <c r="H272" s="38">
        <v>140.4</v>
      </c>
      <c r="I272" s="38">
        <v>147</v>
      </c>
      <c r="J272" s="38">
        <v>178.8</v>
      </c>
      <c r="K272" s="38">
        <v>149.30000000000001</v>
      </c>
      <c r="L272" s="38">
        <v>115.1</v>
      </c>
      <c r="M272" s="38">
        <v>160</v>
      </c>
      <c r="N272" s="38">
        <v>145.4</v>
      </c>
      <c r="O272" s="38">
        <v>161.6</v>
      </c>
      <c r="P272" s="38">
        <v>156.1</v>
      </c>
      <c r="Q272" s="4">
        <v>182.9</v>
      </c>
      <c r="R272" s="4">
        <v>155.4</v>
      </c>
      <c r="S272" s="4">
        <v>149.9</v>
      </c>
      <c r="T272" s="4">
        <v>154.6</v>
      </c>
      <c r="U272" t="s">
        <v>32</v>
      </c>
      <c r="V272" s="17">
        <v>146.4</v>
      </c>
      <c r="W272" s="4">
        <v>151.6</v>
      </c>
      <c r="X272" s="18">
        <v>159.1</v>
      </c>
      <c r="Y272" s="19">
        <v>144.6</v>
      </c>
      <c r="Z272" s="19">
        <v>152.80000000000001</v>
      </c>
      <c r="AA272" s="19">
        <v>161.1</v>
      </c>
      <c r="AB272" s="18">
        <v>157.4</v>
      </c>
      <c r="AC272" s="19">
        <v>153.69999999999999</v>
      </c>
      <c r="AD272">
        <v>155.4</v>
      </c>
      <c r="AE272">
        <f t="shared" si="16"/>
        <v>1987.3999999999999</v>
      </c>
      <c r="AF272" s="17">
        <v>146.4</v>
      </c>
      <c r="AG272">
        <f t="shared" si="17"/>
        <v>794.40000000000009</v>
      </c>
      <c r="AH272">
        <f t="shared" si="18"/>
        <v>316.5</v>
      </c>
      <c r="AI272">
        <f t="shared" si="19"/>
        <v>612.20000000000005</v>
      </c>
    </row>
    <row r="273" spans="1:35" x14ac:dyDescent="0.35">
      <c r="A273" t="s">
        <v>33</v>
      </c>
      <c r="B273">
        <v>2020</v>
      </c>
      <c r="C273" t="s">
        <v>42</v>
      </c>
      <c r="D273" s="38">
        <v>151.5</v>
      </c>
      <c r="E273" s="38">
        <v>193.1</v>
      </c>
      <c r="F273" s="38">
        <v>157.30000000000001</v>
      </c>
      <c r="G273" s="38">
        <v>153.9</v>
      </c>
      <c r="H273" s="38">
        <v>134.4</v>
      </c>
      <c r="I273" s="38">
        <v>155.4</v>
      </c>
      <c r="J273" s="38">
        <v>202</v>
      </c>
      <c r="K273" s="38">
        <v>150.80000000000001</v>
      </c>
      <c r="L273" s="38">
        <v>118.9</v>
      </c>
      <c r="M273" s="38">
        <v>160.9</v>
      </c>
      <c r="N273" s="38">
        <v>137.69999999999999</v>
      </c>
      <c r="O273" s="38">
        <v>164.4</v>
      </c>
      <c r="P273" s="38">
        <v>161.30000000000001</v>
      </c>
      <c r="Q273" s="4">
        <v>188.7</v>
      </c>
      <c r="R273" s="4">
        <v>150.19999999999999</v>
      </c>
      <c r="S273" s="4">
        <v>136.30000000000001</v>
      </c>
      <c r="T273" s="4">
        <v>148.1</v>
      </c>
      <c r="U273">
        <v>156.30000000000001</v>
      </c>
      <c r="V273" s="17">
        <v>137.19999999999999</v>
      </c>
      <c r="W273" s="4">
        <v>145.4</v>
      </c>
      <c r="X273" s="18">
        <v>150</v>
      </c>
      <c r="Y273" s="19">
        <v>135.1</v>
      </c>
      <c r="Z273" s="19">
        <v>141.80000000000001</v>
      </c>
      <c r="AA273" s="19">
        <v>154.9</v>
      </c>
      <c r="AB273" s="18">
        <v>159.80000000000001</v>
      </c>
      <c r="AC273" s="19">
        <v>146</v>
      </c>
      <c r="AD273">
        <v>154</v>
      </c>
      <c r="AE273">
        <f t="shared" si="16"/>
        <v>2041.6000000000001</v>
      </c>
      <c r="AF273" s="17">
        <v>137.19999999999999</v>
      </c>
      <c r="AG273">
        <f t="shared" si="17"/>
        <v>768.69999999999993</v>
      </c>
      <c r="AH273">
        <f t="shared" si="18"/>
        <v>309.8</v>
      </c>
      <c r="AI273">
        <f t="shared" si="19"/>
        <v>577.79999999999995</v>
      </c>
    </row>
    <row r="274" spans="1:35" x14ac:dyDescent="0.35">
      <c r="A274" t="s">
        <v>34</v>
      </c>
      <c r="B274">
        <v>2020</v>
      </c>
      <c r="C274" t="s">
        <v>42</v>
      </c>
      <c r="D274" s="38">
        <v>148.4</v>
      </c>
      <c r="E274" s="38">
        <v>187.1</v>
      </c>
      <c r="F274" s="38">
        <v>152.5</v>
      </c>
      <c r="G274" s="38">
        <v>153.6</v>
      </c>
      <c r="H274" s="38">
        <v>138.19999999999999</v>
      </c>
      <c r="I274" s="38">
        <v>150.9</v>
      </c>
      <c r="J274" s="38">
        <v>186.7</v>
      </c>
      <c r="K274" s="38">
        <v>149.80000000000001</v>
      </c>
      <c r="L274" s="38">
        <v>116.4</v>
      </c>
      <c r="M274" s="38">
        <v>160.30000000000001</v>
      </c>
      <c r="N274" s="38">
        <v>142.19999999999999</v>
      </c>
      <c r="O274" s="38">
        <v>162.9</v>
      </c>
      <c r="P274" s="38">
        <v>158</v>
      </c>
      <c r="Q274" s="4">
        <v>184.4</v>
      </c>
      <c r="R274" s="4">
        <v>153.4</v>
      </c>
      <c r="S274" s="4">
        <v>144.30000000000001</v>
      </c>
      <c r="T274" s="4">
        <v>152</v>
      </c>
      <c r="U274">
        <v>156.30000000000001</v>
      </c>
      <c r="V274" s="17">
        <v>142.9</v>
      </c>
      <c r="W274" s="4">
        <v>148.69999999999999</v>
      </c>
      <c r="X274" s="18">
        <v>155.6</v>
      </c>
      <c r="Y274" s="19">
        <v>139.6</v>
      </c>
      <c r="Z274" s="19">
        <v>146.6</v>
      </c>
      <c r="AA274" s="19">
        <v>157.5</v>
      </c>
      <c r="AB274" s="18">
        <v>158.4</v>
      </c>
      <c r="AC274" s="19">
        <v>150</v>
      </c>
      <c r="AD274">
        <v>154.69999999999999</v>
      </c>
      <c r="AE274">
        <f t="shared" si="16"/>
        <v>2007</v>
      </c>
      <c r="AF274" s="17">
        <v>142.9</v>
      </c>
      <c r="AG274">
        <f t="shared" si="17"/>
        <v>782.8</v>
      </c>
      <c r="AH274">
        <f t="shared" si="18"/>
        <v>314</v>
      </c>
      <c r="AI274">
        <f t="shared" si="19"/>
        <v>593.70000000000005</v>
      </c>
    </row>
    <row r="275" spans="1:35" x14ac:dyDescent="0.35">
      <c r="A275" t="s">
        <v>30</v>
      </c>
      <c r="B275">
        <v>2020</v>
      </c>
      <c r="C275" t="s">
        <v>43</v>
      </c>
      <c r="D275" s="38">
        <v>146</v>
      </c>
      <c r="E275" s="38">
        <v>186.3</v>
      </c>
      <c r="F275" s="38">
        <v>159.19999999999999</v>
      </c>
      <c r="G275" s="38">
        <v>153.6</v>
      </c>
      <c r="H275" s="38">
        <v>142.6</v>
      </c>
      <c r="I275" s="38">
        <v>147.19999999999999</v>
      </c>
      <c r="J275" s="38">
        <v>200.6</v>
      </c>
      <c r="K275" s="38">
        <v>150.30000000000001</v>
      </c>
      <c r="L275" s="38">
        <v>115.3</v>
      </c>
      <c r="M275" s="38">
        <v>160.9</v>
      </c>
      <c r="N275" s="38">
        <v>147.4</v>
      </c>
      <c r="O275" s="38">
        <v>161.9</v>
      </c>
      <c r="P275" s="38">
        <v>159.6</v>
      </c>
      <c r="Q275" s="4">
        <v>182.7</v>
      </c>
      <c r="R275" s="4">
        <v>155.69999999999999</v>
      </c>
      <c r="S275" s="4">
        <v>150.6</v>
      </c>
      <c r="T275" s="4">
        <v>155</v>
      </c>
      <c r="U275" t="s">
        <v>32</v>
      </c>
      <c r="V275" s="17">
        <v>146.80000000000001</v>
      </c>
      <c r="W275" s="4">
        <v>152</v>
      </c>
      <c r="X275" s="18">
        <v>159.5</v>
      </c>
      <c r="Y275" s="19">
        <v>146.4</v>
      </c>
      <c r="Z275" s="19">
        <v>152.4</v>
      </c>
      <c r="AA275" s="19">
        <v>162.5</v>
      </c>
      <c r="AB275" s="18">
        <v>156.19999999999999</v>
      </c>
      <c r="AC275" s="19">
        <v>154.30000000000001</v>
      </c>
      <c r="AD275">
        <v>157.5</v>
      </c>
      <c r="AE275">
        <f t="shared" si="16"/>
        <v>2030.9</v>
      </c>
      <c r="AF275" s="17">
        <v>146.80000000000001</v>
      </c>
      <c r="AG275">
        <f t="shared" si="17"/>
        <v>796</v>
      </c>
      <c r="AH275">
        <f t="shared" si="18"/>
        <v>315.7</v>
      </c>
      <c r="AI275">
        <f t="shared" si="19"/>
        <v>615.6</v>
      </c>
    </row>
    <row r="276" spans="1:35" x14ac:dyDescent="0.35">
      <c r="A276" t="s">
        <v>33</v>
      </c>
      <c r="B276">
        <v>2020</v>
      </c>
      <c r="C276" t="s">
        <v>43</v>
      </c>
      <c r="D276" s="38">
        <v>150.6</v>
      </c>
      <c r="E276" s="38">
        <v>193.7</v>
      </c>
      <c r="F276" s="38">
        <v>164.8</v>
      </c>
      <c r="G276" s="38">
        <v>153.69999999999999</v>
      </c>
      <c r="H276" s="38">
        <v>135.69999999999999</v>
      </c>
      <c r="I276" s="38">
        <v>155.69999999999999</v>
      </c>
      <c r="J276" s="38">
        <v>226</v>
      </c>
      <c r="K276" s="38">
        <v>152.19999999999999</v>
      </c>
      <c r="L276" s="38">
        <v>118.1</v>
      </c>
      <c r="M276" s="38">
        <v>161.30000000000001</v>
      </c>
      <c r="N276" s="38">
        <v>139.19999999999999</v>
      </c>
      <c r="O276" s="38">
        <v>164.8</v>
      </c>
      <c r="P276" s="38">
        <v>164.4</v>
      </c>
      <c r="Q276" s="4">
        <v>188.7</v>
      </c>
      <c r="R276" s="4">
        <v>150.5</v>
      </c>
      <c r="S276" s="4">
        <v>136.1</v>
      </c>
      <c r="T276" s="4">
        <v>148.30000000000001</v>
      </c>
      <c r="U276">
        <v>156.5</v>
      </c>
      <c r="V276" s="17">
        <v>137.1</v>
      </c>
      <c r="W276" s="4">
        <v>145.1</v>
      </c>
      <c r="X276" s="18">
        <v>151</v>
      </c>
      <c r="Y276" s="19">
        <v>135.4</v>
      </c>
      <c r="Z276" s="19">
        <v>142</v>
      </c>
      <c r="AA276" s="19">
        <v>155.69999999999999</v>
      </c>
      <c r="AB276" s="18">
        <v>158.1</v>
      </c>
      <c r="AC276" s="19">
        <v>146.19999999999999</v>
      </c>
      <c r="AD276">
        <v>155.19999999999999</v>
      </c>
      <c r="AE276">
        <f t="shared" si="16"/>
        <v>2080.1999999999998</v>
      </c>
      <c r="AF276" s="17">
        <v>137.1</v>
      </c>
      <c r="AG276">
        <f t="shared" si="17"/>
        <v>768.69999999999993</v>
      </c>
      <c r="AH276">
        <f t="shared" si="18"/>
        <v>309.10000000000002</v>
      </c>
      <c r="AI276">
        <f t="shared" si="19"/>
        <v>579.29999999999995</v>
      </c>
    </row>
    <row r="277" spans="1:35" x14ac:dyDescent="0.35">
      <c r="A277" t="s">
        <v>34</v>
      </c>
      <c r="B277">
        <v>2020</v>
      </c>
      <c r="C277" t="s">
        <v>43</v>
      </c>
      <c r="D277" s="38">
        <v>147.5</v>
      </c>
      <c r="E277" s="38">
        <v>188.9</v>
      </c>
      <c r="F277" s="38">
        <v>161.4</v>
      </c>
      <c r="G277" s="38">
        <v>153.6</v>
      </c>
      <c r="H277" s="38">
        <v>140.1</v>
      </c>
      <c r="I277" s="38">
        <v>151.19999999999999</v>
      </c>
      <c r="J277" s="38">
        <v>209.2</v>
      </c>
      <c r="K277" s="38">
        <v>150.9</v>
      </c>
      <c r="L277" s="38">
        <v>116.2</v>
      </c>
      <c r="M277" s="38">
        <v>161</v>
      </c>
      <c r="N277" s="38">
        <v>144</v>
      </c>
      <c r="O277" s="38">
        <v>163.19999999999999</v>
      </c>
      <c r="P277" s="38">
        <v>161.4</v>
      </c>
      <c r="Q277" s="4">
        <v>184.3</v>
      </c>
      <c r="R277" s="4">
        <v>153.69999999999999</v>
      </c>
      <c r="S277" s="4">
        <v>144.6</v>
      </c>
      <c r="T277" s="4">
        <v>152.30000000000001</v>
      </c>
      <c r="U277">
        <v>156.5</v>
      </c>
      <c r="V277" s="17">
        <v>143.1</v>
      </c>
      <c r="W277" s="4">
        <v>148.69999999999999</v>
      </c>
      <c r="X277" s="18">
        <v>156.30000000000001</v>
      </c>
      <c r="Y277" s="19">
        <v>140.6</v>
      </c>
      <c r="Z277" s="19">
        <v>146.5</v>
      </c>
      <c r="AA277" s="19">
        <v>158.5</v>
      </c>
      <c r="AB277" s="18">
        <v>157</v>
      </c>
      <c r="AC277" s="19">
        <v>150.4</v>
      </c>
      <c r="AD277">
        <v>156.4</v>
      </c>
      <c r="AE277">
        <f t="shared" si="16"/>
        <v>2048.6000000000004</v>
      </c>
      <c r="AF277" s="17">
        <v>143.1</v>
      </c>
      <c r="AG277">
        <f t="shared" si="17"/>
        <v>783.60000000000014</v>
      </c>
      <c r="AH277">
        <f t="shared" si="18"/>
        <v>313.3</v>
      </c>
      <c r="AI277">
        <f t="shared" si="19"/>
        <v>596</v>
      </c>
    </row>
    <row r="278" spans="1:35" x14ac:dyDescent="0.35">
      <c r="A278" t="s">
        <v>30</v>
      </c>
      <c r="B278">
        <v>2020</v>
      </c>
      <c r="C278" t="s">
        <v>45</v>
      </c>
      <c r="D278" s="38">
        <v>145.4</v>
      </c>
      <c r="E278" s="38">
        <v>188.6</v>
      </c>
      <c r="F278" s="38">
        <v>171.6</v>
      </c>
      <c r="G278" s="38">
        <v>153.80000000000001</v>
      </c>
      <c r="H278" s="38">
        <v>145.4</v>
      </c>
      <c r="I278" s="38">
        <v>146.5</v>
      </c>
      <c r="J278" s="38">
        <v>222.2</v>
      </c>
      <c r="K278" s="38">
        <v>155.9</v>
      </c>
      <c r="L278" s="38">
        <v>114.9</v>
      </c>
      <c r="M278" s="38">
        <v>162</v>
      </c>
      <c r="N278" s="38">
        <v>150</v>
      </c>
      <c r="O278" s="38">
        <v>162.69999999999999</v>
      </c>
      <c r="P278" s="38">
        <v>163.4</v>
      </c>
      <c r="Q278" s="4">
        <v>183.4</v>
      </c>
      <c r="R278" s="4">
        <v>156.30000000000001</v>
      </c>
      <c r="S278" s="4">
        <v>151</v>
      </c>
      <c r="T278" s="4">
        <v>155.5</v>
      </c>
      <c r="U278" t="s">
        <v>32</v>
      </c>
      <c r="V278" s="17">
        <v>147.5</v>
      </c>
      <c r="W278" s="4">
        <v>152.80000000000001</v>
      </c>
      <c r="X278" s="18">
        <v>160.4</v>
      </c>
      <c r="Y278" s="19">
        <v>146.1</v>
      </c>
      <c r="Z278" s="19">
        <v>153.6</v>
      </c>
      <c r="AA278" s="19">
        <v>161.6</v>
      </c>
      <c r="AB278" s="18">
        <v>156.19999999999999</v>
      </c>
      <c r="AC278" s="19">
        <v>154.5</v>
      </c>
      <c r="AD278">
        <v>159.80000000000001</v>
      </c>
      <c r="AE278">
        <f t="shared" si="16"/>
        <v>2082.4</v>
      </c>
      <c r="AF278" s="17">
        <v>147.5</v>
      </c>
      <c r="AG278">
        <f t="shared" si="17"/>
        <v>799</v>
      </c>
      <c r="AH278">
        <f t="shared" si="18"/>
        <v>316.60000000000002</v>
      </c>
      <c r="AI278">
        <f t="shared" si="19"/>
        <v>615.79999999999995</v>
      </c>
    </row>
    <row r="279" spans="1:35" x14ac:dyDescent="0.35">
      <c r="A279" t="s">
        <v>33</v>
      </c>
      <c r="B279">
        <v>2020</v>
      </c>
      <c r="C279" t="s">
        <v>45</v>
      </c>
      <c r="D279" s="38">
        <v>149.69999999999999</v>
      </c>
      <c r="E279" s="38">
        <v>195.5</v>
      </c>
      <c r="F279" s="38">
        <v>176.9</v>
      </c>
      <c r="G279" s="38">
        <v>153.9</v>
      </c>
      <c r="H279" s="38">
        <v>138</v>
      </c>
      <c r="I279" s="38">
        <v>150.5</v>
      </c>
      <c r="J279" s="38">
        <v>245.3</v>
      </c>
      <c r="K279" s="38">
        <v>158.69999999999999</v>
      </c>
      <c r="L279" s="38">
        <v>117.2</v>
      </c>
      <c r="M279" s="38">
        <v>161.4</v>
      </c>
      <c r="N279" s="38">
        <v>141.5</v>
      </c>
      <c r="O279" s="38">
        <v>165.1</v>
      </c>
      <c r="P279" s="38">
        <v>167</v>
      </c>
      <c r="Q279" s="4">
        <v>188.8</v>
      </c>
      <c r="R279" s="4">
        <v>151.1</v>
      </c>
      <c r="S279" s="4">
        <v>136.4</v>
      </c>
      <c r="T279" s="4">
        <v>148.80000000000001</v>
      </c>
      <c r="U279">
        <v>158</v>
      </c>
      <c r="V279" s="17">
        <v>137.30000000000001</v>
      </c>
      <c r="W279" s="4">
        <v>145.1</v>
      </c>
      <c r="X279" s="18">
        <v>152</v>
      </c>
      <c r="Y279" s="19">
        <v>135.19999999999999</v>
      </c>
      <c r="Z279" s="19">
        <v>144.4</v>
      </c>
      <c r="AA279" s="19">
        <v>156.4</v>
      </c>
      <c r="AB279" s="18">
        <v>157.9</v>
      </c>
      <c r="AC279" s="19">
        <v>146.6</v>
      </c>
      <c r="AD279">
        <v>156.69999999999999</v>
      </c>
      <c r="AE279">
        <f t="shared" si="16"/>
        <v>2120.6999999999998</v>
      </c>
      <c r="AF279" s="17">
        <v>137.30000000000001</v>
      </c>
      <c r="AG279">
        <f t="shared" si="17"/>
        <v>770.19999999999993</v>
      </c>
      <c r="AH279">
        <f t="shared" si="18"/>
        <v>309.89999999999998</v>
      </c>
      <c r="AI279">
        <f t="shared" si="19"/>
        <v>582.6</v>
      </c>
    </row>
    <row r="280" spans="1:35" x14ac:dyDescent="0.35">
      <c r="A280" t="s">
        <v>34</v>
      </c>
      <c r="B280">
        <v>2020</v>
      </c>
      <c r="C280" t="s">
        <v>45</v>
      </c>
      <c r="D280" s="38">
        <v>146.80000000000001</v>
      </c>
      <c r="E280" s="38">
        <v>191</v>
      </c>
      <c r="F280" s="38">
        <v>173.6</v>
      </c>
      <c r="G280" s="38">
        <v>153.80000000000001</v>
      </c>
      <c r="H280" s="38">
        <v>142.69999999999999</v>
      </c>
      <c r="I280" s="38">
        <v>148.4</v>
      </c>
      <c r="J280" s="38">
        <v>230</v>
      </c>
      <c r="K280" s="38">
        <v>156.80000000000001</v>
      </c>
      <c r="L280" s="38">
        <v>115.7</v>
      </c>
      <c r="M280" s="38">
        <v>161.80000000000001</v>
      </c>
      <c r="N280" s="38">
        <v>146.5</v>
      </c>
      <c r="O280" s="38">
        <v>163.80000000000001</v>
      </c>
      <c r="P280" s="38">
        <v>164.7</v>
      </c>
      <c r="Q280" s="4">
        <v>184.8</v>
      </c>
      <c r="R280" s="4">
        <v>154.30000000000001</v>
      </c>
      <c r="S280" s="4">
        <v>144.9</v>
      </c>
      <c r="T280" s="4">
        <v>152.80000000000001</v>
      </c>
      <c r="U280">
        <v>158</v>
      </c>
      <c r="V280" s="17">
        <v>143.6</v>
      </c>
      <c r="W280" s="4">
        <v>149.19999999999999</v>
      </c>
      <c r="X280" s="18">
        <v>157.19999999999999</v>
      </c>
      <c r="Y280" s="19">
        <v>140.4</v>
      </c>
      <c r="Z280" s="19">
        <v>148.4</v>
      </c>
      <c r="AA280" s="19">
        <v>158.6</v>
      </c>
      <c r="AB280" s="18">
        <v>156.9</v>
      </c>
      <c r="AC280" s="19">
        <v>150.69999999999999</v>
      </c>
      <c r="AD280">
        <v>158.4</v>
      </c>
      <c r="AE280">
        <f t="shared" si="16"/>
        <v>2095.6</v>
      </c>
      <c r="AF280" s="17">
        <v>143.6</v>
      </c>
      <c r="AG280">
        <f t="shared" si="17"/>
        <v>786</v>
      </c>
      <c r="AH280">
        <f t="shared" si="18"/>
        <v>314.10000000000002</v>
      </c>
      <c r="AI280">
        <f t="shared" si="19"/>
        <v>598.09999999999991</v>
      </c>
    </row>
    <row r="281" spans="1:35" x14ac:dyDescent="0.35">
      <c r="A281" t="s">
        <v>30</v>
      </c>
      <c r="B281">
        <v>2020</v>
      </c>
      <c r="C281" t="s">
        <v>46</v>
      </c>
      <c r="D281" s="38">
        <v>144.6</v>
      </c>
      <c r="E281" s="38">
        <v>188.5</v>
      </c>
      <c r="F281" s="38">
        <v>173.4</v>
      </c>
      <c r="G281" s="38">
        <v>154</v>
      </c>
      <c r="H281" s="38">
        <v>150</v>
      </c>
      <c r="I281" s="38">
        <v>145.9</v>
      </c>
      <c r="J281" s="38">
        <v>225.2</v>
      </c>
      <c r="K281" s="38">
        <v>159.5</v>
      </c>
      <c r="L281" s="38">
        <v>114.4</v>
      </c>
      <c r="M281" s="38">
        <v>163.5</v>
      </c>
      <c r="N281" s="38">
        <v>153.4</v>
      </c>
      <c r="O281" s="38">
        <v>163.6</v>
      </c>
      <c r="P281" s="38">
        <v>164.5</v>
      </c>
      <c r="Q281" s="4">
        <v>183.6</v>
      </c>
      <c r="R281" s="4">
        <v>157</v>
      </c>
      <c r="S281" s="4">
        <v>151.6</v>
      </c>
      <c r="T281" s="4">
        <v>156.30000000000001</v>
      </c>
      <c r="U281" t="s">
        <v>32</v>
      </c>
      <c r="V281" s="17">
        <v>148.69999999999999</v>
      </c>
      <c r="W281" s="4">
        <v>153.4</v>
      </c>
      <c r="X281" s="18">
        <v>161.6</v>
      </c>
      <c r="Y281" s="19">
        <v>146.4</v>
      </c>
      <c r="Z281" s="19">
        <v>153.9</v>
      </c>
      <c r="AA281" s="19">
        <v>162.9</v>
      </c>
      <c r="AB281" s="18">
        <v>156.6</v>
      </c>
      <c r="AC281" s="19">
        <v>155.19999999999999</v>
      </c>
      <c r="AD281">
        <v>160.69999999999999</v>
      </c>
      <c r="AE281">
        <f t="shared" si="16"/>
        <v>2100.5</v>
      </c>
      <c r="AF281" s="17">
        <v>148.69999999999999</v>
      </c>
      <c r="AG281">
        <f t="shared" si="17"/>
        <v>801.9</v>
      </c>
      <c r="AH281">
        <f t="shared" si="18"/>
        <v>318.2</v>
      </c>
      <c r="AI281">
        <f t="shared" si="19"/>
        <v>618.40000000000009</v>
      </c>
    </row>
    <row r="282" spans="1:35" x14ac:dyDescent="0.35">
      <c r="A282" t="s">
        <v>33</v>
      </c>
      <c r="B282">
        <v>2020</v>
      </c>
      <c r="C282" t="s">
        <v>46</v>
      </c>
      <c r="D282" s="38">
        <v>149</v>
      </c>
      <c r="E282" s="38">
        <v>195.7</v>
      </c>
      <c r="F282" s="38">
        <v>178.3</v>
      </c>
      <c r="G282" s="38">
        <v>154.19999999999999</v>
      </c>
      <c r="H282" s="38">
        <v>140.69999999999999</v>
      </c>
      <c r="I282" s="38">
        <v>149.69999999999999</v>
      </c>
      <c r="J282" s="38">
        <v>240.9</v>
      </c>
      <c r="K282" s="38">
        <v>161.5</v>
      </c>
      <c r="L282" s="38">
        <v>117.1</v>
      </c>
      <c r="M282" s="38">
        <v>161.9</v>
      </c>
      <c r="N282" s="38">
        <v>143.30000000000001</v>
      </c>
      <c r="O282" s="38">
        <v>166.1</v>
      </c>
      <c r="P282" s="38">
        <v>167</v>
      </c>
      <c r="Q282" s="4">
        <v>190.2</v>
      </c>
      <c r="R282" s="4">
        <v>151.9</v>
      </c>
      <c r="S282" s="4">
        <v>136.69999999999999</v>
      </c>
      <c r="T282" s="4">
        <v>149.6</v>
      </c>
      <c r="U282">
        <v>158.4</v>
      </c>
      <c r="V282" s="17">
        <v>137.9</v>
      </c>
      <c r="W282" s="4">
        <v>145.5</v>
      </c>
      <c r="X282" s="18">
        <v>152.9</v>
      </c>
      <c r="Y282" s="19">
        <v>135.5</v>
      </c>
      <c r="Z282" s="19">
        <v>144.30000000000001</v>
      </c>
      <c r="AA282" s="19">
        <v>156.9</v>
      </c>
      <c r="AB282" s="18">
        <v>157.9</v>
      </c>
      <c r="AC282" s="19">
        <v>146.9</v>
      </c>
      <c r="AD282">
        <v>156.9</v>
      </c>
      <c r="AE282">
        <f t="shared" si="16"/>
        <v>2125.4</v>
      </c>
      <c r="AF282" s="17">
        <v>137.9</v>
      </c>
      <c r="AG282">
        <f t="shared" si="17"/>
        <v>773.9</v>
      </c>
      <c r="AH282">
        <f t="shared" si="18"/>
        <v>310.8</v>
      </c>
      <c r="AI282">
        <f t="shared" si="19"/>
        <v>583.6</v>
      </c>
    </row>
    <row r="283" spans="1:35" x14ac:dyDescent="0.35">
      <c r="A283" t="s">
        <v>34</v>
      </c>
      <c r="B283">
        <v>2020</v>
      </c>
      <c r="C283" t="s">
        <v>46</v>
      </c>
      <c r="D283" s="38">
        <v>146</v>
      </c>
      <c r="E283" s="38">
        <v>191</v>
      </c>
      <c r="F283" s="38">
        <v>175.3</v>
      </c>
      <c r="G283" s="38">
        <v>154.1</v>
      </c>
      <c r="H283" s="38">
        <v>146.6</v>
      </c>
      <c r="I283" s="38">
        <v>147.69999999999999</v>
      </c>
      <c r="J283" s="38">
        <v>230.5</v>
      </c>
      <c r="K283" s="38">
        <v>160.19999999999999</v>
      </c>
      <c r="L283" s="38">
        <v>115.3</v>
      </c>
      <c r="M283" s="38">
        <v>163</v>
      </c>
      <c r="N283" s="38">
        <v>149.19999999999999</v>
      </c>
      <c r="O283" s="38">
        <v>164.8</v>
      </c>
      <c r="P283" s="38">
        <v>165.4</v>
      </c>
      <c r="Q283" s="4">
        <v>185.4</v>
      </c>
      <c r="R283" s="4">
        <v>155</v>
      </c>
      <c r="S283" s="4">
        <v>145.4</v>
      </c>
      <c r="T283" s="4">
        <v>153.6</v>
      </c>
      <c r="U283">
        <v>158.4</v>
      </c>
      <c r="V283" s="17">
        <v>144.6</v>
      </c>
      <c r="W283" s="4">
        <v>149.69999999999999</v>
      </c>
      <c r="X283" s="18">
        <v>158.30000000000001</v>
      </c>
      <c r="Y283" s="19">
        <v>140.69999999999999</v>
      </c>
      <c r="Z283" s="19">
        <v>148.5</v>
      </c>
      <c r="AA283" s="19">
        <v>159.4</v>
      </c>
      <c r="AB283" s="18">
        <v>157.1</v>
      </c>
      <c r="AC283" s="19">
        <v>151.19999999999999</v>
      </c>
      <c r="AD283">
        <v>158.9</v>
      </c>
      <c r="AE283">
        <f t="shared" si="16"/>
        <v>2109.1</v>
      </c>
      <c r="AF283" s="17">
        <v>144.6</v>
      </c>
      <c r="AG283">
        <f t="shared" si="17"/>
        <v>789.09999999999991</v>
      </c>
      <c r="AH283">
        <f t="shared" si="18"/>
        <v>315.39999999999998</v>
      </c>
      <c r="AI283">
        <f t="shared" si="19"/>
        <v>599.79999999999995</v>
      </c>
    </row>
    <row r="284" spans="1:35" x14ac:dyDescent="0.35">
      <c r="A284" t="s">
        <v>30</v>
      </c>
      <c r="B284">
        <v>2021</v>
      </c>
      <c r="C284" t="s">
        <v>31</v>
      </c>
      <c r="D284" s="38">
        <v>143.4</v>
      </c>
      <c r="E284" s="38">
        <v>187.5</v>
      </c>
      <c r="F284" s="38">
        <v>173.4</v>
      </c>
      <c r="G284" s="38">
        <v>154</v>
      </c>
      <c r="H284" s="38">
        <v>154.80000000000001</v>
      </c>
      <c r="I284" s="38">
        <v>147</v>
      </c>
      <c r="J284" s="38">
        <v>187.8</v>
      </c>
      <c r="K284" s="38">
        <v>159.5</v>
      </c>
      <c r="L284" s="38">
        <v>113.8</v>
      </c>
      <c r="M284" s="38">
        <v>164.5</v>
      </c>
      <c r="N284" s="38">
        <v>156.1</v>
      </c>
      <c r="O284" s="38">
        <v>164.3</v>
      </c>
      <c r="P284" s="38">
        <v>159.6</v>
      </c>
      <c r="Q284" s="4">
        <v>184.6</v>
      </c>
      <c r="R284" s="4">
        <v>157.5</v>
      </c>
      <c r="S284" s="4">
        <v>152.4</v>
      </c>
      <c r="T284" s="4">
        <v>156.80000000000001</v>
      </c>
      <c r="U284" t="s">
        <v>32</v>
      </c>
      <c r="V284" s="17">
        <v>150.9</v>
      </c>
      <c r="W284" s="4">
        <v>153.9</v>
      </c>
      <c r="X284" s="18">
        <v>162.5</v>
      </c>
      <c r="Y284" s="19">
        <v>147.5</v>
      </c>
      <c r="Z284" s="19">
        <v>155.1</v>
      </c>
      <c r="AA284" s="19">
        <v>163.5</v>
      </c>
      <c r="AB284" s="18">
        <v>156.19999999999999</v>
      </c>
      <c r="AC284" s="19">
        <v>155.9</v>
      </c>
      <c r="AD284">
        <v>158.5</v>
      </c>
      <c r="AE284">
        <f t="shared" si="16"/>
        <v>2065.6999999999998</v>
      </c>
      <c r="AF284" s="17">
        <v>150.9</v>
      </c>
      <c r="AG284">
        <f t="shared" si="17"/>
        <v>805.19999999999993</v>
      </c>
      <c r="AH284">
        <f t="shared" si="18"/>
        <v>318.7</v>
      </c>
      <c r="AI284">
        <f t="shared" si="19"/>
        <v>622</v>
      </c>
    </row>
    <row r="285" spans="1:35" x14ac:dyDescent="0.35">
      <c r="A285" t="s">
        <v>33</v>
      </c>
      <c r="B285">
        <v>2021</v>
      </c>
      <c r="C285" t="s">
        <v>31</v>
      </c>
      <c r="D285" s="38">
        <v>148</v>
      </c>
      <c r="E285" s="38">
        <v>194.8</v>
      </c>
      <c r="F285" s="38">
        <v>178.4</v>
      </c>
      <c r="G285" s="38">
        <v>154.4</v>
      </c>
      <c r="H285" s="38">
        <v>144.1</v>
      </c>
      <c r="I285" s="38">
        <v>152.6</v>
      </c>
      <c r="J285" s="38">
        <v>206.8</v>
      </c>
      <c r="K285" s="38">
        <v>162.1</v>
      </c>
      <c r="L285" s="38">
        <v>116.3</v>
      </c>
      <c r="M285" s="38">
        <v>163</v>
      </c>
      <c r="N285" s="38">
        <v>145.9</v>
      </c>
      <c r="O285" s="38">
        <v>167.2</v>
      </c>
      <c r="P285" s="38">
        <v>163.4</v>
      </c>
      <c r="Q285" s="4">
        <v>191.8</v>
      </c>
      <c r="R285" s="4">
        <v>152.5</v>
      </c>
      <c r="S285" s="4">
        <v>137.30000000000001</v>
      </c>
      <c r="T285" s="4">
        <v>150.19999999999999</v>
      </c>
      <c r="U285">
        <v>157.69999999999999</v>
      </c>
      <c r="V285" s="17">
        <v>142.9</v>
      </c>
      <c r="W285" s="4">
        <v>145.69999999999999</v>
      </c>
      <c r="X285" s="18">
        <v>154.1</v>
      </c>
      <c r="Y285" s="19">
        <v>136.9</v>
      </c>
      <c r="Z285" s="19">
        <v>145.4</v>
      </c>
      <c r="AA285" s="19">
        <v>156.1</v>
      </c>
      <c r="AB285" s="18">
        <v>157.69999999999999</v>
      </c>
      <c r="AC285" s="19">
        <v>147.6</v>
      </c>
      <c r="AD285">
        <v>156</v>
      </c>
      <c r="AE285">
        <f t="shared" si="16"/>
        <v>2097</v>
      </c>
      <c r="AF285" s="17">
        <v>142.9</v>
      </c>
      <c r="AG285">
        <f t="shared" si="17"/>
        <v>777.5</v>
      </c>
      <c r="AH285">
        <f t="shared" si="18"/>
        <v>311.79999999999995</v>
      </c>
      <c r="AI285">
        <f t="shared" si="19"/>
        <v>586</v>
      </c>
    </row>
    <row r="286" spans="1:35" x14ac:dyDescent="0.35">
      <c r="A286" t="s">
        <v>34</v>
      </c>
      <c r="B286">
        <v>2021</v>
      </c>
      <c r="C286" t="s">
        <v>31</v>
      </c>
      <c r="D286" s="38">
        <v>144.9</v>
      </c>
      <c r="E286" s="38">
        <v>190.1</v>
      </c>
      <c r="F286" s="38">
        <v>175.3</v>
      </c>
      <c r="G286" s="38">
        <v>154.1</v>
      </c>
      <c r="H286" s="38">
        <v>150.9</v>
      </c>
      <c r="I286" s="38">
        <v>149.6</v>
      </c>
      <c r="J286" s="38">
        <v>194.2</v>
      </c>
      <c r="K286" s="38">
        <v>160.4</v>
      </c>
      <c r="L286" s="38">
        <v>114.6</v>
      </c>
      <c r="M286" s="38">
        <v>164</v>
      </c>
      <c r="N286" s="38">
        <v>151.80000000000001</v>
      </c>
      <c r="O286" s="38">
        <v>165.6</v>
      </c>
      <c r="P286" s="38">
        <v>161</v>
      </c>
      <c r="Q286" s="4">
        <v>186.5</v>
      </c>
      <c r="R286" s="4">
        <v>155.5</v>
      </c>
      <c r="S286" s="4">
        <v>146.1</v>
      </c>
      <c r="T286" s="4">
        <v>154.19999999999999</v>
      </c>
      <c r="U286">
        <v>157.69999999999999</v>
      </c>
      <c r="V286" s="17">
        <v>147.9</v>
      </c>
      <c r="W286" s="4">
        <v>150</v>
      </c>
      <c r="X286" s="18">
        <v>159.30000000000001</v>
      </c>
      <c r="Y286" s="19">
        <v>141.9</v>
      </c>
      <c r="Z286" s="19">
        <v>149.6</v>
      </c>
      <c r="AA286" s="19">
        <v>159.19999999999999</v>
      </c>
      <c r="AB286" s="18">
        <v>156.80000000000001</v>
      </c>
      <c r="AC286" s="19">
        <v>151.9</v>
      </c>
      <c r="AD286">
        <v>157.30000000000001</v>
      </c>
      <c r="AE286">
        <f t="shared" si="16"/>
        <v>2076.5</v>
      </c>
      <c r="AF286" s="17">
        <v>147.9</v>
      </c>
      <c r="AG286">
        <f t="shared" si="17"/>
        <v>792.3</v>
      </c>
      <c r="AH286">
        <f t="shared" si="18"/>
        <v>316.10000000000002</v>
      </c>
      <c r="AI286">
        <f t="shared" si="19"/>
        <v>602.6</v>
      </c>
    </row>
    <row r="287" spans="1:35" x14ac:dyDescent="0.35">
      <c r="A287" t="s">
        <v>30</v>
      </c>
      <c r="B287">
        <v>2021</v>
      </c>
      <c r="C287" t="s">
        <v>35</v>
      </c>
      <c r="D287" s="38">
        <v>142.80000000000001</v>
      </c>
      <c r="E287" s="38">
        <v>184</v>
      </c>
      <c r="F287" s="38">
        <v>168</v>
      </c>
      <c r="G287" s="38">
        <v>154.4</v>
      </c>
      <c r="H287" s="38">
        <v>163</v>
      </c>
      <c r="I287" s="38">
        <v>147.80000000000001</v>
      </c>
      <c r="J287" s="38">
        <v>149.69999999999999</v>
      </c>
      <c r="K287" s="38">
        <v>158.30000000000001</v>
      </c>
      <c r="L287" s="38">
        <v>111.8</v>
      </c>
      <c r="M287" s="38">
        <v>165</v>
      </c>
      <c r="N287" s="38">
        <v>160</v>
      </c>
      <c r="O287" s="38">
        <v>165.8</v>
      </c>
      <c r="P287" s="38">
        <v>154.69999999999999</v>
      </c>
      <c r="Q287" s="4">
        <v>186.5</v>
      </c>
      <c r="R287" s="4">
        <v>159.1</v>
      </c>
      <c r="S287" s="4">
        <v>153.9</v>
      </c>
      <c r="T287" s="4">
        <v>158.4</v>
      </c>
      <c r="U287" t="s">
        <v>32</v>
      </c>
      <c r="V287" s="17">
        <v>154.4</v>
      </c>
      <c r="W287" s="4">
        <v>154.80000000000001</v>
      </c>
      <c r="X287" s="18">
        <v>164.3</v>
      </c>
      <c r="Y287" s="19">
        <v>150.19999999999999</v>
      </c>
      <c r="Z287" s="19">
        <v>157</v>
      </c>
      <c r="AA287" s="19">
        <v>163.6</v>
      </c>
      <c r="AB287" s="18">
        <v>155.19999999999999</v>
      </c>
      <c r="AC287" s="19">
        <v>157.19999999999999</v>
      </c>
      <c r="AD287">
        <v>156.69999999999999</v>
      </c>
      <c r="AE287">
        <f t="shared" si="16"/>
        <v>2025.3</v>
      </c>
      <c r="AF287" s="17">
        <v>154.4</v>
      </c>
      <c r="AG287">
        <f t="shared" si="17"/>
        <v>812.7</v>
      </c>
      <c r="AH287">
        <f t="shared" si="18"/>
        <v>319.5</v>
      </c>
      <c r="AI287">
        <f t="shared" si="19"/>
        <v>628</v>
      </c>
    </row>
    <row r="288" spans="1:35" x14ac:dyDescent="0.35">
      <c r="A288" t="s">
        <v>33</v>
      </c>
      <c r="B288">
        <v>2021</v>
      </c>
      <c r="C288" t="s">
        <v>35</v>
      </c>
      <c r="D288" s="38">
        <v>147.6</v>
      </c>
      <c r="E288" s="38">
        <v>191.2</v>
      </c>
      <c r="F288" s="38">
        <v>169.9</v>
      </c>
      <c r="G288" s="38">
        <v>155.1</v>
      </c>
      <c r="H288" s="38">
        <v>151.4</v>
      </c>
      <c r="I288" s="38">
        <v>154</v>
      </c>
      <c r="J288" s="38">
        <v>180.2</v>
      </c>
      <c r="K288" s="38">
        <v>159.80000000000001</v>
      </c>
      <c r="L288" s="38">
        <v>114.9</v>
      </c>
      <c r="M288" s="38">
        <v>162.5</v>
      </c>
      <c r="N288" s="38">
        <v>149.19999999999999</v>
      </c>
      <c r="O288" s="38">
        <v>169.4</v>
      </c>
      <c r="P288" s="38">
        <v>160.80000000000001</v>
      </c>
      <c r="Q288" s="4">
        <v>193.3</v>
      </c>
      <c r="R288" s="4">
        <v>154.19999999999999</v>
      </c>
      <c r="S288" s="4">
        <v>138.19999999999999</v>
      </c>
      <c r="T288" s="4">
        <v>151.80000000000001</v>
      </c>
      <c r="U288">
        <v>159.80000000000001</v>
      </c>
      <c r="V288" s="17">
        <v>149.1</v>
      </c>
      <c r="W288" s="4">
        <v>146.5</v>
      </c>
      <c r="X288" s="18">
        <v>156.30000000000001</v>
      </c>
      <c r="Y288" s="19">
        <v>140.5</v>
      </c>
      <c r="Z288" s="19">
        <v>147.30000000000001</v>
      </c>
      <c r="AA288" s="19">
        <v>156.6</v>
      </c>
      <c r="AB288" s="18">
        <v>156.69999999999999</v>
      </c>
      <c r="AC288" s="19">
        <v>149.30000000000001</v>
      </c>
      <c r="AD288">
        <v>156.5</v>
      </c>
      <c r="AE288">
        <f t="shared" si="16"/>
        <v>2066</v>
      </c>
      <c r="AF288" s="17">
        <v>149.1</v>
      </c>
      <c r="AG288">
        <f t="shared" si="17"/>
        <v>784</v>
      </c>
      <c r="AH288">
        <f t="shared" si="18"/>
        <v>313</v>
      </c>
      <c r="AI288">
        <f t="shared" si="19"/>
        <v>593.70000000000005</v>
      </c>
    </row>
    <row r="289" spans="1:35" x14ac:dyDescent="0.35">
      <c r="A289" t="s">
        <v>34</v>
      </c>
      <c r="B289">
        <v>2021</v>
      </c>
      <c r="C289" t="s">
        <v>35</v>
      </c>
      <c r="D289" s="38">
        <v>144.30000000000001</v>
      </c>
      <c r="E289" s="38">
        <v>186.5</v>
      </c>
      <c r="F289" s="38">
        <v>168.7</v>
      </c>
      <c r="G289" s="38">
        <v>154.69999999999999</v>
      </c>
      <c r="H289" s="38">
        <v>158.69999999999999</v>
      </c>
      <c r="I289" s="38">
        <v>150.69999999999999</v>
      </c>
      <c r="J289" s="38">
        <v>160</v>
      </c>
      <c r="K289" s="38">
        <v>158.80000000000001</v>
      </c>
      <c r="L289" s="38">
        <v>112.8</v>
      </c>
      <c r="M289" s="38">
        <v>164.2</v>
      </c>
      <c r="N289" s="38">
        <v>155.5</v>
      </c>
      <c r="O289" s="38">
        <v>167.5</v>
      </c>
      <c r="P289" s="38">
        <v>156.9</v>
      </c>
      <c r="Q289" s="4">
        <v>188.3</v>
      </c>
      <c r="R289" s="4">
        <v>157.19999999999999</v>
      </c>
      <c r="S289" s="4">
        <v>147.4</v>
      </c>
      <c r="T289" s="4">
        <v>155.80000000000001</v>
      </c>
      <c r="U289">
        <v>159.80000000000001</v>
      </c>
      <c r="V289" s="17">
        <v>152.4</v>
      </c>
      <c r="W289" s="4">
        <v>150.9</v>
      </c>
      <c r="X289" s="18">
        <v>161.30000000000001</v>
      </c>
      <c r="Y289" s="19">
        <v>145.1</v>
      </c>
      <c r="Z289" s="19">
        <v>151.5</v>
      </c>
      <c r="AA289" s="19">
        <v>159.5</v>
      </c>
      <c r="AB289" s="18">
        <v>155.80000000000001</v>
      </c>
      <c r="AC289" s="19">
        <v>153.4</v>
      </c>
      <c r="AD289">
        <v>156.6</v>
      </c>
      <c r="AE289">
        <f t="shared" si="16"/>
        <v>2039.3000000000002</v>
      </c>
      <c r="AF289" s="17">
        <v>152.4</v>
      </c>
      <c r="AG289">
        <f t="shared" si="17"/>
        <v>799.6</v>
      </c>
      <c r="AH289">
        <f t="shared" si="18"/>
        <v>317.10000000000002</v>
      </c>
      <c r="AI289">
        <f t="shared" si="19"/>
        <v>609.5</v>
      </c>
    </row>
    <row r="290" spans="1:35" x14ac:dyDescent="0.35">
      <c r="A290" t="s">
        <v>30</v>
      </c>
      <c r="B290">
        <v>2021</v>
      </c>
      <c r="C290" t="s">
        <v>36</v>
      </c>
      <c r="D290" s="38">
        <v>142.5</v>
      </c>
      <c r="E290" s="38">
        <v>189.4</v>
      </c>
      <c r="F290" s="38">
        <v>163.19999999999999</v>
      </c>
      <c r="G290" s="38">
        <v>154.5</v>
      </c>
      <c r="H290" s="38">
        <v>168.2</v>
      </c>
      <c r="I290" s="38">
        <v>150.5</v>
      </c>
      <c r="J290" s="38">
        <v>141</v>
      </c>
      <c r="K290" s="38">
        <v>159.19999999999999</v>
      </c>
      <c r="L290" s="38">
        <v>111.7</v>
      </c>
      <c r="M290" s="38">
        <v>164</v>
      </c>
      <c r="N290" s="38">
        <v>160.6</v>
      </c>
      <c r="O290" s="38">
        <v>166.4</v>
      </c>
      <c r="P290" s="38">
        <v>154.5</v>
      </c>
      <c r="Q290" s="4">
        <v>186.1</v>
      </c>
      <c r="R290" s="4">
        <v>159.6</v>
      </c>
      <c r="S290" s="4">
        <v>154.4</v>
      </c>
      <c r="T290" s="4">
        <v>158.9</v>
      </c>
      <c r="U290" t="s">
        <v>32</v>
      </c>
      <c r="V290" s="17">
        <v>156</v>
      </c>
      <c r="W290" s="4">
        <v>154.80000000000001</v>
      </c>
      <c r="X290" s="18">
        <v>164.6</v>
      </c>
      <c r="Y290" s="19">
        <v>151.30000000000001</v>
      </c>
      <c r="Z290" s="19">
        <v>157.80000000000001</v>
      </c>
      <c r="AA290" s="19">
        <v>163.80000000000001</v>
      </c>
      <c r="AB290" s="18">
        <v>153.1</v>
      </c>
      <c r="AC290" s="19">
        <v>157.30000000000001</v>
      </c>
      <c r="AD290">
        <v>156.69999999999999</v>
      </c>
      <c r="AE290">
        <f t="shared" si="16"/>
        <v>2025.7</v>
      </c>
      <c r="AF290" s="17">
        <v>156</v>
      </c>
      <c r="AG290">
        <f t="shared" si="17"/>
        <v>813.8</v>
      </c>
      <c r="AH290">
        <f t="shared" si="18"/>
        <v>317.7</v>
      </c>
      <c r="AI290">
        <f t="shared" si="19"/>
        <v>630.20000000000005</v>
      </c>
    </row>
    <row r="291" spans="1:35" x14ac:dyDescent="0.35">
      <c r="A291" t="s">
        <v>33</v>
      </c>
      <c r="B291">
        <v>2021</v>
      </c>
      <c r="C291" t="s">
        <v>36</v>
      </c>
      <c r="D291" s="38">
        <v>147.5</v>
      </c>
      <c r="E291" s="38">
        <v>197.5</v>
      </c>
      <c r="F291" s="38">
        <v>164.7</v>
      </c>
      <c r="G291" s="38">
        <v>155.6</v>
      </c>
      <c r="H291" s="38">
        <v>156.4</v>
      </c>
      <c r="I291" s="38">
        <v>157.30000000000001</v>
      </c>
      <c r="J291" s="38">
        <v>166.1</v>
      </c>
      <c r="K291" s="38">
        <v>161.1</v>
      </c>
      <c r="L291" s="38">
        <v>114.3</v>
      </c>
      <c r="M291" s="38">
        <v>162.6</v>
      </c>
      <c r="N291" s="38">
        <v>150.69999999999999</v>
      </c>
      <c r="O291" s="38">
        <v>170.3</v>
      </c>
      <c r="P291" s="38">
        <v>160.4</v>
      </c>
      <c r="Q291" s="4">
        <v>193.5</v>
      </c>
      <c r="R291" s="4">
        <v>155.1</v>
      </c>
      <c r="S291" s="4">
        <v>138.69999999999999</v>
      </c>
      <c r="T291" s="4">
        <v>152.6</v>
      </c>
      <c r="U291">
        <v>159.9</v>
      </c>
      <c r="V291" s="17">
        <v>154.80000000000001</v>
      </c>
      <c r="W291" s="4">
        <v>147.19999999999999</v>
      </c>
      <c r="X291" s="18">
        <v>156.9</v>
      </c>
      <c r="Y291" s="19">
        <v>141.69999999999999</v>
      </c>
      <c r="Z291" s="19">
        <v>148.6</v>
      </c>
      <c r="AA291" s="19">
        <v>157.6</v>
      </c>
      <c r="AB291" s="18">
        <v>154.9</v>
      </c>
      <c r="AC291" s="19">
        <v>150</v>
      </c>
      <c r="AD291">
        <v>156.9</v>
      </c>
      <c r="AE291">
        <f t="shared" si="16"/>
        <v>2064.4999999999995</v>
      </c>
      <c r="AF291" s="17">
        <v>154.80000000000001</v>
      </c>
      <c r="AG291">
        <f t="shared" si="17"/>
        <v>787.09999999999991</v>
      </c>
      <c r="AH291">
        <f t="shared" si="18"/>
        <v>311.8</v>
      </c>
      <c r="AI291">
        <f t="shared" si="19"/>
        <v>597.9</v>
      </c>
    </row>
    <row r="292" spans="1:35" x14ac:dyDescent="0.35">
      <c r="A292" t="s">
        <v>34</v>
      </c>
      <c r="B292">
        <v>2021</v>
      </c>
      <c r="C292" t="s">
        <v>36</v>
      </c>
      <c r="D292" s="38">
        <v>144.1</v>
      </c>
      <c r="E292" s="38">
        <v>192.2</v>
      </c>
      <c r="F292" s="38">
        <v>163.80000000000001</v>
      </c>
      <c r="G292" s="38">
        <v>154.9</v>
      </c>
      <c r="H292" s="38">
        <v>163.9</v>
      </c>
      <c r="I292" s="38">
        <v>153.69999999999999</v>
      </c>
      <c r="J292" s="38">
        <v>149.5</v>
      </c>
      <c r="K292" s="38">
        <v>159.80000000000001</v>
      </c>
      <c r="L292" s="38">
        <v>112.6</v>
      </c>
      <c r="M292" s="38">
        <v>163.5</v>
      </c>
      <c r="N292" s="38">
        <v>156.5</v>
      </c>
      <c r="O292" s="38">
        <v>168.2</v>
      </c>
      <c r="P292" s="38">
        <v>156.69999999999999</v>
      </c>
      <c r="Q292" s="4">
        <v>188.1</v>
      </c>
      <c r="R292" s="4">
        <v>157.80000000000001</v>
      </c>
      <c r="S292" s="4">
        <v>147.9</v>
      </c>
      <c r="T292" s="4">
        <v>156.4</v>
      </c>
      <c r="U292">
        <v>159.9</v>
      </c>
      <c r="V292" s="17">
        <v>155.5</v>
      </c>
      <c r="W292" s="4">
        <v>151.19999999999999</v>
      </c>
      <c r="X292" s="18">
        <v>161.69999999999999</v>
      </c>
      <c r="Y292" s="19">
        <v>146.19999999999999</v>
      </c>
      <c r="Z292" s="19">
        <v>152.6</v>
      </c>
      <c r="AA292" s="19">
        <v>160.19999999999999</v>
      </c>
      <c r="AB292" s="18">
        <v>153.80000000000001</v>
      </c>
      <c r="AC292" s="19">
        <v>153.80000000000001</v>
      </c>
      <c r="AD292">
        <v>156.80000000000001</v>
      </c>
      <c r="AE292">
        <f t="shared" si="16"/>
        <v>2039.3999999999999</v>
      </c>
      <c r="AF292" s="17">
        <v>155.5</v>
      </c>
      <c r="AG292">
        <f t="shared" si="17"/>
        <v>801.39999999999986</v>
      </c>
      <c r="AH292">
        <f t="shared" si="18"/>
        <v>315.5</v>
      </c>
      <c r="AI292">
        <f t="shared" si="19"/>
        <v>612.79999999999995</v>
      </c>
    </row>
    <row r="293" spans="1:35" x14ac:dyDescent="0.35">
      <c r="A293" t="s">
        <v>30</v>
      </c>
      <c r="B293">
        <v>2021</v>
      </c>
      <c r="C293" t="s">
        <v>37</v>
      </c>
      <c r="D293" s="38">
        <v>142.69999999999999</v>
      </c>
      <c r="E293" s="38">
        <v>195.5</v>
      </c>
      <c r="F293" s="38">
        <v>163.4</v>
      </c>
      <c r="G293" s="38">
        <v>155</v>
      </c>
      <c r="H293" s="38">
        <v>175.2</v>
      </c>
      <c r="I293" s="38">
        <v>160.6</v>
      </c>
      <c r="J293" s="38">
        <v>135.1</v>
      </c>
      <c r="K293" s="38">
        <v>161.1</v>
      </c>
      <c r="L293" s="38">
        <v>112.2</v>
      </c>
      <c r="M293" s="38">
        <v>164.4</v>
      </c>
      <c r="N293" s="38">
        <v>161.9</v>
      </c>
      <c r="O293" s="38">
        <v>166.8</v>
      </c>
      <c r="P293" s="38">
        <v>155.6</v>
      </c>
      <c r="Q293" s="4">
        <v>186.8</v>
      </c>
      <c r="R293" s="4">
        <v>160.69999999999999</v>
      </c>
      <c r="S293" s="4">
        <v>155.1</v>
      </c>
      <c r="T293" s="4">
        <v>159.9</v>
      </c>
      <c r="U293" t="s">
        <v>32</v>
      </c>
      <c r="V293" s="17">
        <v>156</v>
      </c>
      <c r="W293" s="4">
        <v>155.5</v>
      </c>
      <c r="X293" s="18">
        <v>165.3</v>
      </c>
      <c r="Y293" s="19">
        <v>151.69999999999999</v>
      </c>
      <c r="Z293" s="19">
        <v>158.6</v>
      </c>
      <c r="AA293" s="19">
        <v>164.1</v>
      </c>
      <c r="AB293" s="18">
        <v>154.6</v>
      </c>
      <c r="AC293" s="19">
        <v>158</v>
      </c>
      <c r="AD293">
        <v>157.6</v>
      </c>
      <c r="AE293">
        <f t="shared" si="16"/>
        <v>2049.5</v>
      </c>
      <c r="AF293" s="17">
        <v>156</v>
      </c>
      <c r="AG293">
        <f t="shared" si="17"/>
        <v>818</v>
      </c>
      <c r="AH293">
        <f t="shared" si="18"/>
        <v>319.89999999999998</v>
      </c>
      <c r="AI293">
        <f t="shared" si="19"/>
        <v>632.4</v>
      </c>
    </row>
    <row r="294" spans="1:35" x14ac:dyDescent="0.35">
      <c r="A294" t="s">
        <v>33</v>
      </c>
      <c r="B294">
        <v>2021</v>
      </c>
      <c r="C294" t="s">
        <v>37</v>
      </c>
      <c r="D294" s="38">
        <v>147.6</v>
      </c>
      <c r="E294" s="38">
        <v>202.5</v>
      </c>
      <c r="F294" s="38">
        <v>166.4</v>
      </c>
      <c r="G294" s="38">
        <v>156</v>
      </c>
      <c r="H294" s="38">
        <v>161.4</v>
      </c>
      <c r="I294" s="38">
        <v>168.8</v>
      </c>
      <c r="J294" s="38">
        <v>161.6</v>
      </c>
      <c r="K294" s="38">
        <v>162.80000000000001</v>
      </c>
      <c r="L294" s="38">
        <v>114.8</v>
      </c>
      <c r="M294" s="38">
        <v>162.80000000000001</v>
      </c>
      <c r="N294" s="38">
        <v>151.5</v>
      </c>
      <c r="O294" s="38">
        <v>171.4</v>
      </c>
      <c r="P294" s="38">
        <v>162</v>
      </c>
      <c r="Q294" s="4">
        <v>194.4</v>
      </c>
      <c r="R294" s="4">
        <v>155.9</v>
      </c>
      <c r="S294" s="4">
        <v>139.30000000000001</v>
      </c>
      <c r="T294" s="4">
        <v>153.4</v>
      </c>
      <c r="U294">
        <v>161.4</v>
      </c>
      <c r="V294" s="17">
        <v>154.9</v>
      </c>
      <c r="W294" s="4">
        <v>147.6</v>
      </c>
      <c r="X294" s="18">
        <v>157.5</v>
      </c>
      <c r="Y294" s="19">
        <v>142.1</v>
      </c>
      <c r="Z294" s="19">
        <v>149.1</v>
      </c>
      <c r="AA294" s="19">
        <v>157.6</v>
      </c>
      <c r="AB294" s="18">
        <v>156.6</v>
      </c>
      <c r="AC294" s="19">
        <v>150.5</v>
      </c>
      <c r="AD294">
        <v>158</v>
      </c>
      <c r="AE294">
        <f t="shared" si="16"/>
        <v>2089.6</v>
      </c>
      <c r="AF294" s="17">
        <v>154.9</v>
      </c>
      <c r="AG294">
        <f t="shared" si="17"/>
        <v>790.6</v>
      </c>
      <c r="AH294">
        <f t="shared" si="18"/>
        <v>314.10000000000002</v>
      </c>
      <c r="AI294">
        <f t="shared" si="19"/>
        <v>599.29999999999995</v>
      </c>
    </row>
    <row r="295" spans="1:35" x14ac:dyDescent="0.35">
      <c r="A295" t="s">
        <v>34</v>
      </c>
      <c r="B295">
        <v>2021</v>
      </c>
      <c r="C295" t="s">
        <v>37</v>
      </c>
      <c r="D295" s="38">
        <v>144.30000000000001</v>
      </c>
      <c r="E295" s="38">
        <v>198</v>
      </c>
      <c r="F295" s="38">
        <v>164.6</v>
      </c>
      <c r="G295" s="38">
        <v>155.4</v>
      </c>
      <c r="H295" s="38">
        <v>170.1</v>
      </c>
      <c r="I295" s="38">
        <v>164.4</v>
      </c>
      <c r="J295" s="38">
        <v>144.1</v>
      </c>
      <c r="K295" s="38">
        <v>161.69999999999999</v>
      </c>
      <c r="L295" s="38">
        <v>113.1</v>
      </c>
      <c r="M295" s="38">
        <v>163.9</v>
      </c>
      <c r="N295" s="38">
        <v>157.6</v>
      </c>
      <c r="O295" s="38">
        <v>168.9</v>
      </c>
      <c r="P295" s="38">
        <v>158</v>
      </c>
      <c r="Q295" s="4">
        <v>188.8</v>
      </c>
      <c r="R295" s="4">
        <v>158.80000000000001</v>
      </c>
      <c r="S295" s="4">
        <v>148.5</v>
      </c>
      <c r="T295" s="4">
        <v>157.30000000000001</v>
      </c>
      <c r="U295">
        <v>161.4</v>
      </c>
      <c r="V295" s="17">
        <v>155.6</v>
      </c>
      <c r="W295" s="4">
        <v>151.80000000000001</v>
      </c>
      <c r="X295" s="18">
        <v>162.30000000000001</v>
      </c>
      <c r="Y295" s="19">
        <v>146.6</v>
      </c>
      <c r="Z295" s="19">
        <v>153.19999999999999</v>
      </c>
      <c r="AA295" s="19">
        <v>160.30000000000001</v>
      </c>
      <c r="AB295" s="18">
        <v>155.4</v>
      </c>
      <c r="AC295" s="19">
        <v>154.4</v>
      </c>
      <c r="AD295">
        <v>157.80000000000001</v>
      </c>
      <c r="AE295">
        <f t="shared" si="16"/>
        <v>2064.1</v>
      </c>
      <c r="AF295" s="17">
        <v>155.6</v>
      </c>
      <c r="AG295">
        <f t="shared" si="17"/>
        <v>805.2</v>
      </c>
      <c r="AH295">
        <f t="shared" si="18"/>
        <v>317.70000000000005</v>
      </c>
      <c r="AI295">
        <f t="shared" si="19"/>
        <v>614.5</v>
      </c>
    </row>
    <row r="296" spans="1:35" x14ac:dyDescent="0.35">
      <c r="A296" t="s">
        <v>30</v>
      </c>
      <c r="B296">
        <v>2021</v>
      </c>
      <c r="C296" t="s">
        <v>38</v>
      </c>
      <c r="D296" s="38">
        <v>145.1</v>
      </c>
      <c r="E296" s="38">
        <v>198.5</v>
      </c>
      <c r="F296" s="38">
        <v>168.6</v>
      </c>
      <c r="G296" s="38">
        <v>155.80000000000001</v>
      </c>
      <c r="H296" s="38">
        <v>184.4</v>
      </c>
      <c r="I296" s="38">
        <v>162.30000000000001</v>
      </c>
      <c r="J296" s="38">
        <v>138.4</v>
      </c>
      <c r="K296" s="38">
        <v>165.1</v>
      </c>
      <c r="L296" s="38">
        <v>114.3</v>
      </c>
      <c r="M296" s="38">
        <v>169.7</v>
      </c>
      <c r="N296" s="38">
        <v>164.6</v>
      </c>
      <c r="O296" s="38">
        <v>169.8</v>
      </c>
      <c r="P296" s="38">
        <v>158.69999999999999</v>
      </c>
      <c r="Q296" s="4">
        <v>189.6</v>
      </c>
      <c r="R296" s="4">
        <v>165.3</v>
      </c>
      <c r="S296" s="4">
        <v>160.6</v>
      </c>
      <c r="T296" s="4">
        <v>164.5</v>
      </c>
      <c r="U296" t="s">
        <v>32</v>
      </c>
      <c r="V296" s="17">
        <v>161.69999999999999</v>
      </c>
      <c r="W296" s="4">
        <v>158.80000000000001</v>
      </c>
      <c r="X296" s="18">
        <v>169.1</v>
      </c>
      <c r="Y296" s="19">
        <v>153.19999999999999</v>
      </c>
      <c r="Z296" s="19">
        <v>160</v>
      </c>
      <c r="AA296" s="19">
        <v>167.6</v>
      </c>
      <c r="AB296" s="18">
        <v>159.30000000000001</v>
      </c>
      <c r="AC296" s="19">
        <v>161.1</v>
      </c>
      <c r="AD296">
        <v>161.1</v>
      </c>
      <c r="AE296">
        <f t="shared" si="16"/>
        <v>2095.2999999999997</v>
      </c>
      <c r="AF296" s="17">
        <v>161.69999999999999</v>
      </c>
      <c r="AG296">
        <f t="shared" si="17"/>
        <v>838.8</v>
      </c>
      <c r="AH296">
        <f t="shared" si="18"/>
        <v>328.4</v>
      </c>
      <c r="AI296">
        <f t="shared" si="19"/>
        <v>641.9</v>
      </c>
    </row>
    <row r="297" spans="1:35" x14ac:dyDescent="0.35">
      <c r="A297" t="s">
        <v>33</v>
      </c>
      <c r="B297">
        <v>2021</v>
      </c>
      <c r="C297" t="s">
        <v>38</v>
      </c>
      <c r="D297" s="38">
        <v>148.80000000000001</v>
      </c>
      <c r="E297" s="38">
        <v>204.3</v>
      </c>
      <c r="F297" s="38">
        <v>173</v>
      </c>
      <c r="G297" s="38">
        <v>156.5</v>
      </c>
      <c r="H297" s="38">
        <v>168.8</v>
      </c>
      <c r="I297" s="38">
        <v>172.5</v>
      </c>
      <c r="J297" s="38">
        <v>166.5</v>
      </c>
      <c r="K297" s="38">
        <v>165.9</v>
      </c>
      <c r="L297" s="38">
        <v>115.9</v>
      </c>
      <c r="M297" s="38">
        <v>165.2</v>
      </c>
      <c r="N297" s="38">
        <v>152</v>
      </c>
      <c r="O297" s="38">
        <v>171.1</v>
      </c>
      <c r="P297" s="38">
        <v>164.2</v>
      </c>
      <c r="Q297" s="4">
        <v>198.2</v>
      </c>
      <c r="R297" s="4">
        <v>156.5</v>
      </c>
      <c r="S297" s="4">
        <v>140.19999999999999</v>
      </c>
      <c r="T297" s="4">
        <v>154.1</v>
      </c>
      <c r="U297">
        <v>161.6</v>
      </c>
      <c r="V297" s="17">
        <v>155.5</v>
      </c>
      <c r="W297" s="4">
        <v>150.1</v>
      </c>
      <c r="X297" s="18">
        <v>160.4</v>
      </c>
      <c r="Y297" s="19">
        <v>145</v>
      </c>
      <c r="Z297" s="19">
        <v>152.6</v>
      </c>
      <c r="AA297" s="19">
        <v>156.6</v>
      </c>
      <c r="AB297" s="18">
        <v>157.5</v>
      </c>
      <c r="AC297" s="19">
        <v>152.30000000000001</v>
      </c>
      <c r="AD297">
        <v>159.5</v>
      </c>
      <c r="AE297">
        <f t="shared" si="16"/>
        <v>2124.7000000000003</v>
      </c>
      <c r="AF297" s="17">
        <v>155.5</v>
      </c>
      <c r="AG297">
        <f t="shared" si="17"/>
        <v>799.1</v>
      </c>
      <c r="AH297">
        <f t="shared" si="18"/>
        <v>317.89999999999998</v>
      </c>
      <c r="AI297">
        <f t="shared" si="19"/>
        <v>606.5</v>
      </c>
    </row>
    <row r="298" spans="1:35" x14ac:dyDescent="0.35">
      <c r="A298" t="s">
        <v>34</v>
      </c>
      <c r="B298">
        <v>2021</v>
      </c>
      <c r="C298" t="s">
        <v>38</v>
      </c>
      <c r="D298" s="38">
        <v>146.30000000000001</v>
      </c>
      <c r="E298" s="38">
        <v>200.5</v>
      </c>
      <c r="F298" s="38">
        <v>170.3</v>
      </c>
      <c r="G298" s="38">
        <v>156.1</v>
      </c>
      <c r="H298" s="38">
        <v>178.7</v>
      </c>
      <c r="I298" s="38">
        <v>167.1</v>
      </c>
      <c r="J298" s="38">
        <v>147.9</v>
      </c>
      <c r="K298" s="38">
        <v>165.4</v>
      </c>
      <c r="L298" s="38">
        <v>114.8</v>
      </c>
      <c r="M298" s="38">
        <v>168.2</v>
      </c>
      <c r="N298" s="38">
        <v>159.30000000000001</v>
      </c>
      <c r="O298" s="38">
        <v>170.4</v>
      </c>
      <c r="P298" s="38">
        <v>160.69999999999999</v>
      </c>
      <c r="Q298" s="4">
        <v>191.9</v>
      </c>
      <c r="R298" s="4">
        <v>161.80000000000001</v>
      </c>
      <c r="S298" s="4">
        <v>152.1</v>
      </c>
      <c r="T298" s="4">
        <v>160.4</v>
      </c>
      <c r="U298">
        <v>161.6</v>
      </c>
      <c r="V298" s="17">
        <v>159.4</v>
      </c>
      <c r="W298" s="4">
        <v>154.69999999999999</v>
      </c>
      <c r="X298" s="18">
        <v>165.8</v>
      </c>
      <c r="Y298" s="19">
        <v>148.9</v>
      </c>
      <c r="Z298" s="19">
        <v>155.80000000000001</v>
      </c>
      <c r="AA298" s="19">
        <v>161.19999999999999</v>
      </c>
      <c r="AB298" s="18">
        <v>158.6</v>
      </c>
      <c r="AC298" s="19">
        <v>156.80000000000001</v>
      </c>
      <c r="AD298">
        <v>160.4</v>
      </c>
      <c r="AE298">
        <f t="shared" si="16"/>
        <v>2105.7000000000003</v>
      </c>
      <c r="AF298" s="17">
        <v>159.4</v>
      </c>
      <c r="AG298">
        <f t="shared" si="17"/>
        <v>820.90000000000009</v>
      </c>
      <c r="AH298">
        <f t="shared" si="18"/>
        <v>324.39999999999998</v>
      </c>
      <c r="AI298">
        <f t="shared" si="19"/>
        <v>622.70000000000005</v>
      </c>
    </row>
    <row r="299" spans="1:35" x14ac:dyDescent="0.35">
      <c r="A299" t="s">
        <v>30</v>
      </c>
      <c r="B299">
        <v>2021</v>
      </c>
      <c r="C299" t="s">
        <v>39</v>
      </c>
      <c r="D299" s="38">
        <v>145.6</v>
      </c>
      <c r="E299" s="38">
        <v>200.1</v>
      </c>
      <c r="F299" s="38">
        <v>179.3</v>
      </c>
      <c r="G299" s="38">
        <v>156.1</v>
      </c>
      <c r="H299" s="38">
        <v>190.4</v>
      </c>
      <c r="I299" s="38">
        <v>158.6</v>
      </c>
      <c r="J299" s="38">
        <v>144.69999999999999</v>
      </c>
      <c r="K299" s="38">
        <v>165.5</v>
      </c>
      <c r="L299" s="38">
        <v>114.6</v>
      </c>
      <c r="M299" s="38">
        <v>170</v>
      </c>
      <c r="N299" s="38">
        <v>165.5</v>
      </c>
      <c r="O299" s="38">
        <v>171.7</v>
      </c>
      <c r="P299" s="38">
        <v>160.5</v>
      </c>
      <c r="Q299" s="4">
        <v>189.1</v>
      </c>
      <c r="R299" s="4">
        <v>165.3</v>
      </c>
      <c r="S299" s="4">
        <v>159.9</v>
      </c>
      <c r="T299" s="4">
        <v>164.6</v>
      </c>
      <c r="U299" t="s">
        <v>32</v>
      </c>
      <c r="V299" s="17">
        <v>162.1</v>
      </c>
      <c r="W299" s="4">
        <v>159.19999999999999</v>
      </c>
      <c r="X299" s="18">
        <v>169.7</v>
      </c>
      <c r="Y299" s="19">
        <v>154.19999999999999</v>
      </c>
      <c r="Z299" s="19">
        <v>160.4</v>
      </c>
      <c r="AA299" s="19">
        <v>166.8</v>
      </c>
      <c r="AB299" s="18">
        <v>159.4</v>
      </c>
      <c r="AC299" s="19">
        <v>161.5</v>
      </c>
      <c r="AD299">
        <v>162.1</v>
      </c>
      <c r="AE299">
        <f t="shared" si="16"/>
        <v>2122.6</v>
      </c>
      <c r="AF299" s="17">
        <v>162.1</v>
      </c>
      <c r="AG299">
        <f t="shared" si="17"/>
        <v>838.09999999999991</v>
      </c>
      <c r="AH299">
        <f t="shared" si="18"/>
        <v>329.1</v>
      </c>
      <c r="AI299">
        <f t="shared" si="19"/>
        <v>642.90000000000009</v>
      </c>
    </row>
    <row r="300" spans="1:35" x14ac:dyDescent="0.35">
      <c r="A300" t="s">
        <v>33</v>
      </c>
      <c r="B300">
        <v>2021</v>
      </c>
      <c r="C300" t="s">
        <v>39</v>
      </c>
      <c r="D300" s="38">
        <v>149.19999999999999</v>
      </c>
      <c r="E300" s="38">
        <v>205.5</v>
      </c>
      <c r="F300" s="38">
        <v>182.8</v>
      </c>
      <c r="G300" s="38">
        <v>156.5</v>
      </c>
      <c r="H300" s="38">
        <v>172.2</v>
      </c>
      <c r="I300" s="38">
        <v>171.5</v>
      </c>
      <c r="J300" s="38">
        <v>176.2</v>
      </c>
      <c r="K300" s="38">
        <v>166.9</v>
      </c>
      <c r="L300" s="38">
        <v>116.1</v>
      </c>
      <c r="M300" s="38">
        <v>165.5</v>
      </c>
      <c r="N300" s="38">
        <v>152.30000000000001</v>
      </c>
      <c r="O300" s="38">
        <v>173.3</v>
      </c>
      <c r="P300" s="38">
        <v>166.2</v>
      </c>
      <c r="Q300" s="4">
        <v>195.6</v>
      </c>
      <c r="R300" s="4">
        <v>157.30000000000001</v>
      </c>
      <c r="S300" s="4">
        <v>140.5</v>
      </c>
      <c r="T300" s="4">
        <v>154.80000000000001</v>
      </c>
      <c r="U300">
        <v>160.5</v>
      </c>
      <c r="V300" s="17">
        <v>156.1</v>
      </c>
      <c r="W300" s="4">
        <v>149.80000000000001</v>
      </c>
      <c r="X300" s="18">
        <v>160.80000000000001</v>
      </c>
      <c r="Y300" s="19">
        <v>147.5</v>
      </c>
      <c r="Z300" s="19">
        <v>150.69999999999999</v>
      </c>
      <c r="AA300" s="19">
        <v>158.1</v>
      </c>
      <c r="AB300" s="18">
        <v>158</v>
      </c>
      <c r="AC300" s="19">
        <v>153.4</v>
      </c>
      <c r="AD300">
        <v>160.4</v>
      </c>
      <c r="AE300">
        <f t="shared" si="16"/>
        <v>2154.1999999999998</v>
      </c>
      <c r="AF300" s="17">
        <v>156.1</v>
      </c>
      <c r="AG300">
        <f t="shared" si="17"/>
        <v>798</v>
      </c>
      <c r="AH300">
        <f t="shared" si="18"/>
        <v>318.8</v>
      </c>
      <c r="AI300">
        <f t="shared" si="19"/>
        <v>609.69999999999993</v>
      </c>
    </row>
    <row r="301" spans="1:35" x14ac:dyDescent="0.35">
      <c r="A301" t="s">
        <v>34</v>
      </c>
      <c r="B301">
        <v>2021</v>
      </c>
      <c r="C301" t="s">
        <v>39</v>
      </c>
      <c r="D301" s="38">
        <v>146.69999999999999</v>
      </c>
      <c r="E301" s="38">
        <v>202</v>
      </c>
      <c r="F301" s="38">
        <v>180.7</v>
      </c>
      <c r="G301" s="38">
        <v>156.19999999999999</v>
      </c>
      <c r="H301" s="38">
        <v>183.7</v>
      </c>
      <c r="I301" s="38">
        <v>164.6</v>
      </c>
      <c r="J301" s="38">
        <v>155.4</v>
      </c>
      <c r="K301" s="38">
        <v>166</v>
      </c>
      <c r="L301" s="38">
        <v>115.1</v>
      </c>
      <c r="M301" s="38">
        <v>168.5</v>
      </c>
      <c r="N301" s="38">
        <v>160</v>
      </c>
      <c r="O301" s="38">
        <v>172.4</v>
      </c>
      <c r="P301" s="38">
        <v>162.6</v>
      </c>
      <c r="Q301" s="4">
        <v>190.8</v>
      </c>
      <c r="R301" s="4">
        <v>162.19999999999999</v>
      </c>
      <c r="S301" s="4">
        <v>151.80000000000001</v>
      </c>
      <c r="T301" s="4">
        <v>160.69999999999999</v>
      </c>
      <c r="U301">
        <v>160.5</v>
      </c>
      <c r="V301" s="17">
        <v>159.80000000000001</v>
      </c>
      <c r="W301" s="4">
        <v>154.80000000000001</v>
      </c>
      <c r="X301" s="18">
        <v>166.3</v>
      </c>
      <c r="Y301" s="19">
        <v>150.69999999999999</v>
      </c>
      <c r="Z301" s="19">
        <v>154.9</v>
      </c>
      <c r="AA301" s="19">
        <v>161.69999999999999</v>
      </c>
      <c r="AB301" s="18">
        <v>158.80000000000001</v>
      </c>
      <c r="AC301" s="19">
        <v>157.6</v>
      </c>
      <c r="AD301">
        <v>161.30000000000001</v>
      </c>
      <c r="AE301">
        <f t="shared" si="16"/>
        <v>2133.9</v>
      </c>
      <c r="AF301" s="17">
        <v>159.80000000000001</v>
      </c>
      <c r="AG301">
        <f t="shared" si="17"/>
        <v>820.3</v>
      </c>
      <c r="AH301">
        <f t="shared" si="18"/>
        <v>325.10000000000002</v>
      </c>
      <c r="AI301">
        <f t="shared" si="19"/>
        <v>624.9</v>
      </c>
    </row>
    <row r="302" spans="1:35" x14ac:dyDescent="0.35">
      <c r="A302" t="s">
        <v>30</v>
      </c>
      <c r="B302">
        <v>2021</v>
      </c>
      <c r="C302" t="s">
        <v>40</v>
      </c>
      <c r="D302" s="38">
        <v>145.1</v>
      </c>
      <c r="E302" s="38">
        <v>204.5</v>
      </c>
      <c r="F302" s="38">
        <v>180.4</v>
      </c>
      <c r="G302" s="38">
        <v>157.1</v>
      </c>
      <c r="H302" s="38">
        <v>188.7</v>
      </c>
      <c r="I302" s="38">
        <v>157.69999999999999</v>
      </c>
      <c r="J302" s="38">
        <v>152.80000000000001</v>
      </c>
      <c r="K302" s="38">
        <v>163.6</v>
      </c>
      <c r="L302" s="38">
        <v>113.9</v>
      </c>
      <c r="M302" s="38">
        <v>169.7</v>
      </c>
      <c r="N302" s="38">
        <v>166.2</v>
      </c>
      <c r="O302" s="38">
        <v>171</v>
      </c>
      <c r="P302" s="38">
        <v>161.69999999999999</v>
      </c>
      <c r="Q302" s="4">
        <v>189.7</v>
      </c>
      <c r="R302" s="4">
        <v>166</v>
      </c>
      <c r="S302" s="4">
        <v>161.1</v>
      </c>
      <c r="T302" s="4">
        <v>165.3</v>
      </c>
      <c r="U302" t="s">
        <v>32</v>
      </c>
      <c r="V302" s="17">
        <v>162.5</v>
      </c>
      <c r="W302" s="4">
        <v>160.30000000000001</v>
      </c>
      <c r="X302" s="18">
        <v>170.4</v>
      </c>
      <c r="Y302" s="19">
        <v>157.1</v>
      </c>
      <c r="Z302" s="19">
        <v>160.69999999999999</v>
      </c>
      <c r="AA302" s="19">
        <v>167.2</v>
      </c>
      <c r="AB302" s="18">
        <v>160.4</v>
      </c>
      <c r="AC302" s="19">
        <v>162.80000000000001</v>
      </c>
      <c r="AD302">
        <v>163.19999999999999</v>
      </c>
      <c r="AE302">
        <f t="shared" si="16"/>
        <v>2132.4</v>
      </c>
      <c r="AF302" s="17">
        <v>162.5</v>
      </c>
      <c r="AG302">
        <f t="shared" si="17"/>
        <v>842.39999999999986</v>
      </c>
      <c r="AH302">
        <f t="shared" si="18"/>
        <v>330.8</v>
      </c>
      <c r="AI302">
        <f t="shared" si="19"/>
        <v>647.79999999999995</v>
      </c>
    </row>
    <row r="303" spans="1:35" x14ac:dyDescent="0.35">
      <c r="A303" t="s">
        <v>33</v>
      </c>
      <c r="B303">
        <v>2021</v>
      </c>
      <c r="C303" t="s">
        <v>40</v>
      </c>
      <c r="D303" s="38">
        <v>149.1</v>
      </c>
      <c r="E303" s="38">
        <v>210.9</v>
      </c>
      <c r="F303" s="38">
        <v>185</v>
      </c>
      <c r="G303" s="38">
        <v>158.19999999999999</v>
      </c>
      <c r="H303" s="38">
        <v>170.6</v>
      </c>
      <c r="I303" s="38">
        <v>170.9</v>
      </c>
      <c r="J303" s="38">
        <v>186.4</v>
      </c>
      <c r="K303" s="38">
        <v>164.7</v>
      </c>
      <c r="L303" s="38">
        <v>115.7</v>
      </c>
      <c r="M303" s="38">
        <v>165.5</v>
      </c>
      <c r="N303" s="38">
        <v>153.4</v>
      </c>
      <c r="O303" s="38">
        <v>173.5</v>
      </c>
      <c r="P303" s="38">
        <v>167.9</v>
      </c>
      <c r="Q303" s="4">
        <v>195.5</v>
      </c>
      <c r="R303" s="4">
        <v>157.9</v>
      </c>
      <c r="S303" s="4">
        <v>141.9</v>
      </c>
      <c r="T303" s="4">
        <v>155.5</v>
      </c>
      <c r="U303">
        <v>161.5</v>
      </c>
      <c r="V303" s="17">
        <v>157.69999999999999</v>
      </c>
      <c r="W303" s="4">
        <v>150.69999999999999</v>
      </c>
      <c r="X303" s="18">
        <v>161.5</v>
      </c>
      <c r="Y303" s="19">
        <v>149.5</v>
      </c>
      <c r="Z303" s="19">
        <v>151.19999999999999</v>
      </c>
      <c r="AA303" s="19">
        <v>160.30000000000001</v>
      </c>
      <c r="AB303" s="18">
        <v>159.6</v>
      </c>
      <c r="AC303" s="19">
        <v>155</v>
      </c>
      <c r="AD303">
        <v>161.80000000000001</v>
      </c>
      <c r="AE303">
        <f t="shared" si="16"/>
        <v>2171.8000000000002</v>
      </c>
      <c r="AF303" s="17">
        <v>157.69999999999999</v>
      </c>
      <c r="AG303">
        <f t="shared" si="17"/>
        <v>801.5</v>
      </c>
      <c r="AH303">
        <f t="shared" si="18"/>
        <v>321.10000000000002</v>
      </c>
      <c r="AI303">
        <f t="shared" si="19"/>
        <v>616</v>
      </c>
    </row>
    <row r="304" spans="1:35" x14ac:dyDescent="0.35">
      <c r="A304" t="s">
        <v>34</v>
      </c>
      <c r="B304">
        <v>2021</v>
      </c>
      <c r="C304" t="s">
        <v>40</v>
      </c>
      <c r="D304" s="38">
        <v>146.4</v>
      </c>
      <c r="E304" s="38">
        <v>206.8</v>
      </c>
      <c r="F304" s="38">
        <v>182.2</v>
      </c>
      <c r="G304" s="38">
        <v>157.5</v>
      </c>
      <c r="H304" s="38">
        <v>182.1</v>
      </c>
      <c r="I304" s="38">
        <v>163.9</v>
      </c>
      <c r="J304" s="38">
        <v>164.2</v>
      </c>
      <c r="K304" s="38">
        <v>164</v>
      </c>
      <c r="L304" s="38">
        <v>114.5</v>
      </c>
      <c r="M304" s="38">
        <v>168.3</v>
      </c>
      <c r="N304" s="38">
        <v>160.9</v>
      </c>
      <c r="O304" s="38">
        <v>172.2</v>
      </c>
      <c r="P304" s="38">
        <v>164</v>
      </c>
      <c r="Q304" s="4">
        <v>191.2</v>
      </c>
      <c r="R304" s="4">
        <v>162.80000000000001</v>
      </c>
      <c r="S304" s="4">
        <v>153.1</v>
      </c>
      <c r="T304" s="4">
        <v>161.4</v>
      </c>
      <c r="U304">
        <v>161.5</v>
      </c>
      <c r="V304" s="17">
        <v>160.69999999999999</v>
      </c>
      <c r="W304" s="4">
        <v>155.80000000000001</v>
      </c>
      <c r="X304" s="18">
        <v>167</v>
      </c>
      <c r="Y304" s="19">
        <v>153.1</v>
      </c>
      <c r="Z304" s="19">
        <v>155.30000000000001</v>
      </c>
      <c r="AA304" s="19">
        <v>163.19999999999999</v>
      </c>
      <c r="AB304" s="18">
        <v>160.1</v>
      </c>
      <c r="AC304" s="19">
        <v>159</v>
      </c>
      <c r="AD304">
        <v>162.5</v>
      </c>
      <c r="AE304">
        <f t="shared" si="16"/>
        <v>2147</v>
      </c>
      <c r="AF304" s="17">
        <v>160.69999999999999</v>
      </c>
      <c r="AG304">
        <f t="shared" si="17"/>
        <v>824.3</v>
      </c>
      <c r="AH304">
        <f t="shared" si="18"/>
        <v>327.10000000000002</v>
      </c>
      <c r="AI304">
        <f t="shared" si="19"/>
        <v>630.59999999999991</v>
      </c>
    </row>
    <row r="305" spans="1:35" x14ac:dyDescent="0.35">
      <c r="A305" t="s">
        <v>30</v>
      </c>
      <c r="B305">
        <v>2021</v>
      </c>
      <c r="C305" t="s">
        <v>41</v>
      </c>
      <c r="D305" s="38">
        <v>144.9</v>
      </c>
      <c r="E305" s="38">
        <v>202.3</v>
      </c>
      <c r="F305" s="38">
        <v>176.5</v>
      </c>
      <c r="G305" s="38">
        <v>157.5</v>
      </c>
      <c r="H305" s="38">
        <v>190.9</v>
      </c>
      <c r="I305" s="38">
        <v>155.69999999999999</v>
      </c>
      <c r="J305" s="38">
        <v>153.9</v>
      </c>
      <c r="K305" s="38">
        <v>162.80000000000001</v>
      </c>
      <c r="L305" s="38">
        <v>115.2</v>
      </c>
      <c r="M305" s="38">
        <v>169.8</v>
      </c>
      <c r="N305" s="38">
        <v>167.6</v>
      </c>
      <c r="O305" s="38">
        <v>171.9</v>
      </c>
      <c r="P305" s="38">
        <v>161.80000000000001</v>
      </c>
      <c r="Q305" s="4">
        <v>190.2</v>
      </c>
      <c r="R305" s="4">
        <v>167</v>
      </c>
      <c r="S305" s="4">
        <v>162.6</v>
      </c>
      <c r="T305" s="4">
        <v>166.3</v>
      </c>
      <c r="U305" t="s">
        <v>32</v>
      </c>
      <c r="V305" s="17">
        <v>163.1</v>
      </c>
      <c r="W305" s="4">
        <v>160.9</v>
      </c>
      <c r="X305" s="18">
        <v>171.1</v>
      </c>
      <c r="Y305" s="19">
        <v>157.69999999999999</v>
      </c>
      <c r="Z305" s="19">
        <v>161.1</v>
      </c>
      <c r="AA305" s="19">
        <v>167.5</v>
      </c>
      <c r="AB305" s="18">
        <v>160.30000000000001</v>
      </c>
      <c r="AC305" s="19">
        <v>163.30000000000001</v>
      </c>
      <c r="AD305">
        <v>163.6</v>
      </c>
      <c r="AE305">
        <f t="shared" si="16"/>
        <v>2130.8000000000002</v>
      </c>
      <c r="AF305" s="17">
        <v>163.1</v>
      </c>
      <c r="AG305">
        <f t="shared" si="17"/>
        <v>846.99999999999989</v>
      </c>
      <c r="AH305">
        <f t="shared" si="18"/>
        <v>331.4</v>
      </c>
      <c r="AI305">
        <f t="shared" si="19"/>
        <v>649.59999999999991</v>
      </c>
    </row>
    <row r="306" spans="1:35" x14ac:dyDescent="0.35">
      <c r="A306" t="s">
        <v>33</v>
      </c>
      <c r="B306">
        <v>2021</v>
      </c>
      <c r="C306" t="s">
        <v>41</v>
      </c>
      <c r="D306" s="38">
        <v>149.30000000000001</v>
      </c>
      <c r="E306" s="38">
        <v>207.4</v>
      </c>
      <c r="F306" s="38">
        <v>174.1</v>
      </c>
      <c r="G306" s="38">
        <v>159.19999999999999</v>
      </c>
      <c r="H306" s="38">
        <v>175</v>
      </c>
      <c r="I306" s="38">
        <v>161.30000000000001</v>
      </c>
      <c r="J306" s="38">
        <v>183.3</v>
      </c>
      <c r="K306" s="38">
        <v>164.5</v>
      </c>
      <c r="L306" s="38">
        <v>120.4</v>
      </c>
      <c r="M306" s="38">
        <v>166.2</v>
      </c>
      <c r="N306" s="38">
        <v>154.80000000000001</v>
      </c>
      <c r="O306" s="38">
        <v>175.1</v>
      </c>
      <c r="P306" s="38">
        <v>167.3</v>
      </c>
      <c r="Q306" s="4">
        <v>196.5</v>
      </c>
      <c r="R306" s="4">
        <v>159.80000000000001</v>
      </c>
      <c r="S306" s="4">
        <v>143.6</v>
      </c>
      <c r="T306" s="4">
        <v>157.30000000000001</v>
      </c>
      <c r="U306">
        <v>162.1</v>
      </c>
      <c r="V306" s="17">
        <v>160.69999999999999</v>
      </c>
      <c r="W306" s="4">
        <v>153.19999999999999</v>
      </c>
      <c r="X306" s="18">
        <v>162.80000000000001</v>
      </c>
      <c r="Y306" s="19">
        <v>150.4</v>
      </c>
      <c r="Z306" s="19">
        <v>153.69999999999999</v>
      </c>
      <c r="AA306" s="19">
        <v>160.4</v>
      </c>
      <c r="AB306" s="18">
        <v>159.6</v>
      </c>
      <c r="AC306" s="19">
        <v>156</v>
      </c>
      <c r="AD306">
        <v>162.30000000000001</v>
      </c>
      <c r="AE306">
        <f t="shared" si="16"/>
        <v>2157.9</v>
      </c>
      <c r="AF306" s="17">
        <v>160.69999999999999</v>
      </c>
      <c r="AG306">
        <f t="shared" si="17"/>
        <v>810.40000000000009</v>
      </c>
      <c r="AH306">
        <f t="shared" si="18"/>
        <v>322.39999999999998</v>
      </c>
      <c r="AI306">
        <f t="shared" si="19"/>
        <v>620.5</v>
      </c>
    </row>
    <row r="307" spans="1:35" x14ac:dyDescent="0.35">
      <c r="A307" t="s">
        <v>34</v>
      </c>
      <c r="B307">
        <v>2021</v>
      </c>
      <c r="C307" t="s">
        <v>41</v>
      </c>
      <c r="D307" s="38">
        <v>146.6</v>
      </c>
      <c r="E307" s="38">
        <v>204</v>
      </c>
      <c r="F307" s="38">
        <v>172.8</v>
      </c>
      <c r="G307" s="38">
        <v>158.4</v>
      </c>
      <c r="H307" s="38">
        <v>188</v>
      </c>
      <c r="I307" s="38">
        <v>156.80000000000001</v>
      </c>
      <c r="J307" s="38">
        <v>162.19999999999999</v>
      </c>
      <c r="K307" s="38">
        <v>164.1</v>
      </c>
      <c r="L307" s="38">
        <v>119.7</v>
      </c>
      <c r="M307" s="38">
        <v>168.8</v>
      </c>
      <c r="N307" s="38">
        <v>162.69999999999999</v>
      </c>
      <c r="O307" s="38">
        <v>173.9</v>
      </c>
      <c r="P307" s="38">
        <v>164</v>
      </c>
      <c r="Q307" s="4">
        <v>192.1</v>
      </c>
      <c r="R307" s="4">
        <v>164.5</v>
      </c>
      <c r="S307" s="4">
        <v>155.30000000000001</v>
      </c>
      <c r="T307" s="4">
        <v>163.19999999999999</v>
      </c>
      <c r="U307">
        <v>162.1</v>
      </c>
      <c r="V307" s="17">
        <v>162.6</v>
      </c>
      <c r="W307" s="4">
        <v>157.5</v>
      </c>
      <c r="X307" s="18">
        <v>168.4</v>
      </c>
      <c r="Y307" s="19">
        <v>154</v>
      </c>
      <c r="Z307" s="19">
        <v>157.6</v>
      </c>
      <c r="AA307" s="19">
        <v>163.80000000000001</v>
      </c>
      <c r="AB307" s="18">
        <v>160</v>
      </c>
      <c r="AC307" s="19">
        <v>160</v>
      </c>
      <c r="AD307">
        <v>163.19999999999999</v>
      </c>
      <c r="AE307">
        <f t="shared" si="16"/>
        <v>2142</v>
      </c>
      <c r="AF307" s="17">
        <v>162.6</v>
      </c>
      <c r="AG307">
        <f t="shared" si="17"/>
        <v>832.6</v>
      </c>
      <c r="AH307">
        <f t="shared" si="18"/>
        <v>328.4</v>
      </c>
      <c r="AI307">
        <f t="shared" si="19"/>
        <v>635.40000000000009</v>
      </c>
    </row>
    <row r="308" spans="1:35" x14ac:dyDescent="0.35">
      <c r="A308" t="s">
        <v>30</v>
      </c>
      <c r="B308">
        <v>2021</v>
      </c>
      <c r="C308" t="s">
        <v>42</v>
      </c>
      <c r="D308" s="38">
        <v>145.4</v>
      </c>
      <c r="E308" s="38">
        <v>202.1</v>
      </c>
      <c r="F308" s="38">
        <v>172</v>
      </c>
      <c r="G308" s="38">
        <v>158</v>
      </c>
      <c r="H308" s="38">
        <v>195.5</v>
      </c>
      <c r="I308" s="38">
        <v>152.69999999999999</v>
      </c>
      <c r="J308" s="38">
        <v>151.4</v>
      </c>
      <c r="K308" s="38">
        <v>163.9</v>
      </c>
      <c r="L308" s="38">
        <v>119.3</v>
      </c>
      <c r="M308" s="38">
        <v>170.1</v>
      </c>
      <c r="N308" s="38">
        <v>168.3</v>
      </c>
      <c r="O308" s="38">
        <v>172.8</v>
      </c>
      <c r="P308" s="38">
        <v>162.1</v>
      </c>
      <c r="Q308" s="4">
        <v>190.5</v>
      </c>
      <c r="R308" s="4">
        <v>167.7</v>
      </c>
      <c r="S308" s="4">
        <v>163.6</v>
      </c>
      <c r="T308" s="4">
        <v>167.1</v>
      </c>
      <c r="U308" t="s">
        <v>32</v>
      </c>
      <c r="V308" s="17">
        <v>163.69999999999999</v>
      </c>
      <c r="W308" s="4">
        <v>161.30000000000001</v>
      </c>
      <c r="X308" s="18">
        <v>171.9</v>
      </c>
      <c r="Y308" s="19">
        <v>157.80000000000001</v>
      </c>
      <c r="Z308" s="19">
        <v>162.69999999999999</v>
      </c>
      <c r="AA308" s="19">
        <v>168.5</v>
      </c>
      <c r="AB308" s="18">
        <v>160.19999999999999</v>
      </c>
      <c r="AC308" s="19">
        <v>163.80000000000001</v>
      </c>
      <c r="AD308">
        <v>164</v>
      </c>
      <c r="AE308">
        <f t="shared" si="16"/>
        <v>2133.6</v>
      </c>
      <c r="AF308" s="17">
        <v>163.69999999999999</v>
      </c>
      <c r="AG308">
        <f t="shared" si="17"/>
        <v>850.2</v>
      </c>
      <c r="AH308">
        <f t="shared" si="18"/>
        <v>332.1</v>
      </c>
      <c r="AI308">
        <f t="shared" si="19"/>
        <v>652.79999999999995</v>
      </c>
    </row>
    <row r="309" spans="1:35" x14ac:dyDescent="0.35">
      <c r="A309" t="s">
        <v>33</v>
      </c>
      <c r="B309">
        <v>2021</v>
      </c>
      <c r="C309" t="s">
        <v>42</v>
      </c>
      <c r="D309" s="38">
        <v>149.30000000000001</v>
      </c>
      <c r="E309" s="38">
        <v>207.4</v>
      </c>
      <c r="F309" s="38">
        <v>174.1</v>
      </c>
      <c r="G309" s="38">
        <v>159.1</v>
      </c>
      <c r="H309" s="38">
        <v>175</v>
      </c>
      <c r="I309" s="38">
        <v>161.19999999999999</v>
      </c>
      <c r="J309" s="38">
        <v>183.5</v>
      </c>
      <c r="K309" s="38">
        <v>164.5</v>
      </c>
      <c r="L309" s="38">
        <v>120.4</v>
      </c>
      <c r="M309" s="38">
        <v>166.2</v>
      </c>
      <c r="N309" s="38">
        <v>154.80000000000001</v>
      </c>
      <c r="O309" s="38">
        <v>175.1</v>
      </c>
      <c r="P309" s="38">
        <v>167.3</v>
      </c>
      <c r="Q309" s="4">
        <v>196.5</v>
      </c>
      <c r="R309" s="4">
        <v>159.80000000000001</v>
      </c>
      <c r="S309" s="4">
        <v>143.6</v>
      </c>
      <c r="T309" s="4">
        <v>157.4</v>
      </c>
      <c r="U309">
        <v>162.1</v>
      </c>
      <c r="V309" s="17">
        <v>160.80000000000001</v>
      </c>
      <c r="W309" s="4">
        <v>153.30000000000001</v>
      </c>
      <c r="X309" s="18">
        <v>162.80000000000001</v>
      </c>
      <c r="Y309" s="19">
        <v>150.5</v>
      </c>
      <c r="Z309" s="19">
        <v>153.9</v>
      </c>
      <c r="AA309" s="19">
        <v>160.30000000000001</v>
      </c>
      <c r="AB309" s="18">
        <v>159.6</v>
      </c>
      <c r="AC309" s="19">
        <v>156</v>
      </c>
      <c r="AD309">
        <v>162.30000000000001</v>
      </c>
      <c r="AE309">
        <f t="shared" si="16"/>
        <v>2157.9</v>
      </c>
      <c r="AF309" s="17">
        <v>160.80000000000001</v>
      </c>
      <c r="AG309">
        <f t="shared" si="17"/>
        <v>810.59999999999991</v>
      </c>
      <c r="AH309">
        <f t="shared" si="18"/>
        <v>322.39999999999998</v>
      </c>
      <c r="AI309">
        <f t="shared" si="19"/>
        <v>620.70000000000005</v>
      </c>
    </row>
    <row r="310" spans="1:35" x14ac:dyDescent="0.35">
      <c r="A310" t="s">
        <v>34</v>
      </c>
      <c r="B310">
        <v>2021</v>
      </c>
      <c r="C310" t="s">
        <v>42</v>
      </c>
      <c r="D310" s="38">
        <v>146.6</v>
      </c>
      <c r="E310" s="38">
        <v>204</v>
      </c>
      <c r="F310" s="38">
        <v>172.8</v>
      </c>
      <c r="G310" s="38">
        <v>158.4</v>
      </c>
      <c r="H310" s="38">
        <v>188</v>
      </c>
      <c r="I310" s="38">
        <v>156.69999999999999</v>
      </c>
      <c r="J310" s="38">
        <v>162.30000000000001</v>
      </c>
      <c r="K310" s="38">
        <v>164.1</v>
      </c>
      <c r="L310" s="38">
        <v>119.7</v>
      </c>
      <c r="M310" s="38">
        <v>168.8</v>
      </c>
      <c r="N310" s="38">
        <v>162.69999999999999</v>
      </c>
      <c r="O310" s="38">
        <v>173.9</v>
      </c>
      <c r="P310" s="38">
        <v>164</v>
      </c>
      <c r="Q310" s="4">
        <v>192.1</v>
      </c>
      <c r="R310" s="4">
        <v>164.6</v>
      </c>
      <c r="S310" s="4">
        <v>155.30000000000001</v>
      </c>
      <c r="T310" s="4">
        <v>163.30000000000001</v>
      </c>
      <c r="U310">
        <v>162.1</v>
      </c>
      <c r="V310" s="17">
        <v>162.6</v>
      </c>
      <c r="W310" s="4">
        <v>157.5</v>
      </c>
      <c r="X310" s="18">
        <v>168.4</v>
      </c>
      <c r="Y310" s="19">
        <v>154</v>
      </c>
      <c r="Z310" s="19">
        <v>157.69999999999999</v>
      </c>
      <c r="AA310" s="19">
        <v>163.69999999999999</v>
      </c>
      <c r="AB310" s="18">
        <v>160</v>
      </c>
      <c r="AC310" s="19">
        <v>160</v>
      </c>
      <c r="AD310">
        <v>163.19999999999999</v>
      </c>
      <c r="AE310">
        <f t="shared" si="16"/>
        <v>2142</v>
      </c>
      <c r="AF310" s="17">
        <v>162.6</v>
      </c>
      <c r="AG310">
        <f t="shared" si="17"/>
        <v>832.8</v>
      </c>
      <c r="AH310">
        <f t="shared" si="18"/>
        <v>328.4</v>
      </c>
      <c r="AI310">
        <f t="shared" si="19"/>
        <v>635.4</v>
      </c>
    </row>
    <row r="311" spans="1:35" x14ac:dyDescent="0.35">
      <c r="A311" t="s">
        <v>30</v>
      </c>
      <c r="B311">
        <v>2021</v>
      </c>
      <c r="C311" t="s">
        <v>43</v>
      </c>
      <c r="D311" s="38">
        <v>146.1</v>
      </c>
      <c r="E311" s="38">
        <v>202.5</v>
      </c>
      <c r="F311" s="38">
        <v>170.1</v>
      </c>
      <c r="G311" s="38">
        <v>158.4</v>
      </c>
      <c r="H311" s="38">
        <v>198.8</v>
      </c>
      <c r="I311" s="38">
        <v>152.6</v>
      </c>
      <c r="J311" s="38">
        <v>170.4</v>
      </c>
      <c r="K311" s="38">
        <v>165.2</v>
      </c>
      <c r="L311" s="38">
        <v>121.6</v>
      </c>
      <c r="M311" s="38">
        <v>170.6</v>
      </c>
      <c r="N311" s="38">
        <v>168.8</v>
      </c>
      <c r="O311" s="38">
        <v>173.6</v>
      </c>
      <c r="P311" s="38">
        <v>165.5</v>
      </c>
      <c r="Q311" s="4">
        <v>191.2</v>
      </c>
      <c r="R311" s="4">
        <v>168.9</v>
      </c>
      <c r="S311" s="4">
        <v>164.8</v>
      </c>
      <c r="T311" s="4">
        <v>168.3</v>
      </c>
      <c r="U311" t="s">
        <v>32</v>
      </c>
      <c r="V311" s="17">
        <v>165.5</v>
      </c>
      <c r="W311" s="4">
        <v>162</v>
      </c>
      <c r="X311" s="18">
        <v>172.5</v>
      </c>
      <c r="Y311" s="19">
        <v>159.5</v>
      </c>
      <c r="Z311" s="19">
        <v>163.19999999999999</v>
      </c>
      <c r="AA311" s="19">
        <v>169</v>
      </c>
      <c r="AB311" s="18">
        <v>161.1</v>
      </c>
      <c r="AC311" s="19">
        <v>164.7</v>
      </c>
      <c r="AD311">
        <v>166.3</v>
      </c>
      <c r="AE311">
        <f t="shared" si="16"/>
        <v>2164.1999999999998</v>
      </c>
      <c r="AF311" s="17">
        <v>165.5</v>
      </c>
      <c r="AG311">
        <f t="shared" si="17"/>
        <v>855.2</v>
      </c>
      <c r="AH311">
        <f t="shared" si="18"/>
        <v>333.6</v>
      </c>
      <c r="AI311">
        <f t="shared" si="19"/>
        <v>656.4</v>
      </c>
    </row>
    <row r="312" spans="1:35" x14ac:dyDescent="0.35">
      <c r="A312" t="s">
        <v>33</v>
      </c>
      <c r="B312">
        <v>2021</v>
      </c>
      <c r="C312" t="s">
        <v>43</v>
      </c>
      <c r="D312" s="38">
        <v>150.1</v>
      </c>
      <c r="E312" s="38">
        <v>208.4</v>
      </c>
      <c r="F312" s="38">
        <v>173</v>
      </c>
      <c r="G312" s="38">
        <v>159.19999999999999</v>
      </c>
      <c r="H312" s="38">
        <v>176.6</v>
      </c>
      <c r="I312" s="38">
        <v>159.30000000000001</v>
      </c>
      <c r="J312" s="38">
        <v>214.4</v>
      </c>
      <c r="K312" s="38">
        <v>165.3</v>
      </c>
      <c r="L312" s="38">
        <v>122.5</v>
      </c>
      <c r="M312" s="38">
        <v>166.8</v>
      </c>
      <c r="N312" s="38">
        <v>155.4</v>
      </c>
      <c r="O312" s="38">
        <v>175.9</v>
      </c>
      <c r="P312" s="38">
        <v>171.5</v>
      </c>
      <c r="Q312" s="4">
        <v>197</v>
      </c>
      <c r="R312" s="4">
        <v>160.80000000000001</v>
      </c>
      <c r="S312" s="4">
        <v>144.4</v>
      </c>
      <c r="T312" s="4">
        <v>158.30000000000001</v>
      </c>
      <c r="U312">
        <v>163.6</v>
      </c>
      <c r="V312" s="17">
        <v>162.19999999999999</v>
      </c>
      <c r="W312" s="4">
        <v>154.30000000000001</v>
      </c>
      <c r="X312" s="18">
        <v>163.5</v>
      </c>
      <c r="Y312" s="19">
        <v>152.19999999999999</v>
      </c>
      <c r="Z312" s="19">
        <v>155.1</v>
      </c>
      <c r="AA312" s="19">
        <v>160.30000000000001</v>
      </c>
      <c r="AB312" s="18">
        <v>160.30000000000001</v>
      </c>
      <c r="AC312" s="19">
        <v>157</v>
      </c>
      <c r="AD312">
        <v>164.6</v>
      </c>
      <c r="AE312">
        <f t="shared" si="16"/>
        <v>2198.4000000000005</v>
      </c>
      <c r="AF312" s="17">
        <v>162.19999999999999</v>
      </c>
      <c r="AG312">
        <f t="shared" si="17"/>
        <v>814.8</v>
      </c>
      <c r="AH312">
        <f t="shared" si="18"/>
        <v>323.8</v>
      </c>
      <c r="AI312">
        <f t="shared" si="19"/>
        <v>624.59999999999991</v>
      </c>
    </row>
    <row r="313" spans="1:35" x14ac:dyDescent="0.35">
      <c r="A313" t="s">
        <v>34</v>
      </c>
      <c r="B313">
        <v>2021</v>
      </c>
      <c r="C313" t="s">
        <v>43</v>
      </c>
      <c r="D313" s="38">
        <v>147.4</v>
      </c>
      <c r="E313" s="38">
        <v>204.6</v>
      </c>
      <c r="F313" s="38">
        <v>171.2</v>
      </c>
      <c r="G313" s="38">
        <v>158.69999999999999</v>
      </c>
      <c r="H313" s="38">
        <v>190.6</v>
      </c>
      <c r="I313" s="38">
        <v>155.69999999999999</v>
      </c>
      <c r="J313" s="38">
        <v>185.3</v>
      </c>
      <c r="K313" s="38">
        <v>165.2</v>
      </c>
      <c r="L313" s="38">
        <v>121.9</v>
      </c>
      <c r="M313" s="38">
        <v>169.3</v>
      </c>
      <c r="N313" s="38">
        <v>163.19999999999999</v>
      </c>
      <c r="O313" s="38">
        <v>174.7</v>
      </c>
      <c r="P313" s="38">
        <v>167.7</v>
      </c>
      <c r="Q313" s="4">
        <v>192.7</v>
      </c>
      <c r="R313" s="4">
        <v>165.7</v>
      </c>
      <c r="S313" s="4">
        <v>156.30000000000001</v>
      </c>
      <c r="T313" s="4">
        <v>164.3</v>
      </c>
      <c r="U313">
        <v>163.6</v>
      </c>
      <c r="V313" s="17">
        <v>164.2</v>
      </c>
      <c r="W313" s="4">
        <v>158.4</v>
      </c>
      <c r="X313" s="18">
        <v>169.1</v>
      </c>
      <c r="Y313" s="19">
        <v>155.69999999999999</v>
      </c>
      <c r="Z313" s="19">
        <v>158.6</v>
      </c>
      <c r="AA313" s="19">
        <v>163.9</v>
      </c>
      <c r="AB313" s="18">
        <v>160.80000000000001</v>
      </c>
      <c r="AC313" s="19">
        <v>161</v>
      </c>
      <c r="AD313">
        <v>165.5</v>
      </c>
      <c r="AE313">
        <f t="shared" si="16"/>
        <v>2175.5</v>
      </c>
      <c r="AF313" s="17">
        <v>164.2</v>
      </c>
      <c r="AG313">
        <f t="shared" si="17"/>
        <v>837.4</v>
      </c>
      <c r="AH313">
        <f t="shared" si="18"/>
        <v>329.9</v>
      </c>
      <c r="AI313">
        <f t="shared" si="19"/>
        <v>639.19999999999993</v>
      </c>
    </row>
    <row r="314" spans="1:35" x14ac:dyDescent="0.35">
      <c r="A314" t="s">
        <v>30</v>
      </c>
      <c r="B314">
        <v>2021</v>
      </c>
      <c r="C314" t="s">
        <v>45</v>
      </c>
      <c r="D314" s="38">
        <v>146.9</v>
      </c>
      <c r="E314" s="38">
        <v>199.8</v>
      </c>
      <c r="F314" s="38">
        <v>171.5</v>
      </c>
      <c r="G314" s="38">
        <v>159.1</v>
      </c>
      <c r="H314" s="38">
        <v>198.4</v>
      </c>
      <c r="I314" s="38">
        <v>153.19999999999999</v>
      </c>
      <c r="J314" s="38">
        <v>183.9</v>
      </c>
      <c r="K314" s="38">
        <v>165.4</v>
      </c>
      <c r="L314" s="38">
        <v>122.1</v>
      </c>
      <c r="M314" s="38">
        <v>170.8</v>
      </c>
      <c r="N314" s="38">
        <v>169.1</v>
      </c>
      <c r="O314" s="38">
        <v>174.3</v>
      </c>
      <c r="P314" s="38">
        <v>167.5</v>
      </c>
      <c r="Q314" s="4">
        <v>191.4</v>
      </c>
      <c r="R314" s="4">
        <v>170.4</v>
      </c>
      <c r="S314" s="4">
        <v>166</v>
      </c>
      <c r="T314" s="4">
        <v>169.8</v>
      </c>
      <c r="U314" t="s">
        <v>32</v>
      </c>
      <c r="V314" s="17">
        <v>165.3</v>
      </c>
      <c r="W314" s="4">
        <v>162.9</v>
      </c>
      <c r="X314" s="18">
        <v>173.4</v>
      </c>
      <c r="Y314" s="19">
        <v>158.9</v>
      </c>
      <c r="Z314" s="19">
        <v>163.80000000000001</v>
      </c>
      <c r="AA314" s="19">
        <v>169.3</v>
      </c>
      <c r="AB314" s="18">
        <v>162.4</v>
      </c>
      <c r="AC314" s="19">
        <v>165.2</v>
      </c>
      <c r="AD314">
        <v>167.6</v>
      </c>
      <c r="AE314">
        <f t="shared" si="16"/>
        <v>2182</v>
      </c>
      <c r="AF314" s="17">
        <v>165.3</v>
      </c>
      <c r="AG314">
        <f t="shared" si="17"/>
        <v>860.49999999999989</v>
      </c>
      <c r="AH314">
        <f t="shared" si="18"/>
        <v>335.8</v>
      </c>
      <c r="AI314">
        <f t="shared" si="19"/>
        <v>657.2</v>
      </c>
    </row>
    <row r="315" spans="1:35" x14ac:dyDescent="0.35">
      <c r="A315" t="s">
        <v>33</v>
      </c>
      <c r="B315">
        <v>2021</v>
      </c>
      <c r="C315" t="s">
        <v>45</v>
      </c>
      <c r="D315" s="38">
        <v>151</v>
      </c>
      <c r="E315" s="38">
        <v>204.9</v>
      </c>
      <c r="F315" s="38">
        <v>175.4</v>
      </c>
      <c r="G315" s="38">
        <v>159.6</v>
      </c>
      <c r="H315" s="38">
        <v>175.8</v>
      </c>
      <c r="I315" s="38">
        <v>160.30000000000001</v>
      </c>
      <c r="J315" s="38">
        <v>229.1</v>
      </c>
      <c r="K315" s="38">
        <v>165.1</v>
      </c>
      <c r="L315" s="38">
        <v>123.1</v>
      </c>
      <c r="M315" s="38">
        <v>167.2</v>
      </c>
      <c r="N315" s="38">
        <v>156.1</v>
      </c>
      <c r="O315" s="38">
        <v>176.8</v>
      </c>
      <c r="P315" s="38">
        <v>173.5</v>
      </c>
      <c r="Q315" s="4">
        <v>197</v>
      </c>
      <c r="R315" s="4">
        <v>162.30000000000001</v>
      </c>
      <c r="S315" s="4">
        <v>145.30000000000001</v>
      </c>
      <c r="T315" s="4">
        <v>159.69999999999999</v>
      </c>
      <c r="U315">
        <v>164.2</v>
      </c>
      <c r="V315" s="17">
        <v>161.6</v>
      </c>
      <c r="W315" s="4">
        <v>155.19999999999999</v>
      </c>
      <c r="X315" s="18">
        <v>164.2</v>
      </c>
      <c r="Y315" s="19">
        <v>151.19999999999999</v>
      </c>
      <c r="Z315" s="19">
        <v>156.69999999999999</v>
      </c>
      <c r="AA315" s="19">
        <v>160.80000000000001</v>
      </c>
      <c r="AB315" s="18">
        <v>161.80000000000001</v>
      </c>
      <c r="AC315" s="19">
        <v>157.30000000000001</v>
      </c>
      <c r="AD315">
        <v>165.6</v>
      </c>
      <c r="AE315">
        <f t="shared" si="16"/>
        <v>2217.8999999999996</v>
      </c>
      <c r="AF315" s="17">
        <v>161.6</v>
      </c>
      <c r="AG315">
        <f t="shared" si="17"/>
        <v>819.5</v>
      </c>
      <c r="AH315">
        <f t="shared" si="18"/>
        <v>326</v>
      </c>
      <c r="AI315">
        <f t="shared" si="19"/>
        <v>626</v>
      </c>
    </row>
    <row r="316" spans="1:35" x14ac:dyDescent="0.35">
      <c r="A316" t="s">
        <v>34</v>
      </c>
      <c r="B316">
        <v>2021</v>
      </c>
      <c r="C316" t="s">
        <v>45</v>
      </c>
      <c r="D316" s="38">
        <v>148.19999999999999</v>
      </c>
      <c r="E316" s="38">
        <v>201.6</v>
      </c>
      <c r="F316" s="38">
        <v>173</v>
      </c>
      <c r="G316" s="38">
        <v>159.30000000000001</v>
      </c>
      <c r="H316" s="38">
        <v>190.1</v>
      </c>
      <c r="I316" s="38">
        <v>156.5</v>
      </c>
      <c r="J316" s="38">
        <v>199.2</v>
      </c>
      <c r="K316" s="38">
        <v>165.3</v>
      </c>
      <c r="L316" s="38">
        <v>122.4</v>
      </c>
      <c r="M316" s="38">
        <v>169.6</v>
      </c>
      <c r="N316" s="38">
        <v>163.69999999999999</v>
      </c>
      <c r="O316" s="38">
        <v>175.5</v>
      </c>
      <c r="P316" s="38">
        <v>169.7</v>
      </c>
      <c r="Q316" s="4">
        <v>192.9</v>
      </c>
      <c r="R316" s="4">
        <v>167.2</v>
      </c>
      <c r="S316" s="4">
        <v>157.4</v>
      </c>
      <c r="T316" s="4">
        <v>165.8</v>
      </c>
      <c r="U316">
        <v>164.2</v>
      </c>
      <c r="V316" s="17">
        <v>163.9</v>
      </c>
      <c r="W316" s="4">
        <v>159.30000000000001</v>
      </c>
      <c r="X316" s="18">
        <v>169.9</v>
      </c>
      <c r="Y316" s="19">
        <v>154.80000000000001</v>
      </c>
      <c r="Z316" s="19">
        <v>159.80000000000001</v>
      </c>
      <c r="AA316" s="19">
        <v>164.3</v>
      </c>
      <c r="AB316" s="18">
        <v>162.19999999999999</v>
      </c>
      <c r="AC316" s="19">
        <v>161.4</v>
      </c>
      <c r="AD316">
        <v>166.7</v>
      </c>
      <c r="AE316">
        <f t="shared" si="16"/>
        <v>2194.1</v>
      </c>
      <c r="AF316" s="17">
        <v>163.9</v>
      </c>
      <c r="AG316">
        <f t="shared" si="17"/>
        <v>842.59999999999991</v>
      </c>
      <c r="AH316">
        <f t="shared" si="18"/>
        <v>332.1</v>
      </c>
      <c r="AI316">
        <f t="shared" si="19"/>
        <v>640.30000000000007</v>
      </c>
    </row>
    <row r="317" spans="1:35" x14ac:dyDescent="0.35">
      <c r="A317" t="s">
        <v>30</v>
      </c>
      <c r="B317">
        <v>2021</v>
      </c>
      <c r="C317" t="s">
        <v>46</v>
      </c>
      <c r="D317" s="38">
        <v>147.4</v>
      </c>
      <c r="E317" s="38">
        <v>197</v>
      </c>
      <c r="F317" s="38">
        <v>176.5</v>
      </c>
      <c r="G317" s="38">
        <v>159.80000000000001</v>
      </c>
      <c r="H317" s="38">
        <v>195.8</v>
      </c>
      <c r="I317" s="38">
        <v>152</v>
      </c>
      <c r="J317" s="38">
        <v>172.3</v>
      </c>
      <c r="K317" s="38">
        <v>164.5</v>
      </c>
      <c r="L317" s="38">
        <v>120.6</v>
      </c>
      <c r="M317" s="38">
        <v>171.7</v>
      </c>
      <c r="N317" s="38">
        <v>169.7</v>
      </c>
      <c r="O317" s="38">
        <v>175.1</v>
      </c>
      <c r="P317" s="38">
        <v>165.8</v>
      </c>
      <c r="Q317" s="4">
        <v>190.8</v>
      </c>
      <c r="R317" s="4">
        <v>171.8</v>
      </c>
      <c r="S317" s="4">
        <v>167.3</v>
      </c>
      <c r="T317" s="4">
        <v>171.2</v>
      </c>
      <c r="U317" t="s">
        <v>32</v>
      </c>
      <c r="V317" s="17">
        <v>165.6</v>
      </c>
      <c r="W317" s="4">
        <v>163.9</v>
      </c>
      <c r="X317" s="18">
        <v>174</v>
      </c>
      <c r="Y317" s="19">
        <v>160.1</v>
      </c>
      <c r="Z317" s="19">
        <v>164.5</v>
      </c>
      <c r="AA317" s="19">
        <v>169.7</v>
      </c>
      <c r="AB317" s="18">
        <v>162.80000000000001</v>
      </c>
      <c r="AC317" s="19">
        <v>166</v>
      </c>
      <c r="AD317">
        <v>167</v>
      </c>
      <c r="AE317">
        <f t="shared" si="16"/>
        <v>2168.1999999999998</v>
      </c>
      <c r="AF317" s="17">
        <v>165.6</v>
      </c>
      <c r="AG317">
        <f t="shared" si="17"/>
        <v>865.00000000000011</v>
      </c>
      <c r="AH317">
        <f t="shared" si="18"/>
        <v>336.8</v>
      </c>
      <c r="AI317">
        <f t="shared" si="19"/>
        <v>660.3</v>
      </c>
    </row>
    <row r="318" spans="1:35" x14ac:dyDescent="0.35">
      <c r="A318" t="s">
        <v>33</v>
      </c>
      <c r="B318">
        <v>2021</v>
      </c>
      <c r="C318" t="s">
        <v>46</v>
      </c>
      <c r="D318" s="38">
        <v>151.6</v>
      </c>
      <c r="E318" s="38">
        <v>202.2</v>
      </c>
      <c r="F318" s="38">
        <v>180</v>
      </c>
      <c r="G318" s="38">
        <v>160</v>
      </c>
      <c r="H318" s="38">
        <v>173.5</v>
      </c>
      <c r="I318" s="38">
        <v>158.30000000000001</v>
      </c>
      <c r="J318" s="38">
        <v>219.5</v>
      </c>
      <c r="K318" s="38">
        <v>164.2</v>
      </c>
      <c r="L318" s="38">
        <v>121.9</v>
      </c>
      <c r="M318" s="38">
        <v>168.2</v>
      </c>
      <c r="N318" s="38">
        <v>156.5</v>
      </c>
      <c r="O318" s="38">
        <v>178.2</v>
      </c>
      <c r="P318" s="38">
        <v>172.2</v>
      </c>
      <c r="Q318" s="4">
        <v>196.8</v>
      </c>
      <c r="R318" s="4">
        <v>163.30000000000001</v>
      </c>
      <c r="S318" s="4">
        <v>146.69999999999999</v>
      </c>
      <c r="T318" s="4">
        <v>160.69999999999999</v>
      </c>
      <c r="U318">
        <v>163.4</v>
      </c>
      <c r="V318" s="17">
        <v>161.69999999999999</v>
      </c>
      <c r="W318" s="4">
        <v>156</v>
      </c>
      <c r="X318" s="18">
        <v>165.1</v>
      </c>
      <c r="Y318" s="19">
        <v>151.80000000000001</v>
      </c>
      <c r="Z318" s="19">
        <v>157.6</v>
      </c>
      <c r="AA318" s="19">
        <v>160.6</v>
      </c>
      <c r="AB318" s="18">
        <v>162.4</v>
      </c>
      <c r="AC318" s="19">
        <v>157.80000000000001</v>
      </c>
      <c r="AD318">
        <v>165.2</v>
      </c>
      <c r="AE318">
        <f t="shared" si="16"/>
        <v>2206.3000000000002</v>
      </c>
      <c r="AF318" s="17">
        <v>161.69999999999999</v>
      </c>
      <c r="AG318">
        <f t="shared" si="17"/>
        <v>823.5</v>
      </c>
      <c r="AH318">
        <f t="shared" si="18"/>
        <v>327.5</v>
      </c>
      <c r="AI318">
        <f t="shared" si="19"/>
        <v>627.79999999999995</v>
      </c>
    </row>
    <row r="319" spans="1:35" x14ac:dyDescent="0.35">
      <c r="A319" t="s">
        <v>34</v>
      </c>
      <c r="B319">
        <v>2021</v>
      </c>
      <c r="C319" t="s">
        <v>46</v>
      </c>
      <c r="D319" s="38">
        <v>148.69999999999999</v>
      </c>
      <c r="E319" s="38">
        <v>198.8</v>
      </c>
      <c r="F319" s="38">
        <v>177.9</v>
      </c>
      <c r="G319" s="38">
        <v>159.9</v>
      </c>
      <c r="H319" s="38">
        <v>187.6</v>
      </c>
      <c r="I319" s="38">
        <v>154.9</v>
      </c>
      <c r="J319" s="38">
        <v>188.3</v>
      </c>
      <c r="K319" s="38">
        <v>164.4</v>
      </c>
      <c r="L319" s="38">
        <v>121</v>
      </c>
      <c r="M319" s="38">
        <v>170.5</v>
      </c>
      <c r="N319" s="38">
        <v>164.2</v>
      </c>
      <c r="O319" s="38">
        <v>176.5</v>
      </c>
      <c r="P319" s="38">
        <v>168.2</v>
      </c>
      <c r="Q319" s="4">
        <v>192.4</v>
      </c>
      <c r="R319" s="4">
        <v>168.5</v>
      </c>
      <c r="S319" s="4">
        <v>158.69999999999999</v>
      </c>
      <c r="T319" s="4">
        <v>167</v>
      </c>
      <c r="U319">
        <v>163.4</v>
      </c>
      <c r="V319" s="17">
        <v>164.1</v>
      </c>
      <c r="W319" s="4">
        <v>160.19999999999999</v>
      </c>
      <c r="X319" s="18">
        <v>170.6</v>
      </c>
      <c r="Y319" s="19">
        <v>155.69999999999999</v>
      </c>
      <c r="Z319" s="19">
        <v>160.6</v>
      </c>
      <c r="AA319" s="19">
        <v>164.4</v>
      </c>
      <c r="AB319" s="18">
        <v>162.6</v>
      </c>
      <c r="AC319" s="19">
        <v>162</v>
      </c>
      <c r="AD319">
        <v>166.2</v>
      </c>
      <c r="AE319">
        <f t="shared" si="16"/>
        <v>2180.9</v>
      </c>
      <c r="AF319" s="17">
        <v>164.1</v>
      </c>
      <c r="AG319">
        <f t="shared" si="17"/>
        <v>846.8</v>
      </c>
      <c r="AH319">
        <f t="shared" si="18"/>
        <v>333.2</v>
      </c>
      <c r="AI319">
        <f t="shared" si="19"/>
        <v>642.69999999999993</v>
      </c>
    </row>
    <row r="320" spans="1:35" x14ac:dyDescent="0.35">
      <c r="A320" t="s">
        <v>30</v>
      </c>
      <c r="B320">
        <v>2022</v>
      </c>
      <c r="C320" t="s">
        <v>31</v>
      </c>
      <c r="D320" s="38">
        <v>148.30000000000001</v>
      </c>
      <c r="E320" s="38">
        <v>196.9</v>
      </c>
      <c r="F320" s="38">
        <v>178</v>
      </c>
      <c r="G320" s="38">
        <v>160.5</v>
      </c>
      <c r="H320" s="38">
        <v>192.6</v>
      </c>
      <c r="I320" s="38">
        <v>151.19999999999999</v>
      </c>
      <c r="J320" s="38">
        <v>159.19999999999999</v>
      </c>
      <c r="K320" s="38">
        <v>164</v>
      </c>
      <c r="L320" s="38">
        <v>119.3</v>
      </c>
      <c r="M320" s="38">
        <v>173.3</v>
      </c>
      <c r="N320" s="38">
        <v>169.8</v>
      </c>
      <c r="O320" s="38">
        <v>175.8</v>
      </c>
      <c r="P320" s="38">
        <v>164.1</v>
      </c>
      <c r="Q320" s="4">
        <v>190.7</v>
      </c>
      <c r="R320" s="4">
        <v>173.2</v>
      </c>
      <c r="S320" s="4">
        <v>169.3</v>
      </c>
      <c r="T320" s="4">
        <v>172.7</v>
      </c>
      <c r="U320" t="s">
        <v>32</v>
      </c>
      <c r="V320" s="17">
        <v>165.8</v>
      </c>
      <c r="W320" s="4">
        <v>164.9</v>
      </c>
      <c r="X320" s="18">
        <v>174.7</v>
      </c>
      <c r="Y320" s="19">
        <v>160.80000000000001</v>
      </c>
      <c r="Z320" s="19">
        <v>164.9</v>
      </c>
      <c r="AA320" s="19">
        <v>169.9</v>
      </c>
      <c r="AB320" s="18">
        <v>163.19999999999999</v>
      </c>
      <c r="AC320" s="19">
        <v>166.6</v>
      </c>
      <c r="AD320">
        <v>166.4</v>
      </c>
      <c r="AE320">
        <f t="shared" si="16"/>
        <v>2153</v>
      </c>
      <c r="AF320" s="17">
        <v>165.8</v>
      </c>
      <c r="AG320">
        <f t="shared" si="17"/>
        <v>870.80000000000007</v>
      </c>
      <c r="AH320">
        <f t="shared" si="18"/>
        <v>337.9</v>
      </c>
      <c r="AI320">
        <f t="shared" si="19"/>
        <v>662.2</v>
      </c>
    </row>
    <row r="321" spans="1:35" x14ac:dyDescent="0.35">
      <c r="A321" t="s">
        <v>33</v>
      </c>
      <c r="B321">
        <v>2022</v>
      </c>
      <c r="C321" t="s">
        <v>31</v>
      </c>
      <c r="D321" s="38">
        <v>152.19999999999999</v>
      </c>
      <c r="E321" s="38">
        <v>202.1</v>
      </c>
      <c r="F321" s="38">
        <v>180.1</v>
      </c>
      <c r="G321" s="38">
        <v>160.4</v>
      </c>
      <c r="H321" s="38">
        <v>171</v>
      </c>
      <c r="I321" s="38">
        <v>156.5</v>
      </c>
      <c r="J321" s="38">
        <v>203.6</v>
      </c>
      <c r="K321" s="38">
        <v>163.80000000000001</v>
      </c>
      <c r="L321" s="38">
        <v>121.3</v>
      </c>
      <c r="M321" s="38">
        <v>169.8</v>
      </c>
      <c r="N321" s="38">
        <v>156.6</v>
      </c>
      <c r="O321" s="38">
        <v>179</v>
      </c>
      <c r="P321" s="38">
        <v>170.3</v>
      </c>
      <c r="Q321" s="4">
        <v>196.4</v>
      </c>
      <c r="R321" s="4">
        <v>164.7</v>
      </c>
      <c r="S321" s="4">
        <v>148.5</v>
      </c>
      <c r="T321" s="4">
        <v>162.19999999999999</v>
      </c>
      <c r="U321">
        <v>164.5</v>
      </c>
      <c r="V321" s="17">
        <v>161.6</v>
      </c>
      <c r="W321" s="4">
        <v>156.80000000000001</v>
      </c>
      <c r="X321" s="18">
        <v>166.1</v>
      </c>
      <c r="Y321" s="19">
        <v>152.69999999999999</v>
      </c>
      <c r="Z321" s="19">
        <v>158.4</v>
      </c>
      <c r="AA321" s="19">
        <v>161</v>
      </c>
      <c r="AB321" s="18">
        <v>162.80000000000001</v>
      </c>
      <c r="AC321" s="19">
        <v>158.6</v>
      </c>
      <c r="AD321">
        <v>165</v>
      </c>
      <c r="AE321">
        <f t="shared" si="16"/>
        <v>2186.6999999999998</v>
      </c>
      <c r="AF321" s="17">
        <v>161.6</v>
      </c>
      <c r="AG321">
        <f t="shared" si="17"/>
        <v>828.59999999999991</v>
      </c>
      <c r="AH321">
        <f t="shared" si="18"/>
        <v>328.9</v>
      </c>
      <c r="AI321">
        <f t="shared" si="19"/>
        <v>630.70000000000005</v>
      </c>
    </row>
    <row r="322" spans="1:35" x14ac:dyDescent="0.35">
      <c r="A322" t="s">
        <v>34</v>
      </c>
      <c r="B322">
        <v>2022</v>
      </c>
      <c r="C322" t="s">
        <v>31</v>
      </c>
      <c r="D322" s="38">
        <v>149.5</v>
      </c>
      <c r="E322" s="38">
        <v>198.7</v>
      </c>
      <c r="F322" s="38">
        <v>178.8</v>
      </c>
      <c r="G322" s="38">
        <v>160.5</v>
      </c>
      <c r="H322" s="38">
        <v>184.7</v>
      </c>
      <c r="I322" s="38">
        <v>153.69999999999999</v>
      </c>
      <c r="J322" s="38">
        <v>174.3</v>
      </c>
      <c r="K322" s="38">
        <v>163.9</v>
      </c>
      <c r="L322" s="38">
        <v>120</v>
      </c>
      <c r="M322" s="38">
        <v>172.1</v>
      </c>
      <c r="N322" s="38">
        <v>164.3</v>
      </c>
      <c r="O322" s="38">
        <v>177.3</v>
      </c>
      <c r="P322" s="38">
        <v>166.4</v>
      </c>
      <c r="Q322" s="4">
        <v>192.2</v>
      </c>
      <c r="R322" s="4">
        <v>169.9</v>
      </c>
      <c r="S322" s="4">
        <v>160.69999999999999</v>
      </c>
      <c r="T322" s="4">
        <v>168.5</v>
      </c>
      <c r="U322">
        <v>164.5</v>
      </c>
      <c r="V322" s="17">
        <v>164.2</v>
      </c>
      <c r="W322" s="4">
        <v>161.1</v>
      </c>
      <c r="X322" s="18">
        <v>171.4</v>
      </c>
      <c r="Y322" s="19">
        <v>156.5</v>
      </c>
      <c r="Z322" s="19">
        <v>161.19999999999999</v>
      </c>
      <c r="AA322" s="19">
        <v>164.7</v>
      </c>
      <c r="AB322" s="18">
        <v>163</v>
      </c>
      <c r="AC322" s="19">
        <v>162.69999999999999</v>
      </c>
      <c r="AD322">
        <v>165.7</v>
      </c>
      <c r="AE322">
        <f t="shared" ref="AE322:AE370" si="20">SUM(D322:P322)</f>
        <v>2164.1999999999998</v>
      </c>
      <c r="AF322" s="17">
        <v>164.2</v>
      </c>
      <c r="AG322">
        <f t="shared" si="17"/>
        <v>852.4</v>
      </c>
      <c r="AH322">
        <f t="shared" si="18"/>
        <v>334.4</v>
      </c>
      <c r="AI322">
        <f t="shared" si="19"/>
        <v>645.09999999999991</v>
      </c>
    </row>
    <row r="323" spans="1:35" x14ac:dyDescent="0.35">
      <c r="A323" t="s">
        <v>30</v>
      </c>
      <c r="B323">
        <v>2022</v>
      </c>
      <c r="C323" t="s">
        <v>35</v>
      </c>
      <c r="D323" s="38">
        <v>148.80000000000001</v>
      </c>
      <c r="E323" s="38">
        <v>198.1</v>
      </c>
      <c r="F323" s="38">
        <v>175.5</v>
      </c>
      <c r="G323" s="38">
        <v>160.69999999999999</v>
      </c>
      <c r="H323" s="38">
        <v>192.6</v>
      </c>
      <c r="I323" s="38">
        <v>151.4</v>
      </c>
      <c r="J323" s="38">
        <v>155.19999999999999</v>
      </c>
      <c r="K323" s="38">
        <v>163.9</v>
      </c>
      <c r="L323" s="38">
        <v>118.1</v>
      </c>
      <c r="M323" s="38">
        <v>175.4</v>
      </c>
      <c r="N323" s="38">
        <v>170.5</v>
      </c>
      <c r="O323" s="38">
        <v>176.3</v>
      </c>
      <c r="P323" s="38">
        <v>163.9</v>
      </c>
      <c r="Q323" s="4">
        <v>191.5</v>
      </c>
      <c r="R323" s="4">
        <v>174.1</v>
      </c>
      <c r="S323" s="4">
        <v>171</v>
      </c>
      <c r="T323" s="4">
        <v>173.7</v>
      </c>
      <c r="U323" t="s">
        <v>32</v>
      </c>
      <c r="V323" s="17">
        <v>167.4</v>
      </c>
      <c r="W323" s="4">
        <v>165.7</v>
      </c>
      <c r="X323" s="18">
        <v>175.3</v>
      </c>
      <c r="Y323" s="19">
        <v>161.19999999999999</v>
      </c>
      <c r="Z323" s="19">
        <v>165.5</v>
      </c>
      <c r="AA323" s="19">
        <v>170.3</v>
      </c>
      <c r="AB323" s="18">
        <v>164.5</v>
      </c>
      <c r="AC323" s="19">
        <v>167.3</v>
      </c>
      <c r="AD323">
        <v>166.7</v>
      </c>
      <c r="AE323">
        <f t="shared" si="20"/>
        <v>2150.4</v>
      </c>
      <c r="AF323" s="17">
        <v>167.4</v>
      </c>
      <c r="AG323">
        <f t="shared" ref="AG323:AG367" si="21">SUM(Q323,R323,S323,T323,W323)</f>
        <v>876</v>
      </c>
      <c r="AH323">
        <f t="shared" ref="AH323:AH367" si="22">SUM(X323,AB323)</f>
        <v>339.8</v>
      </c>
      <c r="AI323">
        <f t="shared" ref="AI323:AI367" si="23">SUM(Y323,Z323,AA323,AC323)</f>
        <v>664.3</v>
      </c>
    </row>
    <row r="324" spans="1:35" x14ac:dyDescent="0.35">
      <c r="A324" t="s">
        <v>33</v>
      </c>
      <c r="B324">
        <v>2022</v>
      </c>
      <c r="C324" t="s">
        <v>35</v>
      </c>
      <c r="D324" s="38">
        <v>152.5</v>
      </c>
      <c r="E324" s="38">
        <v>205.2</v>
      </c>
      <c r="F324" s="38">
        <v>176.4</v>
      </c>
      <c r="G324" s="38">
        <v>160.6</v>
      </c>
      <c r="H324" s="38">
        <v>171.5</v>
      </c>
      <c r="I324" s="38">
        <v>156.4</v>
      </c>
      <c r="J324" s="38">
        <v>198</v>
      </c>
      <c r="K324" s="38">
        <v>163.19999999999999</v>
      </c>
      <c r="L324" s="38">
        <v>120.6</v>
      </c>
      <c r="M324" s="38">
        <v>172.2</v>
      </c>
      <c r="N324" s="38">
        <v>156.69999999999999</v>
      </c>
      <c r="O324" s="38">
        <v>180</v>
      </c>
      <c r="P324" s="38">
        <v>170.2</v>
      </c>
      <c r="Q324" s="4">
        <v>196.5</v>
      </c>
      <c r="R324" s="4">
        <v>165.7</v>
      </c>
      <c r="S324" s="4">
        <v>150.4</v>
      </c>
      <c r="T324" s="4">
        <v>163.4</v>
      </c>
      <c r="U324">
        <v>165.5</v>
      </c>
      <c r="V324" s="17">
        <v>163</v>
      </c>
      <c r="W324" s="4">
        <v>157.4</v>
      </c>
      <c r="X324" s="18">
        <v>167.2</v>
      </c>
      <c r="Y324" s="19">
        <v>153.1</v>
      </c>
      <c r="Z324" s="19">
        <v>159.5</v>
      </c>
      <c r="AA324" s="19">
        <v>162</v>
      </c>
      <c r="AB324" s="18">
        <v>164.2</v>
      </c>
      <c r="AC324" s="19">
        <v>159.4</v>
      </c>
      <c r="AD324">
        <v>165.5</v>
      </c>
      <c r="AE324">
        <f t="shared" si="20"/>
        <v>2183.5</v>
      </c>
      <c r="AF324" s="17">
        <v>163</v>
      </c>
      <c r="AG324">
        <f t="shared" si="21"/>
        <v>833.4</v>
      </c>
      <c r="AH324">
        <f t="shared" si="22"/>
        <v>331.4</v>
      </c>
      <c r="AI324">
        <f t="shared" si="23"/>
        <v>634</v>
      </c>
    </row>
    <row r="325" spans="1:35" x14ac:dyDescent="0.35">
      <c r="A325" t="s">
        <v>34</v>
      </c>
      <c r="B325">
        <v>2022</v>
      </c>
      <c r="C325" t="s">
        <v>35</v>
      </c>
      <c r="D325" s="38">
        <v>150</v>
      </c>
      <c r="E325" s="38">
        <v>200.6</v>
      </c>
      <c r="F325" s="38">
        <v>175.8</v>
      </c>
      <c r="G325" s="38">
        <v>160.69999999999999</v>
      </c>
      <c r="H325" s="38">
        <v>184.9</v>
      </c>
      <c r="I325" s="38">
        <v>153.69999999999999</v>
      </c>
      <c r="J325" s="38">
        <v>169.7</v>
      </c>
      <c r="K325" s="38">
        <v>163.69999999999999</v>
      </c>
      <c r="L325" s="38">
        <v>118.9</v>
      </c>
      <c r="M325" s="38">
        <v>174.3</v>
      </c>
      <c r="N325" s="38">
        <v>164.7</v>
      </c>
      <c r="O325" s="38">
        <v>178</v>
      </c>
      <c r="P325" s="38">
        <v>166.2</v>
      </c>
      <c r="Q325" s="4">
        <v>192.8</v>
      </c>
      <c r="R325" s="4">
        <v>170.8</v>
      </c>
      <c r="S325" s="4">
        <v>162.4</v>
      </c>
      <c r="T325" s="4">
        <v>169.6</v>
      </c>
      <c r="U325">
        <v>165.5</v>
      </c>
      <c r="V325" s="17">
        <v>165.7</v>
      </c>
      <c r="W325" s="4">
        <v>161.80000000000001</v>
      </c>
      <c r="X325" s="18">
        <v>172.2</v>
      </c>
      <c r="Y325" s="19">
        <v>156.9</v>
      </c>
      <c r="Z325" s="19">
        <v>162.1</v>
      </c>
      <c r="AA325" s="19">
        <v>165.4</v>
      </c>
      <c r="AB325" s="18">
        <v>164.4</v>
      </c>
      <c r="AC325" s="19">
        <v>163.5</v>
      </c>
      <c r="AD325">
        <v>166.1</v>
      </c>
      <c r="AE325">
        <f t="shared" si="20"/>
        <v>2161.2000000000003</v>
      </c>
      <c r="AF325" s="17">
        <v>165.7</v>
      </c>
      <c r="AG325">
        <f t="shared" si="21"/>
        <v>857.40000000000009</v>
      </c>
      <c r="AH325">
        <f t="shared" si="22"/>
        <v>336.6</v>
      </c>
      <c r="AI325">
        <f t="shared" si="23"/>
        <v>647.9</v>
      </c>
    </row>
    <row r="326" spans="1:35" x14ac:dyDescent="0.35">
      <c r="A326" t="s">
        <v>30</v>
      </c>
      <c r="B326">
        <v>2022</v>
      </c>
      <c r="C326" t="s">
        <v>36</v>
      </c>
      <c r="D326" s="38">
        <v>150.19999999999999</v>
      </c>
      <c r="E326" s="38">
        <v>208</v>
      </c>
      <c r="F326" s="38">
        <v>167.9</v>
      </c>
      <c r="G326" s="38">
        <v>162</v>
      </c>
      <c r="H326" s="38">
        <v>203.1</v>
      </c>
      <c r="I326" s="38">
        <v>155.9</v>
      </c>
      <c r="J326" s="38">
        <v>155.80000000000001</v>
      </c>
      <c r="K326" s="38">
        <v>164.2</v>
      </c>
      <c r="L326" s="38">
        <v>118.1</v>
      </c>
      <c r="M326" s="38">
        <v>178.7</v>
      </c>
      <c r="N326" s="38">
        <v>171.2</v>
      </c>
      <c r="O326" s="38">
        <v>177.4</v>
      </c>
      <c r="P326" s="38">
        <v>166.6</v>
      </c>
      <c r="Q326" s="4">
        <v>192.3</v>
      </c>
      <c r="R326" s="4">
        <v>175.4</v>
      </c>
      <c r="S326" s="4">
        <v>173.2</v>
      </c>
      <c r="T326" s="4">
        <v>175.1</v>
      </c>
      <c r="U326" t="s">
        <v>32</v>
      </c>
      <c r="V326" s="17">
        <v>168.9</v>
      </c>
      <c r="W326" s="4">
        <v>166.5</v>
      </c>
      <c r="X326" s="18">
        <v>176</v>
      </c>
      <c r="Y326" s="19">
        <v>162</v>
      </c>
      <c r="Z326" s="19">
        <v>166.6</v>
      </c>
      <c r="AA326" s="19">
        <v>170.6</v>
      </c>
      <c r="AB326" s="18">
        <v>167.4</v>
      </c>
      <c r="AC326" s="19">
        <v>168.3</v>
      </c>
      <c r="AD326">
        <v>168.7</v>
      </c>
      <c r="AE326">
        <f t="shared" si="20"/>
        <v>2179.1000000000004</v>
      </c>
      <c r="AF326" s="17">
        <v>168.9</v>
      </c>
      <c r="AG326">
        <f t="shared" si="21"/>
        <v>882.50000000000011</v>
      </c>
      <c r="AH326">
        <f t="shared" si="22"/>
        <v>343.4</v>
      </c>
      <c r="AI326">
        <f t="shared" si="23"/>
        <v>667.5</v>
      </c>
    </row>
    <row r="327" spans="1:35" x14ac:dyDescent="0.35">
      <c r="A327" t="s">
        <v>33</v>
      </c>
      <c r="B327">
        <v>2022</v>
      </c>
      <c r="C327" t="s">
        <v>36</v>
      </c>
      <c r="D327" s="38">
        <v>153.69999999999999</v>
      </c>
      <c r="E327" s="38">
        <v>215.8</v>
      </c>
      <c r="F327" s="38">
        <v>167.7</v>
      </c>
      <c r="G327" s="38">
        <v>162.6</v>
      </c>
      <c r="H327" s="38">
        <v>180</v>
      </c>
      <c r="I327" s="38">
        <v>159.6</v>
      </c>
      <c r="J327" s="38">
        <v>188.4</v>
      </c>
      <c r="K327" s="38">
        <v>163.4</v>
      </c>
      <c r="L327" s="38">
        <v>120.3</v>
      </c>
      <c r="M327" s="38">
        <v>174.7</v>
      </c>
      <c r="N327" s="38">
        <v>157.1</v>
      </c>
      <c r="O327" s="38">
        <v>181.5</v>
      </c>
      <c r="P327" s="38">
        <v>171.5</v>
      </c>
      <c r="Q327" s="4">
        <v>197.5</v>
      </c>
      <c r="R327" s="4">
        <v>167.1</v>
      </c>
      <c r="S327" s="4">
        <v>152.6</v>
      </c>
      <c r="T327" s="4">
        <v>164.9</v>
      </c>
      <c r="U327">
        <v>165.3</v>
      </c>
      <c r="V327" s="17">
        <v>164.5</v>
      </c>
      <c r="W327" s="4">
        <v>158.6</v>
      </c>
      <c r="X327" s="18">
        <v>168.2</v>
      </c>
      <c r="Y327" s="19">
        <v>154.19999999999999</v>
      </c>
      <c r="Z327" s="19">
        <v>160.80000000000001</v>
      </c>
      <c r="AA327" s="19">
        <v>162.69999999999999</v>
      </c>
      <c r="AB327" s="18">
        <v>166.8</v>
      </c>
      <c r="AC327" s="19">
        <v>160.6</v>
      </c>
      <c r="AD327">
        <v>166.5</v>
      </c>
      <c r="AE327">
        <f t="shared" si="20"/>
        <v>2196.3000000000002</v>
      </c>
      <c r="AF327" s="17">
        <v>164.5</v>
      </c>
      <c r="AG327">
        <f t="shared" si="21"/>
        <v>840.7</v>
      </c>
      <c r="AH327">
        <f t="shared" si="22"/>
        <v>335</v>
      </c>
      <c r="AI327">
        <f t="shared" si="23"/>
        <v>638.29999999999995</v>
      </c>
    </row>
    <row r="328" spans="1:35" x14ac:dyDescent="0.35">
      <c r="A328" t="s">
        <v>34</v>
      </c>
      <c r="B328">
        <v>2022</v>
      </c>
      <c r="C328" t="s">
        <v>36</v>
      </c>
      <c r="D328" s="38">
        <v>151.30000000000001</v>
      </c>
      <c r="E328" s="38">
        <v>210.7</v>
      </c>
      <c r="F328" s="38">
        <v>167.8</v>
      </c>
      <c r="G328" s="38">
        <v>162.19999999999999</v>
      </c>
      <c r="H328" s="38">
        <v>194.6</v>
      </c>
      <c r="I328" s="38">
        <v>157.6</v>
      </c>
      <c r="J328" s="38">
        <v>166.9</v>
      </c>
      <c r="K328" s="38">
        <v>163.9</v>
      </c>
      <c r="L328" s="38">
        <v>118.8</v>
      </c>
      <c r="M328" s="38">
        <v>177.4</v>
      </c>
      <c r="N328" s="38">
        <v>165.3</v>
      </c>
      <c r="O328" s="38">
        <v>179.3</v>
      </c>
      <c r="P328" s="38">
        <v>168.4</v>
      </c>
      <c r="Q328" s="4">
        <v>193.7</v>
      </c>
      <c r="R328" s="4">
        <v>172.1</v>
      </c>
      <c r="S328" s="4">
        <v>164.6</v>
      </c>
      <c r="T328" s="4">
        <v>171.1</v>
      </c>
      <c r="U328">
        <v>165.3</v>
      </c>
      <c r="V328" s="17">
        <v>167.2</v>
      </c>
      <c r="W328" s="4">
        <v>162.80000000000001</v>
      </c>
      <c r="X328" s="18">
        <v>173</v>
      </c>
      <c r="Y328" s="19">
        <v>157.9</v>
      </c>
      <c r="Z328" s="19">
        <v>163.30000000000001</v>
      </c>
      <c r="AA328" s="19">
        <v>166</v>
      </c>
      <c r="AB328" s="18">
        <v>167.2</v>
      </c>
      <c r="AC328" s="19">
        <v>164.6</v>
      </c>
      <c r="AD328">
        <v>167.7</v>
      </c>
      <c r="AE328">
        <f t="shared" si="20"/>
        <v>2184.2000000000003</v>
      </c>
      <c r="AF328" s="17">
        <v>167.2</v>
      </c>
      <c r="AG328">
        <f t="shared" si="21"/>
        <v>864.3</v>
      </c>
      <c r="AH328">
        <f t="shared" si="22"/>
        <v>340.2</v>
      </c>
      <c r="AI328">
        <f t="shared" si="23"/>
        <v>651.80000000000007</v>
      </c>
    </row>
    <row r="329" spans="1:35" x14ac:dyDescent="0.35">
      <c r="A329" t="s">
        <v>30</v>
      </c>
      <c r="B329">
        <v>2022</v>
      </c>
      <c r="C329" t="s">
        <v>37</v>
      </c>
      <c r="D329" s="38">
        <v>151.80000000000001</v>
      </c>
      <c r="E329" s="38">
        <v>209.7</v>
      </c>
      <c r="F329" s="38">
        <v>164.5</v>
      </c>
      <c r="G329" s="38">
        <v>163.80000000000001</v>
      </c>
      <c r="H329" s="38">
        <v>207.4</v>
      </c>
      <c r="I329" s="38">
        <v>169.7</v>
      </c>
      <c r="J329" s="38">
        <v>153.6</v>
      </c>
      <c r="K329" s="38">
        <v>165.1</v>
      </c>
      <c r="L329" s="38">
        <v>118.2</v>
      </c>
      <c r="M329" s="38">
        <v>182.9</v>
      </c>
      <c r="N329" s="38">
        <v>172.4</v>
      </c>
      <c r="O329" s="38">
        <v>178.9</v>
      </c>
      <c r="P329" s="38">
        <v>168.6</v>
      </c>
      <c r="Q329" s="4">
        <v>192.8</v>
      </c>
      <c r="R329" s="4">
        <v>177.5</v>
      </c>
      <c r="S329" s="4">
        <v>175.1</v>
      </c>
      <c r="T329" s="4">
        <v>177.1</v>
      </c>
      <c r="U329" t="s">
        <v>32</v>
      </c>
      <c r="V329" s="17">
        <v>173.3</v>
      </c>
      <c r="W329" s="4">
        <v>167.7</v>
      </c>
      <c r="X329" s="18">
        <v>177</v>
      </c>
      <c r="Y329" s="19">
        <v>166.2</v>
      </c>
      <c r="Z329" s="19">
        <v>167.2</v>
      </c>
      <c r="AA329" s="19">
        <v>170.9</v>
      </c>
      <c r="AB329" s="18">
        <v>169</v>
      </c>
      <c r="AC329" s="19">
        <v>170.2</v>
      </c>
      <c r="AD329">
        <v>170.8</v>
      </c>
      <c r="AE329">
        <f t="shared" si="20"/>
        <v>2206.6</v>
      </c>
      <c r="AF329" s="17">
        <v>173.3</v>
      </c>
      <c r="AG329">
        <f t="shared" si="21"/>
        <v>890.2</v>
      </c>
      <c r="AH329">
        <f t="shared" si="22"/>
        <v>346</v>
      </c>
      <c r="AI329">
        <f t="shared" si="23"/>
        <v>674.5</v>
      </c>
    </row>
    <row r="330" spans="1:35" x14ac:dyDescent="0.35">
      <c r="A330" t="s">
        <v>33</v>
      </c>
      <c r="B330">
        <v>2022</v>
      </c>
      <c r="C330" t="s">
        <v>37</v>
      </c>
      <c r="D330" s="38">
        <v>155.4</v>
      </c>
      <c r="E330" s="38">
        <v>215.8</v>
      </c>
      <c r="F330" s="38">
        <v>164.6</v>
      </c>
      <c r="G330" s="38">
        <v>164.2</v>
      </c>
      <c r="H330" s="38">
        <v>186</v>
      </c>
      <c r="I330" s="38">
        <v>175.9</v>
      </c>
      <c r="J330" s="38">
        <v>190.7</v>
      </c>
      <c r="K330" s="38">
        <v>164</v>
      </c>
      <c r="L330" s="38">
        <v>120.5</v>
      </c>
      <c r="M330" s="38">
        <v>178</v>
      </c>
      <c r="N330" s="38">
        <v>157.5</v>
      </c>
      <c r="O330" s="38">
        <v>183.3</v>
      </c>
      <c r="P330" s="38">
        <v>174.5</v>
      </c>
      <c r="Q330" s="4">
        <v>197.1</v>
      </c>
      <c r="R330" s="4">
        <v>168.4</v>
      </c>
      <c r="S330" s="4">
        <v>154.5</v>
      </c>
      <c r="T330" s="4">
        <v>166.3</v>
      </c>
      <c r="U330">
        <v>167</v>
      </c>
      <c r="V330" s="17">
        <v>170.5</v>
      </c>
      <c r="W330" s="4">
        <v>159.80000000000001</v>
      </c>
      <c r="X330" s="18">
        <v>169</v>
      </c>
      <c r="Y330" s="19">
        <v>159.30000000000001</v>
      </c>
      <c r="Z330" s="19">
        <v>162.19999999999999</v>
      </c>
      <c r="AA330" s="19">
        <v>164</v>
      </c>
      <c r="AB330" s="18">
        <v>168.4</v>
      </c>
      <c r="AC330" s="19">
        <v>163.1</v>
      </c>
      <c r="AD330">
        <v>169.2</v>
      </c>
      <c r="AE330">
        <f t="shared" si="20"/>
        <v>2230.4</v>
      </c>
      <c r="AF330" s="17">
        <v>170.5</v>
      </c>
      <c r="AG330">
        <f t="shared" si="21"/>
        <v>846.09999999999991</v>
      </c>
      <c r="AH330">
        <f t="shared" si="22"/>
        <v>337.4</v>
      </c>
      <c r="AI330">
        <f t="shared" si="23"/>
        <v>648.6</v>
      </c>
    </row>
    <row r="331" spans="1:35" x14ac:dyDescent="0.35">
      <c r="A331" t="s">
        <v>34</v>
      </c>
      <c r="B331">
        <v>2022</v>
      </c>
      <c r="C331" t="s">
        <v>37</v>
      </c>
      <c r="D331" s="38">
        <v>152.9</v>
      </c>
      <c r="E331" s="38">
        <v>211.8</v>
      </c>
      <c r="F331" s="38">
        <v>164.5</v>
      </c>
      <c r="G331" s="38">
        <v>163.9</v>
      </c>
      <c r="H331" s="38">
        <v>199.5</v>
      </c>
      <c r="I331" s="38">
        <v>172.6</v>
      </c>
      <c r="J331" s="38">
        <v>166.2</v>
      </c>
      <c r="K331" s="38">
        <v>164.7</v>
      </c>
      <c r="L331" s="38">
        <v>119</v>
      </c>
      <c r="M331" s="38">
        <v>181.3</v>
      </c>
      <c r="N331" s="38">
        <v>166.2</v>
      </c>
      <c r="O331" s="38">
        <v>180.9</v>
      </c>
      <c r="P331" s="38">
        <v>170.8</v>
      </c>
      <c r="Q331" s="4">
        <v>193.9</v>
      </c>
      <c r="R331" s="4">
        <v>173.9</v>
      </c>
      <c r="S331" s="4">
        <v>166.5</v>
      </c>
      <c r="T331" s="4">
        <v>172.8</v>
      </c>
      <c r="U331">
        <v>167</v>
      </c>
      <c r="V331" s="17">
        <v>172.2</v>
      </c>
      <c r="W331" s="4">
        <v>164</v>
      </c>
      <c r="X331" s="18">
        <v>174</v>
      </c>
      <c r="Y331" s="19">
        <v>162.6</v>
      </c>
      <c r="Z331" s="19">
        <v>164.4</v>
      </c>
      <c r="AA331" s="19">
        <v>166.9</v>
      </c>
      <c r="AB331" s="18">
        <v>168.8</v>
      </c>
      <c r="AC331" s="19">
        <v>166.8</v>
      </c>
      <c r="AD331">
        <v>170.1</v>
      </c>
      <c r="AE331">
        <f t="shared" si="20"/>
        <v>2214.3000000000002</v>
      </c>
      <c r="AF331" s="17">
        <v>172.2</v>
      </c>
      <c r="AG331">
        <f t="shared" si="21"/>
        <v>871.09999999999991</v>
      </c>
      <c r="AH331">
        <f t="shared" si="22"/>
        <v>342.8</v>
      </c>
      <c r="AI331">
        <f t="shared" si="23"/>
        <v>660.7</v>
      </c>
    </row>
    <row r="332" spans="1:35" x14ac:dyDescent="0.35">
      <c r="A332" t="s">
        <v>30</v>
      </c>
      <c r="B332">
        <v>2022</v>
      </c>
      <c r="C332" t="s">
        <v>38</v>
      </c>
      <c r="D332" s="38">
        <v>152.9</v>
      </c>
      <c r="E332" s="38">
        <v>214.7</v>
      </c>
      <c r="F332" s="38">
        <v>161.4</v>
      </c>
      <c r="G332" s="38">
        <v>164.6</v>
      </c>
      <c r="H332" s="38">
        <v>209.9</v>
      </c>
      <c r="I332" s="38">
        <v>168</v>
      </c>
      <c r="J332" s="38">
        <v>160.4</v>
      </c>
      <c r="K332" s="38">
        <v>165</v>
      </c>
      <c r="L332" s="38">
        <v>118.9</v>
      </c>
      <c r="M332" s="38">
        <v>186.6</v>
      </c>
      <c r="N332" s="38">
        <v>173.2</v>
      </c>
      <c r="O332" s="38">
        <v>180.4</v>
      </c>
      <c r="P332" s="38">
        <v>170.8</v>
      </c>
      <c r="Q332" s="4">
        <v>192.9</v>
      </c>
      <c r="R332" s="4">
        <v>179.3</v>
      </c>
      <c r="S332" s="4">
        <v>177.2</v>
      </c>
      <c r="T332" s="4">
        <v>179</v>
      </c>
      <c r="U332" t="s">
        <v>32</v>
      </c>
      <c r="V332" s="17">
        <v>175.3</v>
      </c>
      <c r="W332" s="4">
        <v>168.9</v>
      </c>
      <c r="X332" s="18">
        <v>177.7</v>
      </c>
      <c r="Y332" s="19">
        <v>167.1</v>
      </c>
      <c r="Z332" s="19">
        <v>167.6</v>
      </c>
      <c r="AA332" s="19">
        <v>171.8</v>
      </c>
      <c r="AB332" s="18">
        <v>168.5</v>
      </c>
      <c r="AC332" s="19">
        <v>170.9</v>
      </c>
      <c r="AD332">
        <v>172.5</v>
      </c>
      <c r="AE332">
        <f t="shared" si="20"/>
        <v>2226.8000000000002</v>
      </c>
      <c r="AF332" s="17">
        <v>175.3</v>
      </c>
      <c r="AG332">
        <f t="shared" si="21"/>
        <v>897.30000000000007</v>
      </c>
      <c r="AH332">
        <f t="shared" si="22"/>
        <v>346.2</v>
      </c>
      <c r="AI332">
        <f t="shared" si="23"/>
        <v>677.4</v>
      </c>
    </row>
    <row r="333" spans="1:35" x14ac:dyDescent="0.35">
      <c r="A333" t="s">
        <v>33</v>
      </c>
      <c r="B333">
        <v>2022</v>
      </c>
      <c r="C333" t="s">
        <v>38</v>
      </c>
      <c r="D333" s="38">
        <v>156.69999999999999</v>
      </c>
      <c r="E333" s="38">
        <v>221.2</v>
      </c>
      <c r="F333" s="38">
        <v>164.1</v>
      </c>
      <c r="G333" s="38">
        <v>165.4</v>
      </c>
      <c r="H333" s="38">
        <v>189.5</v>
      </c>
      <c r="I333" s="38">
        <v>174.5</v>
      </c>
      <c r="J333" s="38">
        <v>203.2</v>
      </c>
      <c r="K333" s="38">
        <v>164.1</v>
      </c>
      <c r="L333" s="38">
        <v>121.2</v>
      </c>
      <c r="M333" s="38">
        <v>181.4</v>
      </c>
      <c r="N333" s="38">
        <v>158.5</v>
      </c>
      <c r="O333" s="38">
        <v>184.9</v>
      </c>
      <c r="P333" s="38">
        <v>177.5</v>
      </c>
      <c r="Q333" s="4">
        <v>197.5</v>
      </c>
      <c r="R333" s="4">
        <v>170</v>
      </c>
      <c r="S333" s="4">
        <v>155.9</v>
      </c>
      <c r="T333" s="4">
        <v>167.8</v>
      </c>
      <c r="U333">
        <v>167.5</v>
      </c>
      <c r="V333" s="17">
        <v>173.5</v>
      </c>
      <c r="W333" s="4">
        <v>161.1</v>
      </c>
      <c r="X333" s="18">
        <v>170.1</v>
      </c>
      <c r="Y333" s="19">
        <v>159.4</v>
      </c>
      <c r="Z333" s="19">
        <v>163.19999999999999</v>
      </c>
      <c r="AA333" s="19">
        <v>165.2</v>
      </c>
      <c r="AB333" s="18">
        <v>168.2</v>
      </c>
      <c r="AC333" s="19">
        <v>163.80000000000001</v>
      </c>
      <c r="AD333">
        <v>170.8</v>
      </c>
      <c r="AE333">
        <f t="shared" si="20"/>
        <v>2262.2000000000003</v>
      </c>
      <c r="AF333" s="17">
        <v>173.5</v>
      </c>
      <c r="AG333">
        <f t="shared" si="21"/>
        <v>852.30000000000007</v>
      </c>
      <c r="AH333">
        <f t="shared" si="22"/>
        <v>338.29999999999995</v>
      </c>
      <c r="AI333">
        <f t="shared" si="23"/>
        <v>651.6</v>
      </c>
    </row>
    <row r="334" spans="1:35" x14ac:dyDescent="0.35">
      <c r="A334" t="s">
        <v>34</v>
      </c>
      <c r="B334">
        <v>2022</v>
      </c>
      <c r="C334" t="s">
        <v>38</v>
      </c>
      <c r="D334" s="38">
        <v>154.1</v>
      </c>
      <c r="E334" s="38">
        <v>217</v>
      </c>
      <c r="F334" s="38">
        <v>162.4</v>
      </c>
      <c r="G334" s="38">
        <v>164.9</v>
      </c>
      <c r="H334" s="38">
        <v>202.4</v>
      </c>
      <c r="I334" s="38">
        <v>171</v>
      </c>
      <c r="J334" s="38">
        <v>174.9</v>
      </c>
      <c r="K334" s="38">
        <v>164.7</v>
      </c>
      <c r="L334" s="38">
        <v>119.7</v>
      </c>
      <c r="M334" s="38">
        <v>184.9</v>
      </c>
      <c r="N334" s="38">
        <v>167.1</v>
      </c>
      <c r="O334" s="38">
        <v>182.5</v>
      </c>
      <c r="P334" s="38">
        <v>173.3</v>
      </c>
      <c r="Q334" s="4">
        <v>194.1</v>
      </c>
      <c r="R334" s="4">
        <v>175.6</v>
      </c>
      <c r="S334" s="4">
        <v>168.4</v>
      </c>
      <c r="T334" s="4">
        <v>174.6</v>
      </c>
      <c r="U334">
        <v>167.5</v>
      </c>
      <c r="V334" s="17">
        <v>174.6</v>
      </c>
      <c r="W334" s="4">
        <v>165.2</v>
      </c>
      <c r="X334" s="18">
        <v>174.8</v>
      </c>
      <c r="Y334" s="19">
        <v>163</v>
      </c>
      <c r="Z334" s="19">
        <v>165.1</v>
      </c>
      <c r="AA334" s="19">
        <v>167.9</v>
      </c>
      <c r="AB334" s="18">
        <v>168.4</v>
      </c>
      <c r="AC334" s="19">
        <v>167.5</v>
      </c>
      <c r="AD334">
        <v>171.7</v>
      </c>
      <c r="AE334">
        <f t="shared" si="20"/>
        <v>2238.9000000000005</v>
      </c>
      <c r="AF334" s="17">
        <v>174.6</v>
      </c>
      <c r="AG334">
        <f t="shared" si="21"/>
        <v>877.90000000000009</v>
      </c>
      <c r="AH334">
        <f t="shared" si="22"/>
        <v>343.20000000000005</v>
      </c>
      <c r="AI334">
        <f t="shared" si="23"/>
        <v>663.5</v>
      </c>
    </row>
    <row r="335" spans="1:35" x14ac:dyDescent="0.35">
      <c r="A335" t="s">
        <v>30</v>
      </c>
      <c r="B335">
        <v>2022</v>
      </c>
      <c r="C335" t="s">
        <v>39</v>
      </c>
      <c r="D335" s="38">
        <v>153.80000000000001</v>
      </c>
      <c r="E335" s="38">
        <v>217.2</v>
      </c>
      <c r="F335" s="38">
        <v>169.6</v>
      </c>
      <c r="G335" s="38">
        <v>165.4</v>
      </c>
      <c r="H335" s="38">
        <v>208.1</v>
      </c>
      <c r="I335" s="38">
        <v>165.8</v>
      </c>
      <c r="J335" s="38">
        <v>167.3</v>
      </c>
      <c r="K335" s="38">
        <v>164.6</v>
      </c>
      <c r="L335" s="38">
        <v>119.1</v>
      </c>
      <c r="M335" s="38">
        <v>188.9</v>
      </c>
      <c r="N335" s="38">
        <v>174.2</v>
      </c>
      <c r="O335" s="38">
        <v>181.9</v>
      </c>
      <c r="P335" s="38">
        <v>172.4</v>
      </c>
      <c r="Q335" s="4">
        <v>192.9</v>
      </c>
      <c r="R335" s="4">
        <v>180.7</v>
      </c>
      <c r="S335" s="4">
        <v>178.7</v>
      </c>
      <c r="T335" s="4">
        <v>180.4</v>
      </c>
      <c r="U335" t="s">
        <v>32</v>
      </c>
      <c r="V335" s="17">
        <v>176.7</v>
      </c>
      <c r="W335" s="4">
        <v>170.3</v>
      </c>
      <c r="X335" s="18">
        <v>178.2</v>
      </c>
      <c r="Y335" s="19">
        <v>165.5</v>
      </c>
      <c r="Z335" s="19">
        <v>168</v>
      </c>
      <c r="AA335" s="19">
        <v>172.6</v>
      </c>
      <c r="AB335" s="18">
        <v>169.5</v>
      </c>
      <c r="AC335" s="19">
        <v>171</v>
      </c>
      <c r="AD335">
        <v>173.6</v>
      </c>
      <c r="AE335">
        <f t="shared" si="20"/>
        <v>2248.3000000000002</v>
      </c>
      <c r="AF335" s="17">
        <v>176.7</v>
      </c>
      <c r="AG335">
        <f t="shared" si="21"/>
        <v>903</v>
      </c>
      <c r="AH335">
        <f t="shared" si="22"/>
        <v>347.7</v>
      </c>
      <c r="AI335">
        <f t="shared" si="23"/>
        <v>677.1</v>
      </c>
    </row>
    <row r="336" spans="1:35" x14ac:dyDescent="0.35">
      <c r="A336" t="s">
        <v>33</v>
      </c>
      <c r="B336">
        <v>2022</v>
      </c>
      <c r="C336" t="s">
        <v>39</v>
      </c>
      <c r="D336" s="38">
        <v>157.5</v>
      </c>
      <c r="E336" s="38">
        <v>223.4</v>
      </c>
      <c r="F336" s="38">
        <v>172.8</v>
      </c>
      <c r="G336" s="38">
        <v>166.4</v>
      </c>
      <c r="H336" s="38">
        <v>188.6</v>
      </c>
      <c r="I336" s="38">
        <v>174.1</v>
      </c>
      <c r="J336" s="38">
        <v>211.5</v>
      </c>
      <c r="K336" s="38">
        <v>163.6</v>
      </c>
      <c r="L336" s="38">
        <v>121.4</v>
      </c>
      <c r="M336" s="38">
        <v>183.5</v>
      </c>
      <c r="N336" s="38">
        <v>159.1</v>
      </c>
      <c r="O336" s="38">
        <v>186.3</v>
      </c>
      <c r="P336" s="38">
        <v>179.3</v>
      </c>
      <c r="Q336" s="4">
        <v>198.3</v>
      </c>
      <c r="R336" s="4">
        <v>171.6</v>
      </c>
      <c r="S336" s="4">
        <v>157.4</v>
      </c>
      <c r="T336" s="4">
        <v>169.4</v>
      </c>
      <c r="U336">
        <v>166.8</v>
      </c>
      <c r="V336" s="17">
        <v>174.9</v>
      </c>
      <c r="W336" s="4">
        <v>162.1</v>
      </c>
      <c r="X336" s="18">
        <v>170.9</v>
      </c>
      <c r="Y336" s="19">
        <v>157.19999999999999</v>
      </c>
      <c r="Z336" s="19">
        <v>164.1</v>
      </c>
      <c r="AA336" s="19">
        <v>166.5</v>
      </c>
      <c r="AB336" s="18">
        <v>169.2</v>
      </c>
      <c r="AC336" s="19">
        <v>163.80000000000001</v>
      </c>
      <c r="AD336">
        <v>171.4</v>
      </c>
      <c r="AE336">
        <f t="shared" si="20"/>
        <v>2287.5</v>
      </c>
      <c r="AF336" s="17">
        <v>174.9</v>
      </c>
      <c r="AG336">
        <f t="shared" si="21"/>
        <v>858.8</v>
      </c>
      <c r="AH336">
        <f t="shared" si="22"/>
        <v>340.1</v>
      </c>
      <c r="AI336">
        <f t="shared" si="23"/>
        <v>651.59999999999991</v>
      </c>
    </row>
    <row r="337" spans="1:35" x14ac:dyDescent="0.35">
      <c r="A337" t="s">
        <v>34</v>
      </c>
      <c r="B337">
        <v>2022</v>
      </c>
      <c r="C337" t="s">
        <v>39</v>
      </c>
      <c r="D337" s="38">
        <v>155</v>
      </c>
      <c r="E337" s="38">
        <v>219.4</v>
      </c>
      <c r="F337" s="38">
        <v>170.8</v>
      </c>
      <c r="G337" s="38">
        <v>165.8</v>
      </c>
      <c r="H337" s="38">
        <v>200.9</v>
      </c>
      <c r="I337" s="38">
        <v>169.7</v>
      </c>
      <c r="J337" s="38">
        <v>182.3</v>
      </c>
      <c r="K337" s="38">
        <v>164.3</v>
      </c>
      <c r="L337" s="38">
        <v>119.9</v>
      </c>
      <c r="M337" s="38">
        <v>187.1</v>
      </c>
      <c r="N337" s="38">
        <v>167.9</v>
      </c>
      <c r="O337" s="38">
        <v>183.9</v>
      </c>
      <c r="P337" s="38">
        <v>174.9</v>
      </c>
      <c r="Q337" s="4">
        <v>194.3</v>
      </c>
      <c r="R337" s="4">
        <v>177.1</v>
      </c>
      <c r="S337" s="4">
        <v>169.9</v>
      </c>
      <c r="T337" s="4">
        <v>176</v>
      </c>
      <c r="U337">
        <v>166.8</v>
      </c>
      <c r="V337" s="17">
        <v>176</v>
      </c>
      <c r="W337" s="4">
        <v>166.4</v>
      </c>
      <c r="X337" s="18">
        <v>175.4</v>
      </c>
      <c r="Y337" s="19">
        <v>161.1</v>
      </c>
      <c r="Z337" s="19">
        <v>165.8</v>
      </c>
      <c r="AA337" s="19">
        <v>169</v>
      </c>
      <c r="AB337" s="18">
        <v>169.4</v>
      </c>
      <c r="AC337" s="19">
        <v>167.5</v>
      </c>
      <c r="AD337">
        <v>172.6</v>
      </c>
      <c r="AE337">
        <f t="shared" si="20"/>
        <v>2261.9</v>
      </c>
      <c r="AF337" s="17">
        <v>176</v>
      </c>
      <c r="AG337">
        <f t="shared" si="21"/>
        <v>883.69999999999993</v>
      </c>
      <c r="AH337">
        <f t="shared" si="22"/>
        <v>344.8</v>
      </c>
      <c r="AI337">
        <f t="shared" si="23"/>
        <v>663.4</v>
      </c>
    </row>
    <row r="338" spans="1:35" x14ac:dyDescent="0.35">
      <c r="A338" t="s">
        <v>30</v>
      </c>
      <c r="B338">
        <v>2022</v>
      </c>
      <c r="C338" t="s">
        <v>40</v>
      </c>
      <c r="D338" s="38">
        <v>155.19999999999999</v>
      </c>
      <c r="E338" s="38">
        <v>210.8</v>
      </c>
      <c r="F338" s="38">
        <v>174.3</v>
      </c>
      <c r="G338" s="38">
        <v>166.3</v>
      </c>
      <c r="H338" s="38">
        <v>202.2</v>
      </c>
      <c r="I338" s="38">
        <v>169.6</v>
      </c>
      <c r="J338" s="38">
        <v>168.6</v>
      </c>
      <c r="K338" s="38">
        <v>164.4</v>
      </c>
      <c r="L338" s="38">
        <v>119.2</v>
      </c>
      <c r="M338" s="38">
        <v>191.8</v>
      </c>
      <c r="N338" s="38">
        <v>174.5</v>
      </c>
      <c r="O338" s="38">
        <v>183.1</v>
      </c>
      <c r="P338" s="38">
        <v>172.5</v>
      </c>
      <c r="Q338" s="4">
        <v>193.2</v>
      </c>
      <c r="R338" s="4">
        <v>182</v>
      </c>
      <c r="S338" s="4">
        <v>180.3</v>
      </c>
      <c r="T338" s="4">
        <v>181.7</v>
      </c>
      <c r="U338" t="s">
        <v>32</v>
      </c>
      <c r="V338" s="17">
        <v>179.6</v>
      </c>
      <c r="W338" s="4">
        <v>171.3</v>
      </c>
      <c r="X338" s="18">
        <v>178.8</v>
      </c>
      <c r="Y338" s="19">
        <v>166.3</v>
      </c>
      <c r="Z338" s="19">
        <v>168.6</v>
      </c>
      <c r="AA338" s="19">
        <v>174.7</v>
      </c>
      <c r="AB338" s="18">
        <v>169.7</v>
      </c>
      <c r="AC338" s="19">
        <v>171.8</v>
      </c>
      <c r="AD338">
        <v>174.3</v>
      </c>
      <c r="AE338">
        <f t="shared" si="20"/>
        <v>2252.5</v>
      </c>
      <c r="AF338" s="17">
        <v>179.6</v>
      </c>
      <c r="AG338">
        <f t="shared" si="21"/>
        <v>908.5</v>
      </c>
      <c r="AH338">
        <f t="shared" si="22"/>
        <v>348.5</v>
      </c>
      <c r="AI338">
        <f t="shared" si="23"/>
        <v>681.4</v>
      </c>
    </row>
    <row r="339" spans="1:35" x14ac:dyDescent="0.35">
      <c r="A339" t="s">
        <v>33</v>
      </c>
      <c r="B339">
        <v>2022</v>
      </c>
      <c r="C339" t="s">
        <v>40</v>
      </c>
      <c r="D339" s="38">
        <v>159.30000000000001</v>
      </c>
      <c r="E339" s="38">
        <v>217.1</v>
      </c>
      <c r="F339" s="38">
        <v>176.6</v>
      </c>
      <c r="G339" s="38">
        <v>167.1</v>
      </c>
      <c r="H339" s="38">
        <v>184.8</v>
      </c>
      <c r="I339" s="38">
        <v>179.5</v>
      </c>
      <c r="J339" s="38">
        <v>208.5</v>
      </c>
      <c r="K339" s="38">
        <v>164</v>
      </c>
      <c r="L339" s="38">
        <v>121.5</v>
      </c>
      <c r="M339" s="38">
        <v>186.3</v>
      </c>
      <c r="N339" s="38">
        <v>159.80000000000001</v>
      </c>
      <c r="O339" s="38">
        <v>187.7</v>
      </c>
      <c r="P339" s="38">
        <v>179.4</v>
      </c>
      <c r="Q339" s="4">
        <v>198.6</v>
      </c>
      <c r="R339" s="4">
        <v>172.7</v>
      </c>
      <c r="S339" s="4">
        <v>158.69999999999999</v>
      </c>
      <c r="T339" s="4">
        <v>170.6</v>
      </c>
      <c r="U339">
        <v>167.8</v>
      </c>
      <c r="V339" s="17">
        <v>179.5</v>
      </c>
      <c r="W339" s="4">
        <v>163.1</v>
      </c>
      <c r="X339" s="18">
        <v>171.7</v>
      </c>
      <c r="Y339" s="19">
        <v>157.4</v>
      </c>
      <c r="Z339" s="19">
        <v>164.6</v>
      </c>
      <c r="AA339" s="19">
        <v>169.1</v>
      </c>
      <c r="AB339" s="18">
        <v>169.8</v>
      </c>
      <c r="AC339" s="19">
        <v>164.7</v>
      </c>
      <c r="AD339">
        <v>172.3</v>
      </c>
      <c r="AE339">
        <f t="shared" si="20"/>
        <v>2291.6</v>
      </c>
      <c r="AF339" s="17">
        <v>179.5</v>
      </c>
      <c r="AG339">
        <f t="shared" si="21"/>
        <v>863.7</v>
      </c>
      <c r="AH339">
        <f t="shared" si="22"/>
        <v>341.5</v>
      </c>
      <c r="AI339">
        <f t="shared" si="23"/>
        <v>655.8</v>
      </c>
    </row>
    <row r="340" spans="1:35" x14ac:dyDescent="0.35">
      <c r="A340" t="s">
        <v>34</v>
      </c>
      <c r="B340">
        <v>2022</v>
      </c>
      <c r="C340" t="s">
        <v>40</v>
      </c>
      <c r="D340" s="38">
        <v>156.5</v>
      </c>
      <c r="E340" s="38">
        <v>213</v>
      </c>
      <c r="F340" s="38">
        <v>175.2</v>
      </c>
      <c r="G340" s="38">
        <v>166.6</v>
      </c>
      <c r="H340" s="38">
        <v>195.8</v>
      </c>
      <c r="I340" s="38">
        <v>174.2</v>
      </c>
      <c r="J340" s="38">
        <v>182.1</v>
      </c>
      <c r="K340" s="38">
        <v>164.3</v>
      </c>
      <c r="L340" s="38">
        <v>120</v>
      </c>
      <c r="M340" s="38">
        <v>190</v>
      </c>
      <c r="N340" s="38">
        <v>168.4</v>
      </c>
      <c r="O340" s="38">
        <v>185.2</v>
      </c>
      <c r="P340" s="38">
        <v>175</v>
      </c>
      <c r="Q340" s="4">
        <v>194.6</v>
      </c>
      <c r="R340" s="4">
        <v>178.3</v>
      </c>
      <c r="S340" s="4">
        <v>171.3</v>
      </c>
      <c r="T340" s="4">
        <v>177.3</v>
      </c>
      <c r="U340">
        <v>167.8</v>
      </c>
      <c r="V340" s="17">
        <v>179.6</v>
      </c>
      <c r="W340" s="4">
        <v>167.4</v>
      </c>
      <c r="X340" s="18">
        <v>176.1</v>
      </c>
      <c r="Y340" s="19">
        <v>161.6</v>
      </c>
      <c r="Z340" s="19">
        <v>166.3</v>
      </c>
      <c r="AA340" s="19">
        <v>171.4</v>
      </c>
      <c r="AB340" s="18">
        <v>169.7</v>
      </c>
      <c r="AC340" s="19">
        <v>168.4</v>
      </c>
      <c r="AD340">
        <v>173.4</v>
      </c>
      <c r="AE340">
        <f t="shared" si="20"/>
        <v>2266.3000000000002</v>
      </c>
      <c r="AF340" s="17">
        <v>179.6</v>
      </c>
      <c r="AG340">
        <f t="shared" si="21"/>
        <v>888.9</v>
      </c>
      <c r="AH340">
        <f t="shared" si="22"/>
        <v>345.79999999999995</v>
      </c>
      <c r="AI340">
        <f t="shared" si="23"/>
        <v>667.69999999999993</v>
      </c>
    </row>
    <row r="341" spans="1:35" x14ac:dyDescent="0.35">
      <c r="A341" t="s">
        <v>30</v>
      </c>
      <c r="B341">
        <v>2022</v>
      </c>
      <c r="C341" t="s">
        <v>41</v>
      </c>
      <c r="D341" s="38">
        <v>159.5</v>
      </c>
      <c r="E341" s="38">
        <v>204.1</v>
      </c>
      <c r="F341" s="38">
        <v>168.3</v>
      </c>
      <c r="G341" s="38">
        <v>167.9</v>
      </c>
      <c r="H341" s="38">
        <v>198.1</v>
      </c>
      <c r="I341" s="38">
        <v>169.2</v>
      </c>
      <c r="J341" s="38">
        <v>173.1</v>
      </c>
      <c r="K341" s="38">
        <v>167.1</v>
      </c>
      <c r="L341" s="38">
        <v>120.2</v>
      </c>
      <c r="M341" s="38">
        <v>195.6</v>
      </c>
      <c r="N341" s="38">
        <v>174.8</v>
      </c>
      <c r="O341" s="38">
        <v>184</v>
      </c>
      <c r="P341" s="38">
        <v>173.9</v>
      </c>
      <c r="Q341" s="4">
        <v>193.7</v>
      </c>
      <c r="R341" s="4">
        <v>183.2</v>
      </c>
      <c r="S341" s="4">
        <v>181.7</v>
      </c>
      <c r="T341" s="4">
        <v>183</v>
      </c>
      <c r="U341" t="s">
        <v>32</v>
      </c>
      <c r="V341" s="17">
        <v>179.1</v>
      </c>
      <c r="W341" s="4">
        <v>172.3</v>
      </c>
      <c r="X341" s="18">
        <v>179.4</v>
      </c>
      <c r="Y341" s="19">
        <v>166.6</v>
      </c>
      <c r="Z341" s="19">
        <v>169.3</v>
      </c>
      <c r="AA341" s="19">
        <v>175.7</v>
      </c>
      <c r="AB341" s="18">
        <v>171.1</v>
      </c>
      <c r="AC341" s="19">
        <v>172.6</v>
      </c>
      <c r="AD341">
        <v>175.3</v>
      </c>
      <c r="AE341">
        <f t="shared" si="20"/>
        <v>2255.7999999999997</v>
      </c>
      <c r="AF341" s="17">
        <v>179.1</v>
      </c>
      <c r="AG341">
        <f t="shared" si="21"/>
        <v>913.89999999999986</v>
      </c>
      <c r="AH341">
        <f t="shared" si="22"/>
        <v>350.5</v>
      </c>
      <c r="AI341">
        <f t="shared" si="23"/>
        <v>684.19999999999993</v>
      </c>
    </row>
    <row r="342" spans="1:35" x14ac:dyDescent="0.35">
      <c r="A342" t="s">
        <v>33</v>
      </c>
      <c r="B342">
        <v>2022</v>
      </c>
      <c r="C342" t="s">
        <v>41</v>
      </c>
      <c r="D342" s="38">
        <v>162.1</v>
      </c>
      <c r="E342" s="38">
        <v>210.9</v>
      </c>
      <c r="F342" s="38">
        <v>170.6</v>
      </c>
      <c r="G342" s="38">
        <v>168.4</v>
      </c>
      <c r="H342" s="38">
        <v>182.5</v>
      </c>
      <c r="I342" s="38">
        <v>177.1</v>
      </c>
      <c r="J342" s="38">
        <v>213.1</v>
      </c>
      <c r="K342" s="38">
        <v>167.3</v>
      </c>
      <c r="L342" s="38">
        <v>122.2</v>
      </c>
      <c r="M342" s="38">
        <v>189.7</v>
      </c>
      <c r="N342" s="38">
        <v>160.5</v>
      </c>
      <c r="O342" s="38">
        <v>188.9</v>
      </c>
      <c r="P342" s="38">
        <v>180.4</v>
      </c>
      <c r="Q342" s="4">
        <v>198.7</v>
      </c>
      <c r="R342" s="4">
        <v>173.7</v>
      </c>
      <c r="S342" s="4">
        <v>160</v>
      </c>
      <c r="T342" s="4">
        <v>171.6</v>
      </c>
      <c r="U342">
        <v>169</v>
      </c>
      <c r="V342" s="17">
        <v>178.4</v>
      </c>
      <c r="W342" s="4">
        <v>164.2</v>
      </c>
      <c r="X342" s="18">
        <v>172.6</v>
      </c>
      <c r="Y342" s="19">
        <v>157.69999999999999</v>
      </c>
      <c r="Z342" s="19">
        <v>165.1</v>
      </c>
      <c r="AA342" s="19">
        <v>169.9</v>
      </c>
      <c r="AB342" s="18">
        <v>171.4</v>
      </c>
      <c r="AC342" s="19">
        <v>165.4</v>
      </c>
      <c r="AD342">
        <v>173.1</v>
      </c>
      <c r="AE342">
        <f t="shared" si="20"/>
        <v>2293.6999999999998</v>
      </c>
      <c r="AF342" s="17">
        <v>178.4</v>
      </c>
      <c r="AG342">
        <f t="shared" si="21"/>
        <v>868.2</v>
      </c>
      <c r="AH342">
        <f t="shared" si="22"/>
        <v>344</v>
      </c>
      <c r="AI342">
        <f t="shared" si="23"/>
        <v>658.09999999999991</v>
      </c>
    </row>
    <row r="343" spans="1:35" x14ac:dyDescent="0.35">
      <c r="A343" t="s">
        <v>34</v>
      </c>
      <c r="B343">
        <v>2022</v>
      </c>
      <c r="C343" t="s">
        <v>41</v>
      </c>
      <c r="D343" s="38">
        <v>160.30000000000001</v>
      </c>
      <c r="E343" s="38">
        <v>206.5</v>
      </c>
      <c r="F343" s="38">
        <v>169.2</v>
      </c>
      <c r="G343" s="38">
        <v>168.1</v>
      </c>
      <c r="H343" s="38">
        <v>192.4</v>
      </c>
      <c r="I343" s="38">
        <v>172.9</v>
      </c>
      <c r="J343" s="38">
        <v>186.7</v>
      </c>
      <c r="K343" s="38">
        <v>167.2</v>
      </c>
      <c r="L343" s="38">
        <v>120.9</v>
      </c>
      <c r="M343" s="38">
        <v>193.6</v>
      </c>
      <c r="N343" s="38">
        <v>168.8</v>
      </c>
      <c r="O343" s="38">
        <v>186.3</v>
      </c>
      <c r="P343" s="38">
        <v>176.3</v>
      </c>
      <c r="Q343" s="4">
        <v>195</v>
      </c>
      <c r="R343" s="4">
        <v>179.5</v>
      </c>
      <c r="S343" s="4">
        <v>172.7</v>
      </c>
      <c r="T343" s="4">
        <v>178.5</v>
      </c>
      <c r="U343">
        <v>169</v>
      </c>
      <c r="V343" s="17">
        <v>178.8</v>
      </c>
      <c r="W343" s="4">
        <v>168.5</v>
      </c>
      <c r="X343" s="18">
        <v>176.8</v>
      </c>
      <c r="Y343" s="19">
        <v>161.9</v>
      </c>
      <c r="Z343" s="19">
        <v>166.9</v>
      </c>
      <c r="AA343" s="19">
        <v>172.3</v>
      </c>
      <c r="AB343" s="18">
        <v>171.2</v>
      </c>
      <c r="AC343" s="19">
        <v>169.1</v>
      </c>
      <c r="AD343">
        <v>174.3</v>
      </c>
      <c r="AE343">
        <f t="shared" si="20"/>
        <v>2269.2000000000003</v>
      </c>
      <c r="AF343" s="17">
        <v>178.8</v>
      </c>
      <c r="AG343">
        <f t="shared" si="21"/>
        <v>894.2</v>
      </c>
      <c r="AH343">
        <f t="shared" si="22"/>
        <v>348</v>
      </c>
      <c r="AI343">
        <f t="shared" si="23"/>
        <v>670.2</v>
      </c>
    </row>
    <row r="344" spans="1:35" x14ac:dyDescent="0.35">
      <c r="A344" t="s">
        <v>30</v>
      </c>
      <c r="B344">
        <v>2022</v>
      </c>
      <c r="C344" t="s">
        <v>42</v>
      </c>
      <c r="D344" s="38">
        <v>162.9</v>
      </c>
      <c r="E344" s="38">
        <v>206.7</v>
      </c>
      <c r="F344" s="38">
        <v>169</v>
      </c>
      <c r="G344" s="38">
        <v>169.5</v>
      </c>
      <c r="H344" s="38">
        <v>194.1</v>
      </c>
      <c r="I344" s="38">
        <v>164.1</v>
      </c>
      <c r="J344" s="38">
        <v>176.9</v>
      </c>
      <c r="K344" s="38">
        <v>169</v>
      </c>
      <c r="L344" s="38">
        <v>120.8</v>
      </c>
      <c r="M344" s="38">
        <v>199.1</v>
      </c>
      <c r="N344" s="38">
        <v>175.4</v>
      </c>
      <c r="O344" s="38">
        <v>184.8</v>
      </c>
      <c r="P344" s="38">
        <v>175.5</v>
      </c>
      <c r="Q344" s="4">
        <v>194.5</v>
      </c>
      <c r="R344" s="4">
        <v>184.7</v>
      </c>
      <c r="S344" s="4">
        <v>183.3</v>
      </c>
      <c r="T344" s="4">
        <v>184.5</v>
      </c>
      <c r="U344" t="s">
        <v>32</v>
      </c>
      <c r="V344" s="17">
        <v>179.7</v>
      </c>
      <c r="W344" s="4">
        <v>173.6</v>
      </c>
      <c r="X344" s="18">
        <v>180.2</v>
      </c>
      <c r="Y344" s="19">
        <v>166.9</v>
      </c>
      <c r="Z344" s="19">
        <v>170</v>
      </c>
      <c r="AA344" s="19">
        <v>176.2</v>
      </c>
      <c r="AB344" s="18">
        <v>170.8</v>
      </c>
      <c r="AC344" s="19">
        <v>173.1</v>
      </c>
      <c r="AD344">
        <v>176.4</v>
      </c>
      <c r="AE344">
        <f t="shared" si="20"/>
        <v>2267.8000000000002</v>
      </c>
      <c r="AF344" s="17">
        <v>179.7</v>
      </c>
      <c r="AG344">
        <f t="shared" si="21"/>
        <v>920.6</v>
      </c>
      <c r="AH344">
        <f t="shared" si="22"/>
        <v>351</v>
      </c>
      <c r="AI344">
        <f t="shared" si="23"/>
        <v>686.19999999999993</v>
      </c>
    </row>
    <row r="345" spans="1:35" x14ac:dyDescent="0.35">
      <c r="A345" t="s">
        <v>33</v>
      </c>
      <c r="B345">
        <v>2022</v>
      </c>
      <c r="C345" t="s">
        <v>42</v>
      </c>
      <c r="D345" s="38">
        <v>164.9</v>
      </c>
      <c r="E345" s="38">
        <v>213.7</v>
      </c>
      <c r="F345" s="38">
        <v>170.9</v>
      </c>
      <c r="G345" s="38">
        <v>170.1</v>
      </c>
      <c r="H345" s="38">
        <v>179.3</v>
      </c>
      <c r="I345" s="38">
        <v>167.5</v>
      </c>
      <c r="J345" s="38">
        <v>220.8</v>
      </c>
      <c r="K345" s="38">
        <v>169.2</v>
      </c>
      <c r="L345" s="38">
        <v>123.1</v>
      </c>
      <c r="M345" s="38">
        <v>193.6</v>
      </c>
      <c r="N345" s="38">
        <v>161.1</v>
      </c>
      <c r="O345" s="38">
        <v>190.4</v>
      </c>
      <c r="P345" s="38">
        <v>181.8</v>
      </c>
      <c r="Q345" s="4">
        <v>199.7</v>
      </c>
      <c r="R345" s="4">
        <v>175</v>
      </c>
      <c r="S345" s="4">
        <v>161.69999999999999</v>
      </c>
      <c r="T345" s="4">
        <v>173</v>
      </c>
      <c r="U345">
        <v>169.5</v>
      </c>
      <c r="V345" s="17">
        <v>179.2</v>
      </c>
      <c r="W345" s="4">
        <v>165</v>
      </c>
      <c r="X345" s="18">
        <v>173.8</v>
      </c>
      <c r="Y345" s="19">
        <v>158.19999999999999</v>
      </c>
      <c r="Z345" s="19">
        <v>165.8</v>
      </c>
      <c r="AA345" s="19">
        <v>170.9</v>
      </c>
      <c r="AB345" s="18">
        <v>171.1</v>
      </c>
      <c r="AC345" s="19">
        <v>166.1</v>
      </c>
      <c r="AD345">
        <v>174.1</v>
      </c>
      <c r="AE345">
        <f t="shared" si="20"/>
        <v>2306.4</v>
      </c>
      <c r="AF345" s="17">
        <v>179.2</v>
      </c>
      <c r="AG345">
        <f t="shared" si="21"/>
        <v>874.4</v>
      </c>
      <c r="AH345">
        <f t="shared" si="22"/>
        <v>344.9</v>
      </c>
      <c r="AI345">
        <f t="shared" si="23"/>
        <v>661</v>
      </c>
    </row>
    <row r="346" spans="1:35" x14ac:dyDescent="0.35">
      <c r="A346" t="s">
        <v>34</v>
      </c>
      <c r="B346">
        <v>2022</v>
      </c>
      <c r="C346" t="s">
        <v>42</v>
      </c>
      <c r="D346" s="38">
        <v>163.5</v>
      </c>
      <c r="E346" s="38">
        <v>209.2</v>
      </c>
      <c r="F346" s="38">
        <v>169.7</v>
      </c>
      <c r="G346" s="38">
        <v>169.7</v>
      </c>
      <c r="H346" s="38">
        <v>188.7</v>
      </c>
      <c r="I346" s="38">
        <v>165.7</v>
      </c>
      <c r="J346" s="38">
        <v>191.8</v>
      </c>
      <c r="K346" s="38">
        <v>169.1</v>
      </c>
      <c r="L346" s="38">
        <v>121.6</v>
      </c>
      <c r="M346" s="38">
        <v>197.3</v>
      </c>
      <c r="N346" s="38">
        <v>169.4</v>
      </c>
      <c r="O346" s="38">
        <v>187.4</v>
      </c>
      <c r="P346" s="38">
        <v>177.8</v>
      </c>
      <c r="Q346" s="4">
        <v>195.9</v>
      </c>
      <c r="R346" s="4">
        <v>180.9</v>
      </c>
      <c r="S346" s="4">
        <v>174.3</v>
      </c>
      <c r="T346" s="4">
        <v>179.9</v>
      </c>
      <c r="U346">
        <v>169.5</v>
      </c>
      <c r="V346" s="17">
        <v>179.5</v>
      </c>
      <c r="W346" s="4">
        <v>169.5</v>
      </c>
      <c r="X346" s="18">
        <v>177.8</v>
      </c>
      <c r="Y346" s="19">
        <v>162.30000000000001</v>
      </c>
      <c r="Z346" s="19">
        <v>167.6</v>
      </c>
      <c r="AA346" s="19">
        <v>173.1</v>
      </c>
      <c r="AB346" s="18">
        <v>170.9</v>
      </c>
      <c r="AC346" s="19">
        <v>169.7</v>
      </c>
      <c r="AD346">
        <v>175.3</v>
      </c>
      <c r="AE346">
        <f t="shared" si="20"/>
        <v>2280.9</v>
      </c>
      <c r="AF346" s="17">
        <v>179.5</v>
      </c>
      <c r="AG346">
        <f t="shared" si="21"/>
        <v>900.5</v>
      </c>
      <c r="AH346">
        <f t="shared" si="22"/>
        <v>348.70000000000005</v>
      </c>
      <c r="AI346">
        <f t="shared" si="23"/>
        <v>672.7</v>
      </c>
    </row>
    <row r="347" spans="1:35" x14ac:dyDescent="0.35">
      <c r="A347" t="s">
        <v>30</v>
      </c>
      <c r="B347">
        <v>2022</v>
      </c>
      <c r="C347" t="s">
        <v>43</v>
      </c>
      <c r="D347" s="38">
        <v>164.7</v>
      </c>
      <c r="E347" s="38">
        <v>208.8</v>
      </c>
      <c r="F347" s="38">
        <v>170.3</v>
      </c>
      <c r="G347" s="38">
        <v>170.9</v>
      </c>
      <c r="H347" s="38">
        <v>191.6</v>
      </c>
      <c r="I347" s="38">
        <v>162.19999999999999</v>
      </c>
      <c r="J347" s="38">
        <v>184.8</v>
      </c>
      <c r="K347" s="38">
        <v>169.7</v>
      </c>
      <c r="L347" s="38">
        <v>121.1</v>
      </c>
      <c r="M347" s="38">
        <v>201.6</v>
      </c>
      <c r="N347" s="38">
        <v>175.8</v>
      </c>
      <c r="O347" s="38">
        <v>185.6</v>
      </c>
      <c r="P347" s="38">
        <v>177.4</v>
      </c>
      <c r="Q347" s="4">
        <v>194.9</v>
      </c>
      <c r="R347" s="4">
        <v>186.1</v>
      </c>
      <c r="S347" s="4">
        <v>184.4</v>
      </c>
      <c r="T347" s="4">
        <v>185.9</v>
      </c>
      <c r="U347" t="s">
        <v>32</v>
      </c>
      <c r="V347" s="17">
        <v>180.8</v>
      </c>
      <c r="W347" s="4">
        <v>174.4</v>
      </c>
      <c r="X347" s="18">
        <v>181.2</v>
      </c>
      <c r="Y347" s="19">
        <v>167.4</v>
      </c>
      <c r="Z347" s="19">
        <v>170.6</v>
      </c>
      <c r="AA347" s="19">
        <v>176.5</v>
      </c>
      <c r="AB347" s="18">
        <v>172</v>
      </c>
      <c r="AC347" s="19">
        <v>173.9</v>
      </c>
      <c r="AD347">
        <v>177.9</v>
      </c>
      <c r="AE347">
        <f t="shared" si="20"/>
        <v>2284.5</v>
      </c>
      <c r="AF347" s="17">
        <v>180.8</v>
      </c>
      <c r="AG347">
        <f t="shared" si="21"/>
        <v>925.69999999999993</v>
      </c>
      <c r="AH347">
        <f t="shared" si="22"/>
        <v>353.2</v>
      </c>
      <c r="AI347">
        <f t="shared" si="23"/>
        <v>688.4</v>
      </c>
    </row>
    <row r="348" spans="1:35" x14ac:dyDescent="0.35">
      <c r="A348" t="s">
        <v>33</v>
      </c>
      <c r="B348">
        <v>2022</v>
      </c>
      <c r="C348" t="s">
        <v>43</v>
      </c>
      <c r="D348" s="38">
        <v>166.4</v>
      </c>
      <c r="E348" s="38">
        <v>214.9</v>
      </c>
      <c r="F348" s="38">
        <v>171.9</v>
      </c>
      <c r="G348" s="38">
        <v>171</v>
      </c>
      <c r="H348" s="38">
        <v>177.7</v>
      </c>
      <c r="I348" s="38">
        <v>165.7</v>
      </c>
      <c r="J348" s="38">
        <v>228.6</v>
      </c>
      <c r="K348" s="38">
        <v>169.9</v>
      </c>
      <c r="L348" s="38">
        <v>123.4</v>
      </c>
      <c r="M348" s="38">
        <v>196.4</v>
      </c>
      <c r="N348" s="38">
        <v>161.6</v>
      </c>
      <c r="O348" s="38">
        <v>191.5</v>
      </c>
      <c r="P348" s="38">
        <v>183.3</v>
      </c>
      <c r="Q348" s="4">
        <v>200.1</v>
      </c>
      <c r="R348" s="4">
        <v>175.5</v>
      </c>
      <c r="S348" s="4">
        <v>162.6</v>
      </c>
      <c r="T348" s="4">
        <v>173.6</v>
      </c>
      <c r="U348">
        <v>171.2</v>
      </c>
      <c r="V348" s="17">
        <v>180</v>
      </c>
      <c r="W348" s="4">
        <v>166</v>
      </c>
      <c r="X348" s="18">
        <v>174.7</v>
      </c>
      <c r="Y348" s="19">
        <v>158.80000000000001</v>
      </c>
      <c r="Z348" s="19">
        <v>166.3</v>
      </c>
      <c r="AA348" s="19">
        <v>171.2</v>
      </c>
      <c r="AB348" s="18">
        <v>172.3</v>
      </c>
      <c r="AC348" s="19">
        <v>166.8</v>
      </c>
      <c r="AD348">
        <v>175.3</v>
      </c>
      <c r="AE348">
        <f t="shared" si="20"/>
        <v>2322.3000000000002</v>
      </c>
      <c r="AF348" s="17">
        <v>180</v>
      </c>
      <c r="AG348">
        <f t="shared" si="21"/>
        <v>877.80000000000007</v>
      </c>
      <c r="AH348">
        <f t="shared" si="22"/>
        <v>347</v>
      </c>
      <c r="AI348">
        <f t="shared" si="23"/>
        <v>663.1</v>
      </c>
    </row>
    <row r="349" spans="1:35" x14ac:dyDescent="0.35">
      <c r="A349" t="s">
        <v>34</v>
      </c>
      <c r="B349">
        <v>2022</v>
      </c>
      <c r="C349" t="s">
        <v>43</v>
      </c>
      <c r="D349" s="38">
        <v>165.2</v>
      </c>
      <c r="E349" s="38">
        <v>210.9</v>
      </c>
      <c r="F349" s="38">
        <v>170.9</v>
      </c>
      <c r="G349" s="38">
        <v>170.9</v>
      </c>
      <c r="H349" s="38">
        <v>186.5</v>
      </c>
      <c r="I349" s="38">
        <v>163.80000000000001</v>
      </c>
      <c r="J349" s="38">
        <v>199.7</v>
      </c>
      <c r="K349" s="38">
        <v>169.8</v>
      </c>
      <c r="L349" s="38">
        <v>121.9</v>
      </c>
      <c r="M349" s="38">
        <v>199.9</v>
      </c>
      <c r="N349" s="38">
        <v>169.9</v>
      </c>
      <c r="O349" s="38">
        <v>188.3</v>
      </c>
      <c r="P349" s="38">
        <v>179.6</v>
      </c>
      <c r="Q349" s="4">
        <v>196.3</v>
      </c>
      <c r="R349" s="4">
        <v>181.9</v>
      </c>
      <c r="S349" s="4">
        <v>175.3</v>
      </c>
      <c r="T349" s="4">
        <v>181</v>
      </c>
      <c r="U349">
        <v>171.2</v>
      </c>
      <c r="V349" s="17">
        <v>180.5</v>
      </c>
      <c r="W349" s="4">
        <v>170.4</v>
      </c>
      <c r="X349" s="18">
        <v>178.7</v>
      </c>
      <c r="Y349" s="19">
        <v>162.9</v>
      </c>
      <c r="Z349" s="19">
        <v>168.2</v>
      </c>
      <c r="AA349" s="19">
        <v>173.4</v>
      </c>
      <c r="AB349" s="18">
        <v>172.1</v>
      </c>
      <c r="AC349" s="19">
        <v>170.5</v>
      </c>
      <c r="AD349">
        <v>176.7</v>
      </c>
      <c r="AE349">
        <f t="shared" si="20"/>
        <v>2297.3000000000002</v>
      </c>
      <c r="AF349" s="17">
        <v>180.5</v>
      </c>
      <c r="AG349">
        <f t="shared" si="21"/>
        <v>904.9</v>
      </c>
      <c r="AH349">
        <f t="shared" si="22"/>
        <v>350.79999999999995</v>
      </c>
      <c r="AI349">
        <f t="shared" si="23"/>
        <v>675</v>
      </c>
    </row>
    <row r="350" spans="1:35" x14ac:dyDescent="0.35">
      <c r="A350" t="s">
        <v>30</v>
      </c>
      <c r="B350">
        <v>2022</v>
      </c>
      <c r="C350" t="s">
        <v>45</v>
      </c>
      <c r="D350" s="38">
        <v>166.9</v>
      </c>
      <c r="E350" s="38">
        <v>207.2</v>
      </c>
      <c r="F350" s="38">
        <v>180.2</v>
      </c>
      <c r="G350" s="38">
        <v>172.3</v>
      </c>
      <c r="H350" s="38">
        <v>194</v>
      </c>
      <c r="I350" s="38">
        <v>159.1</v>
      </c>
      <c r="J350" s="38">
        <v>171.6</v>
      </c>
      <c r="K350" s="38">
        <v>170.2</v>
      </c>
      <c r="L350" s="38">
        <v>121.5</v>
      </c>
      <c r="M350" s="38">
        <v>204.8</v>
      </c>
      <c r="N350" s="38">
        <v>176.4</v>
      </c>
      <c r="O350" s="38">
        <v>186.9</v>
      </c>
      <c r="P350" s="38">
        <v>176.6</v>
      </c>
      <c r="Q350" s="4">
        <v>195.5</v>
      </c>
      <c r="R350" s="4">
        <v>187.2</v>
      </c>
      <c r="S350" s="4">
        <v>185.2</v>
      </c>
      <c r="T350" s="4">
        <v>186.9</v>
      </c>
      <c r="U350" t="s">
        <v>32</v>
      </c>
      <c r="V350" s="17">
        <v>181.9</v>
      </c>
      <c r="W350" s="4">
        <v>175.5</v>
      </c>
      <c r="X350" s="18">
        <v>182.3</v>
      </c>
      <c r="Y350" s="19">
        <v>167.5</v>
      </c>
      <c r="Z350" s="19">
        <v>170.8</v>
      </c>
      <c r="AA350" s="19">
        <v>176.9</v>
      </c>
      <c r="AB350" s="18">
        <v>173.4</v>
      </c>
      <c r="AC350" s="19">
        <v>174.6</v>
      </c>
      <c r="AD350">
        <v>177.8</v>
      </c>
      <c r="AE350">
        <f t="shared" si="20"/>
        <v>2287.6999999999998</v>
      </c>
      <c r="AF350" s="17">
        <v>181.9</v>
      </c>
      <c r="AG350">
        <f t="shared" si="21"/>
        <v>930.3</v>
      </c>
      <c r="AH350">
        <f t="shared" si="22"/>
        <v>355.70000000000005</v>
      </c>
      <c r="AI350">
        <f t="shared" si="23"/>
        <v>689.80000000000007</v>
      </c>
    </row>
    <row r="351" spans="1:35" x14ac:dyDescent="0.35">
      <c r="A351" t="s">
        <v>33</v>
      </c>
      <c r="B351">
        <v>2022</v>
      </c>
      <c r="C351" t="s">
        <v>45</v>
      </c>
      <c r="D351" s="38">
        <v>168.4</v>
      </c>
      <c r="E351" s="38">
        <v>213.4</v>
      </c>
      <c r="F351" s="38">
        <v>183.2</v>
      </c>
      <c r="G351" s="38">
        <v>172.3</v>
      </c>
      <c r="H351" s="38">
        <v>180</v>
      </c>
      <c r="I351" s="38">
        <v>162.6</v>
      </c>
      <c r="J351" s="38">
        <v>205.5</v>
      </c>
      <c r="K351" s="38">
        <v>171</v>
      </c>
      <c r="L351" s="38">
        <v>123.4</v>
      </c>
      <c r="M351" s="38">
        <v>198.8</v>
      </c>
      <c r="N351" s="38">
        <v>162.1</v>
      </c>
      <c r="O351" s="38">
        <v>192.4</v>
      </c>
      <c r="P351" s="38">
        <v>181.3</v>
      </c>
      <c r="Q351" s="4">
        <v>200.6</v>
      </c>
      <c r="R351" s="4">
        <v>176.7</v>
      </c>
      <c r="S351" s="4">
        <v>163.5</v>
      </c>
      <c r="T351" s="4">
        <v>174.7</v>
      </c>
      <c r="U351">
        <v>171.8</v>
      </c>
      <c r="V351" s="17">
        <v>180.3</v>
      </c>
      <c r="W351" s="4">
        <v>166.9</v>
      </c>
      <c r="X351" s="18">
        <v>175.8</v>
      </c>
      <c r="Y351" s="19">
        <v>158.9</v>
      </c>
      <c r="Z351" s="19">
        <v>166.7</v>
      </c>
      <c r="AA351" s="19">
        <v>171.5</v>
      </c>
      <c r="AB351" s="18">
        <v>173.8</v>
      </c>
      <c r="AC351" s="19">
        <v>167.4</v>
      </c>
      <c r="AD351">
        <v>174.1</v>
      </c>
      <c r="AE351">
        <f t="shared" si="20"/>
        <v>2314.4</v>
      </c>
      <c r="AF351" s="17">
        <v>180.3</v>
      </c>
      <c r="AG351">
        <f t="shared" si="21"/>
        <v>882.4</v>
      </c>
      <c r="AH351">
        <f t="shared" si="22"/>
        <v>349.6</v>
      </c>
      <c r="AI351">
        <f t="shared" si="23"/>
        <v>664.5</v>
      </c>
    </row>
    <row r="352" spans="1:35" x14ac:dyDescent="0.35">
      <c r="A352" t="s">
        <v>34</v>
      </c>
      <c r="B352">
        <v>2022</v>
      </c>
      <c r="C352" t="s">
        <v>45</v>
      </c>
      <c r="D352" s="38">
        <v>167.4</v>
      </c>
      <c r="E352" s="38">
        <v>209.4</v>
      </c>
      <c r="F352" s="38">
        <v>181.4</v>
      </c>
      <c r="G352" s="38">
        <v>172.3</v>
      </c>
      <c r="H352" s="38">
        <v>188.9</v>
      </c>
      <c r="I352" s="38">
        <v>160.69999999999999</v>
      </c>
      <c r="J352" s="38">
        <v>183.1</v>
      </c>
      <c r="K352" s="38">
        <v>170.5</v>
      </c>
      <c r="L352" s="38">
        <v>122.1</v>
      </c>
      <c r="M352" s="38">
        <v>202.8</v>
      </c>
      <c r="N352" s="38">
        <v>170.4</v>
      </c>
      <c r="O352" s="38">
        <v>189.5</v>
      </c>
      <c r="P352" s="38">
        <v>178.3</v>
      </c>
      <c r="Q352" s="4">
        <v>196.9</v>
      </c>
      <c r="R352" s="4">
        <v>183.1</v>
      </c>
      <c r="S352" s="4">
        <v>176.2</v>
      </c>
      <c r="T352" s="4">
        <v>182.1</v>
      </c>
      <c r="U352">
        <v>171.8</v>
      </c>
      <c r="V352" s="17">
        <v>181.3</v>
      </c>
      <c r="W352" s="4">
        <v>171.4</v>
      </c>
      <c r="X352" s="18">
        <v>179.8</v>
      </c>
      <c r="Y352" s="19">
        <v>163</v>
      </c>
      <c r="Z352" s="19">
        <v>168.5</v>
      </c>
      <c r="AA352" s="19">
        <v>173.7</v>
      </c>
      <c r="AB352" s="18">
        <v>173.6</v>
      </c>
      <c r="AC352" s="19">
        <v>171.1</v>
      </c>
      <c r="AD352">
        <v>176.5</v>
      </c>
      <c r="AE352">
        <f t="shared" si="20"/>
        <v>2296.8000000000002</v>
      </c>
      <c r="AF352" s="17">
        <v>181.3</v>
      </c>
      <c r="AG352">
        <f t="shared" si="21"/>
        <v>909.7</v>
      </c>
      <c r="AH352">
        <f t="shared" si="22"/>
        <v>353.4</v>
      </c>
      <c r="AI352">
        <f t="shared" si="23"/>
        <v>676.3</v>
      </c>
    </row>
    <row r="353" spans="1:35" x14ac:dyDescent="0.35">
      <c r="A353" t="s">
        <v>30</v>
      </c>
      <c r="B353">
        <v>2022</v>
      </c>
      <c r="C353" t="s">
        <v>46</v>
      </c>
      <c r="D353" s="38">
        <v>168.8</v>
      </c>
      <c r="E353" s="38">
        <v>206.9</v>
      </c>
      <c r="F353" s="38">
        <v>189.1</v>
      </c>
      <c r="G353" s="38">
        <v>173.4</v>
      </c>
      <c r="H353" s="38">
        <v>193.9</v>
      </c>
      <c r="I353" s="38">
        <v>156.69999999999999</v>
      </c>
      <c r="J353" s="38">
        <v>150.19999999999999</v>
      </c>
      <c r="K353" s="38">
        <v>170.5</v>
      </c>
      <c r="L353" s="38">
        <v>121.2</v>
      </c>
      <c r="M353" s="38">
        <v>207.5</v>
      </c>
      <c r="N353" s="38">
        <v>176.8</v>
      </c>
      <c r="O353" s="38">
        <v>187.7</v>
      </c>
      <c r="P353" s="38">
        <v>174.4</v>
      </c>
      <c r="Q353" s="4">
        <v>195.9</v>
      </c>
      <c r="R353" s="4">
        <v>188.1</v>
      </c>
      <c r="S353" s="4">
        <v>185.9</v>
      </c>
      <c r="T353" s="4">
        <v>187.8</v>
      </c>
      <c r="U353" t="s">
        <v>32</v>
      </c>
      <c r="V353" s="17">
        <v>182.8</v>
      </c>
      <c r="W353" s="4">
        <v>176.4</v>
      </c>
      <c r="X353" s="18">
        <v>183.5</v>
      </c>
      <c r="Y353" s="19">
        <v>167.8</v>
      </c>
      <c r="Z353" s="19">
        <v>171.2</v>
      </c>
      <c r="AA353" s="19">
        <v>177.3</v>
      </c>
      <c r="AB353" s="18">
        <v>175.7</v>
      </c>
      <c r="AC353" s="19">
        <v>175.5</v>
      </c>
      <c r="AD353">
        <v>177.1</v>
      </c>
      <c r="AE353">
        <f t="shared" si="20"/>
        <v>2277.1</v>
      </c>
      <c r="AF353" s="17">
        <v>182.8</v>
      </c>
      <c r="AG353">
        <f t="shared" si="21"/>
        <v>934.1</v>
      </c>
      <c r="AH353">
        <f t="shared" si="22"/>
        <v>359.2</v>
      </c>
      <c r="AI353">
        <f t="shared" si="23"/>
        <v>691.8</v>
      </c>
    </row>
    <row r="354" spans="1:35" x14ac:dyDescent="0.35">
      <c r="A354" t="s">
        <v>33</v>
      </c>
      <c r="B354">
        <v>2022</v>
      </c>
      <c r="C354" t="s">
        <v>46</v>
      </c>
      <c r="D354" s="38">
        <v>170.2</v>
      </c>
      <c r="E354" s="38">
        <v>212.9</v>
      </c>
      <c r="F354" s="38">
        <v>191.9</v>
      </c>
      <c r="G354" s="38">
        <v>173.9</v>
      </c>
      <c r="H354" s="38">
        <v>179.1</v>
      </c>
      <c r="I354" s="38">
        <v>159.5</v>
      </c>
      <c r="J354" s="38">
        <v>178.7</v>
      </c>
      <c r="K354" s="38">
        <v>171.3</v>
      </c>
      <c r="L354" s="38">
        <v>123.1</v>
      </c>
      <c r="M354" s="38">
        <v>200.5</v>
      </c>
      <c r="N354" s="38">
        <v>162.80000000000001</v>
      </c>
      <c r="O354" s="38">
        <v>193.3</v>
      </c>
      <c r="P354" s="38">
        <v>178.6</v>
      </c>
      <c r="Q354" s="4">
        <v>201.1</v>
      </c>
      <c r="R354" s="4">
        <v>177.7</v>
      </c>
      <c r="S354" s="4">
        <v>164.5</v>
      </c>
      <c r="T354" s="4">
        <v>175.7</v>
      </c>
      <c r="U354">
        <v>170.7</v>
      </c>
      <c r="V354" s="17">
        <v>180.6</v>
      </c>
      <c r="W354" s="4">
        <v>167.3</v>
      </c>
      <c r="X354" s="18">
        <v>177.2</v>
      </c>
      <c r="Y354" s="19">
        <v>159.4</v>
      </c>
      <c r="Z354" s="19">
        <v>167.1</v>
      </c>
      <c r="AA354" s="19">
        <v>171.8</v>
      </c>
      <c r="AB354" s="18">
        <v>176</v>
      </c>
      <c r="AC354" s="19">
        <v>168.2</v>
      </c>
      <c r="AD354">
        <v>174.1</v>
      </c>
      <c r="AE354">
        <f t="shared" si="20"/>
        <v>2295.7999999999997</v>
      </c>
      <c r="AF354" s="17">
        <v>180.6</v>
      </c>
      <c r="AG354">
        <f t="shared" si="21"/>
        <v>886.3</v>
      </c>
      <c r="AH354">
        <f t="shared" si="22"/>
        <v>353.2</v>
      </c>
      <c r="AI354">
        <f t="shared" si="23"/>
        <v>666.5</v>
      </c>
    </row>
    <row r="355" spans="1:35" x14ac:dyDescent="0.35">
      <c r="A355" t="s">
        <v>34</v>
      </c>
      <c r="B355">
        <v>2022</v>
      </c>
      <c r="C355" t="s">
        <v>46</v>
      </c>
      <c r="D355" s="38">
        <v>169.2</v>
      </c>
      <c r="E355" s="38">
        <v>209</v>
      </c>
      <c r="F355" s="38">
        <v>190.2</v>
      </c>
      <c r="G355" s="38">
        <v>173.6</v>
      </c>
      <c r="H355" s="38">
        <v>188.5</v>
      </c>
      <c r="I355" s="38">
        <v>158</v>
      </c>
      <c r="J355" s="38">
        <v>159.9</v>
      </c>
      <c r="K355" s="38">
        <v>170.8</v>
      </c>
      <c r="L355" s="38">
        <v>121.8</v>
      </c>
      <c r="M355" s="38">
        <v>205.2</v>
      </c>
      <c r="N355" s="38">
        <v>171</v>
      </c>
      <c r="O355" s="38">
        <v>190.3</v>
      </c>
      <c r="P355" s="38">
        <v>175.9</v>
      </c>
      <c r="Q355" s="4">
        <v>197.3</v>
      </c>
      <c r="R355" s="4">
        <v>184</v>
      </c>
      <c r="S355" s="4">
        <v>177</v>
      </c>
      <c r="T355" s="4">
        <v>183</v>
      </c>
      <c r="U355">
        <v>170.7</v>
      </c>
      <c r="V355" s="17">
        <v>182</v>
      </c>
      <c r="W355" s="4">
        <v>172.1</v>
      </c>
      <c r="X355" s="18">
        <v>181.1</v>
      </c>
      <c r="Y355" s="19">
        <v>163.4</v>
      </c>
      <c r="Z355" s="19">
        <v>168.9</v>
      </c>
      <c r="AA355" s="19">
        <v>174.1</v>
      </c>
      <c r="AB355" s="18">
        <v>175.8</v>
      </c>
      <c r="AC355" s="19">
        <v>172</v>
      </c>
      <c r="AD355">
        <v>175.7</v>
      </c>
      <c r="AE355">
        <f t="shared" si="20"/>
        <v>2283.4</v>
      </c>
      <c r="AF355" s="17">
        <v>182</v>
      </c>
      <c r="AG355">
        <f t="shared" si="21"/>
        <v>913.4</v>
      </c>
      <c r="AH355">
        <f t="shared" si="22"/>
        <v>356.9</v>
      </c>
      <c r="AI355">
        <f t="shared" si="23"/>
        <v>678.4</v>
      </c>
    </row>
    <row r="356" spans="1:35" x14ac:dyDescent="0.35">
      <c r="A356" t="s">
        <v>30</v>
      </c>
      <c r="B356">
        <v>2023</v>
      </c>
      <c r="C356" t="s">
        <v>31</v>
      </c>
      <c r="D356" s="38">
        <v>174</v>
      </c>
      <c r="E356" s="38">
        <v>208.3</v>
      </c>
      <c r="F356" s="38">
        <v>192.9</v>
      </c>
      <c r="G356" s="38">
        <v>174.3</v>
      </c>
      <c r="H356" s="38">
        <v>192.6</v>
      </c>
      <c r="I356" s="38">
        <v>156.30000000000001</v>
      </c>
      <c r="J356" s="38">
        <v>142.9</v>
      </c>
      <c r="K356" s="38">
        <v>170.7</v>
      </c>
      <c r="L356" s="38">
        <v>120.3</v>
      </c>
      <c r="M356" s="38">
        <v>210.5</v>
      </c>
      <c r="N356" s="38">
        <v>176.9</v>
      </c>
      <c r="O356" s="38">
        <v>188.5</v>
      </c>
      <c r="P356" s="38">
        <v>175</v>
      </c>
      <c r="Q356" s="4">
        <v>196.9</v>
      </c>
      <c r="R356" s="4">
        <v>189</v>
      </c>
      <c r="S356" s="4">
        <v>186.3</v>
      </c>
      <c r="T356" s="4">
        <v>188.6</v>
      </c>
      <c r="U356" t="s">
        <v>32</v>
      </c>
      <c r="V356" s="17">
        <v>183.2</v>
      </c>
      <c r="W356" s="4">
        <v>177.2</v>
      </c>
      <c r="X356" s="18">
        <v>184.7</v>
      </c>
      <c r="Y356" s="19">
        <v>168.2</v>
      </c>
      <c r="Z356" s="19">
        <v>171.8</v>
      </c>
      <c r="AA356" s="19">
        <v>177.8</v>
      </c>
      <c r="AB356" s="18">
        <v>178.4</v>
      </c>
      <c r="AC356" s="19">
        <v>176.5</v>
      </c>
      <c r="AD356">
        <v>177.8</v>
      </c>
      <c r="AE356">
        <f t="shared" si="20"/>
        <v>2283.2000000000003</v>
      </c>
      <c r="AF356" s="17">
        <v>183.2</v>
      </c>
      <c r="AG356">
        <f t="shared" si="21"/>
        <v>938</v>
      </c>
      <c r="AH356">
        <f t="shared" si="22"/>
        <v>363.1</v>
      </c>
      <c r="AI356">
        <f t="shared" si="23"/>
        <v>694.3</v>
      </c>
    </row>
    <row r="357" spans="1:35" x14ac:dyDescent="0.35">
      <c r="A357" t="s">
        <v>33</v>
      </c>
      <c r="B357">
        <v>2023</v>
      </c>
      <c r="C357" t="s">
        <v>31</v>
      </c>
      <c r="D357" s="38">
        <v>173.3</v>
      </c>
      <c r="E357" s="38">
        <v>215.2</v>
      </c>
      <c r="F357" s="38">
        <v>197</v>
      </c>
      <c r="G357" s="38">
        <v>175.2</v>
      </c>
      <c r="H357" s="38">
        <v>178</v>
      </c>
      <c r="I357" s="38">
        <v>160.5</v>
      </c>
      <c r="J357" s="38">
        <v>175.3</v>
      </c>
      <c r="K357" s="38">
        <v>171.2</v>
      </c>
      <c r="L357" s="38">
        <v>122.7</v>
      </c>
      <c r="M357" s="38">
        <v>204.3</v>
      </c>
      <c r="N357" s="38">
        <v>163.69999999999999</v>
      </c>
      <c r="O357" s="38">
        <v>194.3</v>
      </c>
      <c r="P357" s="38">
        <v>179.5</v>
      </c>
      <c r="Q357" s="4">
        <v>201.6</v>
      </c>
      <c r="R357" s="4">
        <v>178.7</v>
      </c>
      <c r="S357" s="4">
        <v>165.3</v>
      </c>
      <c r="T357" s="4">
        <v>176.6</v>
      </c>
      <c r="U357">
        <v>172.1</v>
      </c>
      <c r="V357" s="17">
        <v>180.1</v>
      </c>
      <c r="W357" s="4">
        <v>168</v>
      </c>
      <c r="X357" s="18">
        <v>178.5</v>
      </c>
      <c r="Y357" s="19">
        <v>159.5</v>
      </c>
      <c r="Z357" s="19">
        <v>167.8</v>
      </c>
      <c r="AA357" s="19">
        <v>171.8</v>
      </c>
      <c r="AB357" s="18">
        <v>178.8</v>
      </c>
      <c r="AC357" s="19">
        <v>168.9</v>
      </c>
      <c r="AD357">
        <v>174.9</v>
      </c>
      <c r="AE357">
        <f t="shared" si="20"/>
        <v>2310.2000000000003</v>
      </c>
      <c r="AF357" s="17">
        <v>180.1</v>
      </c>
      <c r="AG357">
        <f t="shared" si="21"/>
        <v>890.19999999999993</v>
      </c>
      <c r="AH357">
        <f t="shared" si="22"/>
        <v>357.3</v>
      </c>
      <c r="AI357">
        <f t="shared" si="23"/>
        <v>668</v>
      </c>
    </row>
    <row r="358" spans="1:35" x14ac:dyDescent="0.35">
      <c r="A358" t="s">
        <v>34</v>
      </c>
      <c r="B358">
        <v>2023</v>
      </c>
      <c r="C358" t="s">
        <v>31</v>
      </c>
      <c r="D358" s="38">
        <v>173.8</v>
      </c>
      <c r="E358" s="38">
        <v>210.7</v>
      </c>
      <c r="F358" s="38">
        <v>194.5</v>
      </c>
      <c r="G358" s="38">
        <v>174.6</v>
      </c>
      <c r="H358" s="38">
        <v>187.2</v>
      </c>
      <c r="I358" s="38">
        <v>158.30000000000001</v>
      </c>
      <c r="J358" s="38">
        <v>153.9</v>
      </c>
      <c r="K358" s="38">
        <v>170.9</v>
      </c>
      <c r="L358" s="38">
        <v>121.1</v>
      </c>
      <c r="M358" s="38">
        <v>208.4</v>
      </c>
      <c r="N358" s="38">
        <v>171.4</v>
      </c>
      <c r="O358" s="38">
        <v>191.2</v>
      </c>
      <c r="P358" s="38">
        <v>176.7</v>
      </c>
      <c r="Q358" s="4">
        <v>198.2</v>
      </c>
      <c r="R358" s="4">
        <v>184.9</v>
      </c>
      <c r="S358" s="4">
        <v>177.6</v>
      </c>
      <c r="T358" s="4">
        <v>183.8</v>
      </c>
      <c r="U358">
        <v>172.1</v>
      </c>
      <c r="V358" s="17">
        <v>182</v>
      </c>
      <c r="W358" s="4">
        <v>172.9</v>
      </c>
      <c r="X358" s="18">
        <v>182.3</v>
      </c>
      <c r="Y358" s="19">
        <v>163.6</v>
      </c>
      <c r="Z358" s="19">
        <v>169.5</v>
      </c>
      <c r="AA358" s="19">
        <v>174.3</v>
      </c>
      <c r="AB358" s="18">
        <v>178.6</v>
      </c>
      <c r="AC358" s="19">
        <v>172.8</v>
      </c>
      <c r="AD358">
        <v>176.5</v>
      </c>
      <c r="AE358">
        <f t="shared" si="20"/>
        <v>2292.6999999999998</v>
      </c>
      <c r="AF358" s="17">
        <v>182</v>
      </c>
      <c r="AG358">
        <f t="shared" si="21"/>
        <v>917.4</v>
      </c>
      <c r="AH358">
        <f t="shared" si="22"/>
        <v>360.9</v>
      </c>
      <c r="AI358">
        <f t="shared" si="23"/>
        <v>680.2</v>
      </c>
    </row>
    <row r="359" spans="1:35" x14ac:dyDescent="0.35">
      <c r="A359" t="s">
        <v>30</v>
      </c>
      <c r="B359">
        <v>2023</v>
      </c>
      <c r="C359" t="s">
        <v>35</v>
      </c>
      <c r="D359" s="38">
        <v>174.2</v>
      </c>
      <c r="E359" s="38">
        <v>205.2</v>
      </c>
      <c r="F359" s="38">
        <v>173.9</v>
      </c>
      <c r="G359" s="38">
        <v>177</v>
      </c>
      <c r="H359" s="38">
        <v>183.4</v>
      </c>
      <c r="I359" s="38">
        <v>167.2</v>
      </c>
      <c r="J359" s="38">
        <v>140.9</v>
      </c>
      <c r="K359" s="38">
        <v>170.4</v>
      </c>
      <c r="L359" s="38">
        <v>119.1</v>
      </c>
      <c r="M359" s="38">
        <v>212.1</v>
      </c>
      <c r="N359" s="38">
        <v>177.6</v>
      </c>
      <c r="O359" s="38">
        <v>189.9</v>
      </c>
      <c r="P359" s="38">
        <v>174.8</v>
      </c>
      <c r="Q359" s="4">
        <v>198.3</v>
      </c>
      <c r="R359" s="4">
        <v>190</v>
      </c>
      <c r="S359" s="4">
        <v>187</v>
      </c>
      <c r="T359" s="4">
        <v>189.6</v>
      </c>
      <c r="U359" t="s">
        <v>32</v>
      </c>
      <c r="V359" s="17">
        <v>181.6</v>
      </c>
      <c r="W359" s="4">
        <v>178.6</v>
      </c>
      <c r="X359" s="18">
        <v>186.6</v>
      </c>
      <c r="Y359" s="19">
        <v>169</v>
      </c>
      <c r="Z359" s="19">
        <v>172.8</v>
      </c>
      <c r="AA359" s="19">
        <v>178.5</v>
      </c>
      <c r="AB359" s="18">
        <v>180.7</v>
      </c>
      <c r="AC359" s="19">
        <v>177.9</v>
      </c>
      <c r="AD359">
        <v>178</v>
      </c>
      <c r="AE359">
        <f t="shared" si="20"/>
        <v>2265.6999999999998</v>
      </c>
      <c r="AF359" s="17">
        <v>181.6</v>
      </c>
      <c r="AG359">
        <f t="shared" si="21"/>
        <v>943.5</v>
      </c>
      <c r="AH359">
        <f t="shared" si="22"/>
        <v>367.29999999999995</v>
      </c>
      <c r="AI359">
        <f t="shared" si="23"/>
        <v>698.19999999999993</v>
      </c>
    </row>
    <row r="360" spans="1:35" x14ac:dyDescent="0.35">
      <c r="A360" t="s">
        <v>33</v>
      </c>
      <c r="B360">
        <v>2023</v>
      </c>
      <c r="C360" t="s">
        <v>35</v>
      </c>
      <c r="D360" s="38">
        <v>174.7</v>
      </c>
      <c r="E360" s="38">
        <v>212.2</v>
      </c>
      <c r="F360" s="38">
        <v>177.2</v>
      </c>
      <c r="G360" s="38">
        <v>177.9</v>
      </c>
      <c r="H360" s="38">
        <v>172.2</v>
      </c>
      <c r="I360" s="38">
        <v>172.1</v>
      </c>
      <c r="J360" s="38">
        <v>175.8</v>
      </c>
      <c r="K360" s="38">
        <v>172.2</v>
      </c>
      <c r="L360" s="38">
        <v>121.9</v>
      </c>
      <c r="M360" s="38">
        <v>204.8</v>
      </c>
      <c r="N360" s="38">
        <v>164.9</v>
      </c>
      <c r="O360" s="38">
        <v>196.6</v>
      </c>
      <c r="P360" s="38">
        <v>180.7</v>
      </c>
      <c r="Q360" s="4">
        <v>202.7</v>
      </c>
      <c r="R360" s="4">
        <v>180.3</v>
      </c>
      <c r="S360" s="4">
        <v>167</v>
      </c>
      <c r="T360" s="4">
        <v>178.2</v>
      </c>
      <c r="U360">
        <v>173.5</v>
      </c>
      <c r="V360" s="17">
        <v>182.8</v>
      </c>
      <c r="W360" s="4">
        <v>169.2</v>
      </c>
      <c r="X360" s="18">
        <v>180.8</v>
      </c>
      <c r="Y360" s="19">
        <v>159.80000000000001</v>
      </c>
      <c r="Z360" s="19">
        <v>168.4</v>
      </c>
      <c r="AA360" s="19">
        <v>172.5</v>
      </c>
      <c r="AB360" s="18">
        <v>181.4</v>
      </c>
      <c r="AC360" s="19">
        <v>170</v>
      </c>
      <c r="AD360">
        <v>176.3</v>
      </c>
      <c r="AE360">
        <f t="shared" si="20"/>
        <v>2303.1999999999998</v>
      </c>
      <c r="AF360" s="17">
        <v>182.8</v>
      </c>
      <c r="AG360">
        <f t="shared" si="21"/>
        <v>897.40000000000009</v>
      </c>
      <c r="AH360">
        <f t="shared" si="22"/>
        <v>362.20000000000005</v>
      </c>
      <c r="AI360">
        <f t="shared" si="23"/>
        <v>670.7</v>
      </c>
    </row>
    <row r="361" spans="1:35" x14ac:dyDescent="0.35">
      <c r="A361" t="s">
        <v>34</v>
      </c>
      <c r="B361">
        <v>2023</v>
      </c>
      <c r="C361" t="s">
        <v>35</v>
      </c>
      <c r="D361" s="38">
        <v>174.4</v>
      </c>
      <c r="E361" s="38">
        <v>207.7</v>
      </c>
      <c r="F361" s="38">
        <v>175.2</v>
      </c>
      <c r="G361" s="38">
        <v>177.3</v>
      </c>
      <c r="H361" s="38">
        <v>179.3</v>
      </c>
      <c r="I361" s="38">
        <v>169.5</v>
      </c>
      <c r="J361" s="38">
        <v>152.69999999999999</v>
      </c>
      <c r="K361" s="38">
        <v>171</v>
      </c>
      <c r="L361" s="38">
        <v>120</v>
      </c>
      <c r="M361" s="38">
        <v>209.7</v>
      </c>
      <c r="N361" s="38">
        <v>172.3</v>
      </c>
      <c r="O361" s="38">
        <v>193</v>
      </c>
      <c r="P361" s="38">
        <v>177</v>
      </c>
      <c r="Q361" s="4">
        <v>199.5</v>
      </c>
      <c r="R361" s="4">
        <v>186.2</v>
      </c>
      <c r="S361" s="4">
        <v>178.7</v>
      </c>
      <c r="T361" s="4">
        <v>185.1</v>
      </c>
      <c r="U361">
        <v>173.5</v>
      </c>
      <c r="V361" s="17">
        <v>182.1</v>
      </c>
      <c r="W361" s="4">
        <v>174.2</v>
      </c>
      <c r="X361" s="18">
        <v>184.4</v>
      </c>
      <c r="Y361" s="19">
        <v>164.2</v>
      </c>
      <c r="Z361" s="19">
        <v>170.3</v>
      </c>
      <c r="AA361" s="19">
        <v>175</v>
      </c>
      <c r="AB361" s="18">
        <v>181</v>
      </c>
      <c r="AC361" s="19">
        <v>174.1</v>
      </c>
      <c r="AD361">
        <v>177.2</v>
      </c>
      <c r="AE361">
        <f t="shared" si="20"/>
        <v>2279.1</v>
      </c>
      <c r="AF361" s="17">
        <v>182.1</v>
      </c>
      <c r="AG361">
        <f t="shared" si="21"/>
        <v>923.7</v>
      </c>
      <c r="AH361">
        <f t="shared" si="22"/>
        <v>365.4</v>
      </c>
      <c r="AI361">
        <f t="shared" si="23"/>
        <v>683.6</v>
      </c>
    </row>
    <row r="362" spans="1:35" x14ac:dyDescent="0.35">
      <c r="A362" t="s">
        <v>30</v>
      </c>
      <c r="B362">
        <v>2023</v>
      </c>
      <c r="C362" t="s">
        <v>36</v>
      </c>
      <c r="D362" s="38">
        <v>174.3</v>
      </c>
      <c r="E362" s="38">
        <v>205.2</v>
      </c>
      <c r="F362" s="38">
        <v>173.9</v>
      </c>
      <c r="G362" s="38">
        <v>177</v>
      </c>
      <c r="H362" s="38">
        <v>183.3</v>
      </c>
      <c r="I362" s="38">
        <v>167.2</v>
      </c>
      <c r="J362" s="38">
        <v>140.9</v>
      </c>
      <c r="K362" s="38">
        <v>170.5</v>
      </c>
      <c r="L362" s="38">
        <v>119.1</v>
      </c>
      <c r="M362" s="38">
        <v>212.1</v>
      </c>
      <c r="N362" s="38">
        <v>177.6</v>
      </c>
      <c r="O362" s="38">
        <v>189.9</v>
      </c>
      <c r="P362" s="38">
        <v>174.8</v>
      </c>
      <c r="Q362" s="4">
        <v>198.4</v>
      </c>
      <c r="R362" s="4">
        <v>190</v>
      </c>
      <c r="S362" s="4">
        <v>187</v>
      </c>
      <c r="T362" s="4">
        <v>189.6</v>
      </c>
      <c r="U362" t="s">
        <v>32</v>
      </c>
      <c r="V362" s="17">
        <v>181.4</v>
      </c>
      <c r="W362" s="4">
        <v>178.6</v>
      </c>
      <c r="X362" s="18">
        <v>186.6</v>
      </c>
      <c r="Y362" s="19">
        <v>169</v>
      </c>
      <c r="Z362" s="19">
        <v>172.8</v>
      </c>
      <c r="AA362" s="19">
        <v>178.5</v>
      </c>
      <c r="AB362" s="18">
        <v>180.7</v>
      </c>
      <c r="AC362" s="19">
        <v>177.9</v>
      </c>
      <c r="AD362">
        <v>178</v>
      </c>
      <c r="AE362">
        <f t="shared" si="20"/>
        <v>2265.8000000000002</v>
      </c>
      <c r="AF362" s="17">
        <v>181.4</v>
      </c>
      <c r="AG362">
        <f t="shared" si="21"/>
        <v>943.6</v>
      </c>
      <c r="AH362">
        <f t="shared" si="22"/>
        <v>367.29999999999995</v>
      </c>
      <c r="AI362">
        <f t="shared" si="23"/>
        <v>698.19999999999993</v>
      </c>
    </row>
    <row r="363" spans="1:35" x14ac:dyDescent="0.35">
      <c r="A363" t="s">
        <v>33</v>
      </c>
      <c r="B363">
        <v>2023</v>
      </c>
      <c r="C363" t="s">
        <v>36</v>
      </c>
      <c r="D363" s="38">
        <v>174.7</v>
      </c>
      <c r="E363" s="38">
        <v>212.2</v>
      </c>
      <c r="F363" s="38">
        <v>177.2</v>
      </c>
      <c r="G363" s="38">
        <v>177.9</v>
      </c>
      <c r="H363" s="38">
        <v>172.2</v>
      </c>
      <c r="I363" s="38">
        <v>172.1</v>
      </c>
      <c r="J363" s="38">
        <v>175.9</v>
      </c>
      <c r="K363" s="38">
        <v>172.2</v>
      </c>
      <c r="L363" s="38">
        <v>121.9</v>
      </c>
      <c r="M363" s="38">
        <v>204.8</v>
      </c>
      <c r="N363" s="38">
        <v>164.9</v>
      </c>
      <c r="O363" s="38">
        <v>196.6</v>
      </c>
      <c r="P363" s="38">
        <v>180.8</v>
      </c>
      <c r="Q363" s="4">
        <v>202.7</v>
      </c>
      <c r="R363" s="4">
        <v>180.2</v>
      </c>
      <c r="S363" s="4">
        <v>167</v>
      </c>
      <c r="T363" s="4">
        <v>178.2</v>
      </c>
      <c r="U363">
        <v>173.5</v>
      </c>
      <c r="V363" s="17">
        <v>182.6</v>
      </c>
      <c r="W363" s="4">
        <v>169.2</v>
      </c>
      <c r="X363" s="18">
        <v>180.8</v>
      </c>
      <c r="Y363" s="19">
        <v>159.80000000000001</v>
      </c>
      <c r="Z363" s="19">
        <v>168.4</v>
      </c>
      <c r="AA363" s="19">
        <v>172.5</v>
      </c>
      <c r="AB363" s="18">
        <v>181.5</v>
      </c>
      <c r="AC363" s="19">
        <v>170</v>
      </c>
      <c r="AD363">
        <v>176.3</v>
      </c>
      <c r="AE363">
        <f t="shared" si="20"/>
        <v>2303.4</v>
      </c>
      <c r="AF363" s="17">
        <v>182.6</v>
      </c>
      <c r="AG363">
        <f t="shared" si="21"/>
        <v>897.3</v>
      </c>
      <c r="AH363">
        <f t="shared" si="22"/>
        <v>362.3</v>
      </c>
      <c r="AI363">
        <f t="shared" si="23"/>
        <v>670.7</v>
      </c>
    </row>
    <row r="364" spans="1:35" x14ac:dyDescent="0.35">
      <c r="A364" t="s">
        <v>34</v>
      </c>
      <c r="B364">
        <v>2023</v>
      </c>
      <c r="C364" t="s">
        <v>36</v>
      </c>
      <c r="D364" s="38">
        <v>174.4</v>
      </c>
      <c r="E364" s="38">
        <v>207.7</v>
      </c>
      <c r="F364" s="38">
        <v>175.2</v>
      </c>
      <c r="G364" s="38">
        <v>177.3</v>
      </c>
      <c r="H364" s="38">
        <v>179.2</v>
      </c>
      <c r="I364" s="38">
        <v>169.5</v>
      </c>
      <c r="J364" s="38">
        <v>152.80000000000001</v>
      </c>
      <c r="K364" s="38">
        <v>171.1</v>
      </c>
      <c r="L364" s="38">
        <v>120</v>
      </c>
      <c r="M364" s="38">
        <v>209.7</v>
      </c>
      <c r="N364" s="38">
        <v>172.3</v>
      </c>
      <c r="O364" s="38">
        <v>193</v>
      </c>
      <c r="P364" s="38">
        <v>177</v>
      </c>
      <c r="Q364" s="4">
        <v>199.5</v>
      </c>
      <c r="R364" s="4">
        <v>186.1</v>
      </c>
      <c r="S364" s="4">
        <v>178.7</v>
      </c>
      <c r="T364" s="4">
        <v>185.1</v>
      </c>
      <c r="U364">
        <v>173.5</v>
      </c>
      <c r="V364" s="17">
        <v>181.9</v>
      </c>
      <c r="W364" s="4">
        <v>174.2</v>
      </c>
      <c r="X364" s="18">
        <v>184.4</v>
      </c>
      <c r="Y364" s="19">
        <v>164.2</v>
      </c>
      <c r="Z364" s="19">
        <v>170.3</v>
      </c>
      <c r="AA364" s="19">
        <v>175</v>
      </c>
      <c r="AB364" s="18">
        <v>181</v>
      </c>
      <c r="AC364" s="19">
        <v>174.1</v>
      </c>
      <c r="AD364">
        <v>177.2</v>
      </c>
      <c r="AE364">
        <f t="shared" si="20"/>
        <v>2279.1999999999998</v>
      </c>
      <c r="AF364" s="17">
        <v>181.9</v>
      </c>
      <c r="AG364">
        <f t="shared" si="21"/>
        <v>923.59999999999991</v>
      </c>
      <c r="AH364">
        <f t="shared" si="22"/>
        <v>365.4</v>
      </c>
      <c r="AI364">
        <f t="shared" si="23"/>
        <v>683.6</v>
      </c>
    </row>
    <row r="365" spans="1:35" x14ac:dyDescent="0.35">
      <c r="A365" t="s">
        <v>30</v>
      </c>
      <c r="B365">
        <v>2023</v>
      </c>
      <c r="C365" t="s">
        <v>37</v>
      </c>
      <c r="D365" s="38">
        <v>173.3</v>
      </c>
      <c r="E365" s="38">
        <v>206.9</v>
      </c>
      <c r="F365" s="38">
        <v>167.9</v>
      </c>
      <c r="G365" s="38">
        <v>178.2</v>
      </c>
      <c r="H365" s="38">
        <v>178.5</v>
      </c>
      <c r="I365" s="38">
        <v>173.7</v>
      </c>
      <c r="J365" s="38">
        <v>142.80000000000001</v>
      </c>
      <c r="K365" s="38">
        <v>172.8</v>
      </c>
      <c r="L365" s="38">
        <v>120.4</v>
      </c>
      <c r="M365" s="38">
        <v>215.5</v>
      </c>
      <c r="N365" s="38">
        <v>178.2</v>
      </c>
      <c r="O365" s="38">
        <v>190.5</v>
      </c>
      <c r="P365" s="38">
        <v>175.5</v>
      </c>
      <c r="Q365" s="4">
        <v>199.5</v>
      </c>
      <c r="R365" s="4">
        <v>190.7</v>
      </c>
      <c r="S365" s="4">
        <v>187.3</v>
      </c>
      <c r="T365" s="4">
        <v>190.2</v>
      </c>
      <c r="U365" s="16" t="s">
        <v>32</v>
      </c>
      <c r="V365" s="17">
        <v>181.5</v>
      </c>
      <c r="W365" s="4">
        <v>179.1</v>
      </c>
      <c r="X365" s="18">
        <v>187.2</v>
      </c>
      <c r="Y365" s="19">
        <v>169.4</v>
      </c>
      <c r="Z365" s="19">
        <v>173.2</v>
      </c>
      <c r="AA365" s="19">
        <v>179.4</v>
      </c>
      <c r="AB365" s="18">
        <v>183.8</v>
      </c>
      <c r="AC365" s="19">
        <v>178.9</v>
      </c>
      <c r="AD365">
        <v>178.8</v>
      </c>
      <c r="AE365">
        <f t="shared" si="20"/>
        <v>2274.1999999999998</v>
      </c>
      <c r="AF365" s="17">
        <v>181.5</v>
      </c>
      <c r="AG365">
        <f t="shared" si="21"/>
        <v>946.80000000000007</v>
      </c>
      <c r="AH365">
        <f t="shared" si="22"/>
        <v>371</v>
      </c>
      <c r="AI365">
        <f t="shared" si="23"/>
        <v>700.9</v>
      </c>
    </row>
    <row r="366" spans="1:35" x14ac:dyDescent="0.35">
      <c r="A366" t="s">
        <v>33</v>
      </c>
      <c r="B366">
        <v>2023</v>
      </c>
      <c r="C366" t="s">
        <v>37</v>
      </c>
      <c r="D366" s="38">
        <v>174.8</v>
      </c>
      <c r="E366" s="38">
        <v>213.7</v>
      </c>
      <c r="F366" s="38">
        <v>172.4</v>
      </c>
      <c r="G366" s="38">
        <v>178.8</v>
      </c>
      <c r="H366" s="38">
        <v>168.7</v>
      </c>
      <c r="I366" s="38">
        <v>179.2</v>
      </c>
      <c r="J366" s="38">
        <v>179.9</v>
      </c>
      <c r="K366" s="38">
        <v>174.7</v>
      </c>
      <c r="L366" s="38">
        <v>123.1</v>
      </c>
      <c r="M366" s="38">
        <v>207.8</v>
      </c>
      <c r="N366" s="38">
        <v>165.5</v>
      </c>
      <c r="O366" s="38">
        <v>197</v>
      </c>
      <c r="P366" s="38">
        <v>182.1</v>
      </c>
      <c r="Q366" s="4">
        <v>203.5</v>
      </c>
      <c r="R366" s="4">
        <v>181</v>
      </c>
      <c r="S366" s="4">
        <v>167.7</v>
      </c>
      <c r="T366" s="4">
        <v>178.9</v>
      </c>
      <c r="U366">
        <v>175.2</v>
      </c>
      <c r="V366" s="17">
        <v>182.1</v>
      </c>
      <c r="W366" s="4">
        <v>169.6</v>
      </c>
      <c r="X366" s="18">
        <v>181.5</v>
      </c>
      <c r="Y366" s="19">
        <v>160.1</v>
      </c>
      <c r="Z366" s="19">
        <v>168.8</v>
      </c>
      <c r="AA366" s="19">
        <v>174.2</v>
      </c>
      <c r="AB366" s="18">
        <v>184.4</v>
      </c>
      <c r="AC366" s="19">
        <v>170.9</v>
      </c>
      <c r="AD366">
        <v>177.4</v>
      </c>
      <c r="AE366">
        <f t="shared" si="20"/>
        <v>2317.7000000000003</v>
      </c>
      <c r="AF366" s="17">
        <v>182.1</v>
      </c>
      <c r="AG366">
        <f t="shared" si="21"/>
        <v>900.7</v>
      </c>
      <c r="AH366">
        <f t="shared" si="22"/>
        <v>365.9</v>
      </c>
      <c r="AI366">
        <f t="shared" si="23"/>
        <v>674</v>
      </c>
    </row>
    <row r="367" spans="1:35" x14ac:dyDescent="0.35">
      <c r="A367" t="s">
        <v>34</v>
      </c>
      <c r="B367">
        <v>2023</v>
      </c>
      <c r="C367" t="s">
        <v>37</v>
      </c>
      <c r="D367" s="38">
        <v>173.8</v>
      </c>
      <c r="E367" s="38">
        <v>209.3</v>
      </c>
      <c r="F367" s="38">
        <v>169.6</v>
      </c>
      <c r="G367" s="38">
        <v>178.4</v>
      </c>
      <c r="H367" s="38">
        <v>174.9</v>
      </c>
      <c r="I367" s="38">
        <v>176.3</v>
      </c>
      <c r="J367" s="38">
        <v>155.4</v>
      </c>
      <c r="K367" s="38">
        <v>173.4</v>
      </c>
      <c r="L367" s="38">
        <v>121.3</v>
      </c>
      <c r="M367" s="38">
        <v>212.9</v>
      </c>
      <c r="N367" s="38">
        <v>172.9</v>
      </c>
      <c r="O367" s="38">
        <v>193.5</v>
      </c>
      <c r="P367" s="38">
        <v>177.9</v>
      </c>
      <c r="Q367" s="4">
        <v>200.6</v>
      </c>
      <c r="R367" s="4">
        <v>186.9</v>
      </c>
      <c r="S367" s="4">
        <v>179.2</v>
      </c>
      <c r="T367" s="4">
        <v>185.7</v>
      </c>
      <c r="U367">
        <v>175.2</v>
      </c>
      <c r="V367" s="17">
        <v>181.7</v>
      </c>
      <c r="W367" s="4">
        <v>174.6</v>
      </c>
      <c r="X367" s="18">
        <v>185</v>
      </c>
      <c r="Y367" s="19">
        <v>164.5</v>
      </c>
      <c r="Z367" s="19">
        <v>170.7</v>
      </c>
      <c r="AA367" s="19">
        <v>176.4</v>
      </c>
      <c r="AB367" s="18">
        <v>184</v>
      </c>
      <c r="AC367" s="19">
        <v>175</v>
      </c>
      <c r="AD367">
        <v>178.1</v>
      </c>
      <c r="AE367">
        <f t="shared" si="20"/>
        <v>2289.6000000000004</v>
      </c>
      <c r="AF367" s="17">
        <v>181.7</v>
      </c>
      <c r="AG367">
        <f t="shared" si="21"/>
        <v>927.00000000000011</v>
      </c>
      <c r="AH367">
        <f t="shared" si="22"/>
        <v>369</v>
      </c>
      <c r="AI367">
        <f t="shared" si="23"/>
        <v>686.6</v>
      </c>
    </row>
    <row r="368" spans="1:35" x14ac:dyDescent="0.35">
      <c r="A368" t="s">
        <v>30</v>
      </c>
      <c r="B368">
        <v>2023</v>
      </c>
      <c r="C368" t="s">
        <v>38</v>
      </c>
      <c r="D368" s="38">
        <v>173.2</v>
      </c>
      <c r="E368" s="38">
        <v>211.5</v>
      </c>
      <c r="F368" s="38">
        <v>171</v>
      </c>
      <c r="G368" s="38">
        <v>179.6</v>
      </c>
      <c r="H368" s="38">
        <v>173.3</v>
      </c>
      <c r="I368" s="38">
        <v>169</v>
      </c>
      <c r="J368" s="38">
        <v>148.69999999999999</v>
      </c>
      <c r="K368" s="38">
        <v>174.9</v>
      </c>
      <c r="L368" s="38">
        <v>121.9</v>
      </c>
      <c r="M368" s="38">
        <v>221</v>
      </c>
      <c r="N368" s="38">
        <v>178.7</v>
      </c>
      <c r="O368" s="38">
        <v>191.1</v>
      </c>
      <c r="P368" s="38">
        <v>176.8</v>
      </c>
      <c r="Q368" s="4">
        <v>199.9</v>
      </c>
      <c r="R368" s="4">
        <v>191.2</v>
      </c>
      <c r="S368" s="4">
        <v>187.9</v>
      </c>
      <c r="T368" s="4">
        <v>190.8</v>
      </c>
      <c r="U368" s="16" t="s">
        <v>32</v>
      </c>
      <c r="V368" s="17">
        <v>182.5</v>
      </c>
      <c r="W368" s="4">
        <v>179.8</v>
      </c>
      <c r="X368" s="18">
        <v>187.8</v>
      </c>
      <c r="Y368" s="19">
        <v>169.7</v>
      </c>
      <c r="Z368" s="19">
        <v>173.8</v>
      </c>
      <c r="AA368" s="19">
        <v>180.3</v>
      </c>
      <c r="AB368" s="18">
        <v>184.9</v>
      </c>
      <c r="AC368" s="19">
        <v>179.5</v>
      </c>
      <c r="AD368">
        <v>179.8</v>
      </c>
      <c r="AE368">
        <f t="shared" si="20"/>
        <v>2290.7000000000007</v>
      </c>
      <c r="AF368" s="17">
        <v>182.5</v>
      </c>
      <c r="AG368">
        <f>SUM(Q368,R368,S368,T368,W368)</f>
        <v>949.59999999999991</v>
      </c>
      <c r="AH368">
        <f>SUM(X368,AB368)</f>
        <v>372.70000000000005</v>
      </c>
      <c r="AI368">
        <f>SUM(Y368,Z368,AA368,AC368)</f>
        <v>703.3</v>
      </c>
    </row>
    <row r="369" spans="1:35" x14ac:dyDescent="0.35">
      <c r="A369" t="s">
        <v>33</v>
      </c>
      <c r="B369">
        <v>2023</v>
      </c>
      <c r="C369" t="s">
        <v>38</v>
      </c>
      <c r="D369" s="38">
        <v>174.7</v>
      </c>
      <c r="E369" s="38">
        <v>219.4</v>
      </c>
      <c r="F369" s="38">
        <v>176.7</v>
      </c>
      <c r="G369" s="38">
        <v>179.4</v>
      </c>
      <c r="H369" s="38">
        <v>164.4</v>
      </c>
      <c r="I369" s="38">
        <v>175.8</v>
      </c>
      <c r="J369" s="38">
        <v>185</v>
      </c>
      <c r="K369" s="38">
        <v>176.9</v>
      </c>
      <c r="L369" s="38">
        <v>124.2</v>
      </c>
      <c r="M369" s="38">
        <v>211.9</v>
      </c>
      <c r="N369" s="38">
        <v>165.9</v>
      </c>
      <c r="O369" s="38">
        <v>197.7</v>
      </c>
      <c r="P369" s="38">
        <v>183.1</v>
      </c>
      <c r="Q369" s="4">
        <v>204.2</v>
      </c>
      <c r="R369" s="4">
        <v>181.3</v>
      </c>
      <c r="S369" s="4">
        <v>168.1</v>
      </c>
      <c r="T369" s="4">
        <v>179.3</v>
      </c>
      <c r="U369">
        <v>175.6</v>
      </c>
      <c r="V369" s="17">
        <v>183.4</v>
      </c>
      <c r="W369" s="4">
        <v>170.1</v>
      </c>
      <c r="X369" s="18">
        <v>182.2</v>
      </c>
      <c r="Y369" s="19">
        <v>160.4</v>
      </c>
      <c r="Z369" s="19">
        <v>169.2</v>
      </c>
      <c r="AA369" s="19">
        <v>174.8</v>
      </c>
      <c r="AB369" s="18">
        <v>185.6</v>
      </c>
      <c r="AC369" s="19">
        <v>171.6</v>
      </c>
      <c r="AD369">
        <v>178.2</v>
      </c>
      <c r="AE369">
        <f t="shared" si="20"/>
        <v>2335.1</v>
      </c>
      <c r="AF369" s="17">
        <v>183.4</v>
      </c>
      <c r="AG369">
        <f>SUM(Q369,R369,S369,T369,W369)</f>
        <v>903.00000000000011</v>
      </c>
      <c r="AH369">
        <f>SUM(X369,AB369)</f>
        <v>367.79999999999995</v>
      </c>
      <c r="AI369">
        <f>SUM(Y369,Z369,AA369,AC369)</f>
        <v>676</v>
      </c>
    </row>
    <row r="370" spans="1:35" x14ac:dyDescent="0.35">
      <c r="A370" t="s">
        <v>34</v>
      </c>
      <c r="B370">
        <v>2023</v>
      </c>
      <c r="C370" t="s">
        <v>38</v>
      </c>
      <c r="D370" s="38">
        <v>173.7</v>
      </c>
      <c r="E370" s="38">
        <v>214.3</v>
      </c>
      <c r="F370" s="38">
        <v>173.2</v>
      </c>
      <c r="G370" s="38">
        <v>179.5</v>
      </c>
      <c r="H370" s="38">
        <v>170</v>
      </c>
      <c r="I370" s="38">
        <v>172.2</v>
      </c>
      <c r="J370" s="38">
        <v>161</v>
      </c>
      <c r="K370" s="38">
        <v>175.6</v>
      </c>
      <c r="L370" s="38">
        <v>122.7</v>
      </c>
      <c r="M370" s="38">
        <v>218</v>
      </c>
      <c r="N370" s="38">
        <v>173.4</v>
      </c>
      <c r="O370" s="38">
        <v>194.2</v>
      </c>
      <c r="P370" s="38">
        <v>179.1</v>
      </c>
      <c r="Q370" s="4">
        <v>201</v>
      </c>
      <c r="R370" s="4">
        <v>187.3</v>
      </c>
      <c r="S370" s="4">
        <v>179.7</v>
      </c>
      <c r="T370" s="4">
        <v>186.2</v>
      </c>
      <c r="U370">
        <v>175.6</v>
      </c>
      <c r="V370" s="17">
        <v>182.8</v>
      </c>
      <c r="W370" s="4">
        <v>175.2</v>
      </c>
      <c r="X370" s="18">
        <v>185.7</v>
      </c>
      <c r="Y370" s="19">
        <v>164.8</v>
      </c>
      <c r="Z370" s="19">
        <v>171.2</v>
      </c>
      <c r="AA370" s="19">
        <v>177.1</v>
      </c>
      <c r="AB370" s="18">
        <v>185.2</v>
      </c>
      <c r="AC370" s="19">
        <v>175.7</v>
      </c>
      <c r="AD370">
        <v>179.1</v>
      </c>
      <c r="AE370">
        <f t="shared" si="20"/>
        <v>2306.9</v>
      </c>
      <c r="AF370" s="17">
        <v>182.8</v>
      </c>
      <c r="AG370">
        <f>SUM(Q370,R370,S370,T370,W370)</f>
        <v>929.40000000000009</v>
      </c>
      <c r="AH370">
        <f>SUM(X370,AB370)</f>
        <v>370.9</v>
      </c>
      <c r="AI370">
        <f>SUM(Y370,Z370,AA370,AC370)</f>
        <v>688.8</v>
      </c>
    </row>
  </sheetData>
  <autoFilter ref="A1:AD370" xr:uid="{8BA2EC11-7084-4F80-AA0E-2B4ADA6860F4}"/>
  <pageMargins left="0.7" right="0.7" top="0.75" bottom="0.75" header="0.3" footer="0.3"/>
  <ignoredErrors>
    <ignoredError sqref="AE2:AE1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897F-4EB5-406C-BA71-9482EB4853DB}">
  <dimension ref="B1:S23"/>
  <sheetViews>
    <sheetView showGridLines="0" zoomScale="96" zoomScaleNormal="96" workbookViewId="0">
      <selection activeCell="O20" sqref="O20"/>
    </sheetView>
  </sheetViews>
  <sheetFormatPr defaultColWidth="9.1796875" defaultRowHeight="14.5" x14ac:dyDescent="0.35"/>
  <cols>
    <col min="1" max="1" width="9.1796875" style="81"/>
    <col min="2" max="2" width="19.54296875" style="81" customWidth="1"/>
    <col min="3" max="3" width="15" style="81" customWidth="1"/>
    <col min="4" max="16384" width="9.1796875" style="81"/>
  </cols>
  <sheetData>
    <row r="1" spans="2:19" ht="83.25" customHeight="1" x14ac:dyDescent="0.35"/>
    <row r="2" spans="2:19" ht="29.25" customHeight="1" x14ac:dyDescent="0.35"/>
    <row r="3" spans="2:19" ht="30" customHeight="1" x14ac:dyDescent="0.35">
      <c r="B3" s="200" t="s">
        <v>65</v>
      </c>
      <c r="C3" s="200" t="s">
        <v>67</v>
      </c>
      <c r="M3" s="110" t="s">
        <v>111</v>
      </c>
      <c r="N3" s="110"/>
      <c r="O3" s="110"/>
      <c r="P3" s="110"/>
      <c r="Q3" s="110"/>
      <c r="R3" s="110"/>
      <c r="S3" s="110"/>
    </row>
    <row r="4" spans="2:19" ht="30" customHeight="1" x14ac:dyDescent="0.35">
      <c r="B4" s="200" t="s">
        <v>69</v>
      </c>
      <c r="C4" s="200">
        <v>2290.7000000000007</v>
      </c>
      <c r="M4" s="110" t="s">
        <v>112</v>
      </c>
      <c r="N4" s="110"/>
      <c r="O4" s="110"/>
      <c r="P4" s="110"/>
      <c r="Q4" s="110"/>
      <c r="R4" s="110"/>
      <c r="S4" s="110"/>
    </row>
    <row r="5" spans="2:19" ht="30" customHeight="1" x14ac:dyDescent="0.35">
      <c r="B5" s="200" t="s">
        <v>70</v>
      </c>
      <c r="C5" s="200">
        <v>182.5</v>
      </c>
      <c r="M5" s="110" t="s">
        <v>113</v>
      </c>
      <c r="N5" s="110"/>
      <c r="O5" s="110"/>
      <c r="P5" s="110"/>
      <c r="Q5" s="110"/>
      <c r="R5" s="110"/>
      <c r="S5" s="110"/>
    </row>
    <row r="6" spans="2:19" ht="30" customHeight="1" x14ac:dyDescent="0.35">
      <c r="B6" s="200" t="s">
        <v>71</v>
      </c>
      <c r="C6" s="200">
        <v>949.59999999999991</v>
      </c>
      <c r="M6" s="82"/>
      <c r="N6" s="82"/>
      <c r="O6" s="82"/>
      <c r="P6" s="82"/>
      <c r="Q6" s="82"/>
      <c r="R6" s="82"/>
    </row>
    <row r="7" spans="2:19" ht="30" customHeight="1" x14ac:dyDescent="0.35">
      <c r="B7" s="200" t="s">
        <v>23</v>
      </c>
      <c r="C7" s="200">
        <v>372.70000000000005</v>
      </c>
      <c r="M7" s="82"/>
      <c r="N7" s="82"/>
      <c r="O7" s="82"/>
      <c r="P7" s="82"/>
      <c r="Q7" s="82"/>
      <c r="R7" s="82"/>
    </row>
    <row r="8" spans="2:19" ht="30" customHeight="1" x14ac:dyDescent="0.35">
      <c r="B8" s="200" t="s">
        <v>72</v>
      </c>
      <c r="C8" s="200">
        <v>703.3</v>
      </c>
      <c r="M8" s="82"/>
      <c r="N8" s="82"/>
      <c r="O8" s="82"/>
      <c r="P8" s="82"/>
      <c r="Q8" s="82"/>
      <c r="R8" s="82"/>
    </row>
    <row r="9" spans="2:19" ht="54" customHeight="1" x14ac:dyDescent="0.35"/>
    <row r="11" spans="2:19" ht="30" customHeight="1" x14ac:dyDescent="0.35">
      <c r="B11" s="200" t="s">
        <v>65</v>
      </c>
      <c r="C11" s="200" t="s">
        <v>66</v>
      </c>
    </row>
    <row r="12" spans="2:19" ht="30" customHeight="1" x14ac:dyDescent="0.35">
      <c r="B12" s="200" t="s">
        <v>69</v>
      </c>
      <c r="C12" s="200">
        <v>2335.1</v>
      </c>
    </row>
    <row r="13" spans="2:19" ht="30" customHeight="1" x14ac:dyDescent="0.35">
      <c r="B13" s="200" t="s">
        <v>70</v>
      </c>
      <c r="C13" s="200">
        <v>183.4</v>
      </c>
    </row>
    <row r="14" spans="2:19" ht="30" customHeight="1" x14ac:dyDescent="0.35">
      <c r="B14" s="200" t="s">
        <v>71</v>
      </c>
      <c r="C14" s="200">
        <v>903.00000000000011</v>
      </c>
    </row>
    <row r="15" spans="2:19" ht="30" customHeight="1" x14ac:dyDescent="0.35">
      <c r="B15" s="200" t="s">
        <v>23</v>
      </c>
      <c r="C15" s="200">
        <v>367.79999999999995</v>
      </c>
    </row>
    <row r="16" spans="2:19" ht="19.5" customHeight="1" x14ac:dyDescent="0.35">
      <c r="B16" s="200" t="s">
        <v>72</v>
      </c>
      <c r="C16" s="200">
        <v>676</v>
      </c>
    </row>
    <row r="17" spans="2:3" ht="55.5" customHeight="1" x14ac:dyDescent="0.35"/>
    <row r="18" spans="2:3" ht="30" customHeight="1" x14ac:dyDescent="0.35">
      <c r="B18" s="200" t="s">
        <v>65</v>
      </c>
      <c r="C18" s="200" t="s">
        <v>68</v>
      </c>
    </row>
    <row r="19" spans="2:3" ht="30" customHeight="1" x14ac:dyDescent="0.35">
      <c r="B19" s="200" t="s">
        <v>69</v>
      </c>
      <c r="C19" s="200">
        <v>2306.9</v>
      </c>
    </row>
    <row r="20" spans="2:3" ht="30" customHeight="1" x14ac:dyDescent="0.35">
      <c r="B20" s="200" t="s">
        <v>70</v>
      </c>
      <c r="C20" s="200">
        <v>182.8</v>
      </c>
    </row>
    <row r="21" spans="2:3" ht="30" customHeight="1" x14ac:dyDescent="0.35">
      <c r="B21" s="200" t="s">
        <v>71</v>
      </c>
      <c r="C21" s="200">
        <v>929.40000000000009</v>
      </c>
    </row>
    <row r="22" spans="2:3" ht="30" customHeight="1" x14ac:dyDescent="0.35">
      <c r="B22" s="200" t="s">
        <v>23</v>
      </c>
      <c r="C22" s="200">
        <v>370.9</v>
      </c>
    </row>
    <row r="23" spans="2:3" ht="30" customHeight="1" x14ac:dyDescent="0.35">
      <c r="B23" s="200" t="s">
        <v>72</v>
      </c>
      <c r="C23" s="200">
        <v>688.8</v>
      </c>
    </row>
  </sheetData>
  <mergeCells count="3">
    <mergeCell ref="M3:S3"/>
    <mergeCell ref="M4:S4"/>
    <mergeCell ref="M5:S5"/>
  </mergeCells>
  <phoneticPr fontId="22"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78D0-0F87-4F2A-9C28-1F2E01D35624}">
  <dimension ref="A1:AA77"/>
  <sheetViews>
    <sheetView topLeftCell="K2" zoomScale="98" zoomScaleNormal="98" workbookViewId="0">
      <selection activeCell="O2" sqref="O2"/>
    </sheetView>
  </sheetViews>
  <sheetFormatPr defaultColWidth="9.1796875" defaultRowHeight="14.5" x14ac:dyDescent="0.35"/>
  <cols>
    <col min="1" max="1" width="13.7265625" style="158" customWidth="1"/>
    <col min="2" max="2" width="13.453125" style="158" customWidth="1"/>
    <col min="3" max="3" width="12.81640625" style="158" customWidth="1"/>
    <col min="4" max="6" width="9.1796875" style="158"/>
    <col min="7" max="7" width="13.1796875" style="158" bestFit="1" customWidth="1"/>
    <col min="8" max="8" width="25.54296875" style="158" bestFit="1" customWidth="1"/>
    <col min="9" max="9" width="9.1796875" style="158"/>
    <col min="10" max="10" width="20.54296875" style="158" customWidth="1"/>
    <col min="11" max="16384" width="9.1796875" style="158"/>
  </cols>
  <sheetData>
    <row r="1" spans="1:27" ht="15" thickBot="1" x14ac:dyDescent="0.4">
      <c r="F1" s="159"/>
      <c r="G1" s="160"/>
      <c r="H1" s="160"/>
      <c r="I1" s="160"/>
      <c r="J1" s="160"/>
      <c r="K1" s="160"/>
      <c r="L1" s="160"/>
      <c r="M1" s="160"/>
      <c r="N1" s="160"/>
      <c r="O1" s="160"/>
      <c r="P1" s="160"/>
      <c r="Q1" s="160"/>
      <c r="R1" s="160"/>
      <c r="S1" s="160"/>
      <c r="T1" s="160"/>
      <c r="U1" s="160"/>
      <c r="V1" s="160"/>
      <c r="W1" s="160"/>
      <c r="X1" s="161"/>
    </row>
    <row r="2" spans="1:27" ht="29" x14ac:dyDescent="0.35">
      <c r="A2" s="162" t="s">
        <v>0</v>
      </c>
      <c r="B2" s="163" t="s">
        <v>1</v>
      </c>
      <c r="C2" s="163" t="s">
        <v>2</v>
      </c>
      <c r="D2" s="163" t="s">
        <v>29</v>
      </c>
      <c r="E2" s="164"/>
      <c r="F2" s="165"/>
      <c r="X2" s="166"/>
    </row>
    <row r="3" spans="1:27" ht="15.75" customHeight="1" thickBot="1" x14ac:dyDescent="0.4">
      <c r="A3" s="167" t="s">
        <v>34</v>
      </c>
      <c r="B3" s="158">
        <v>2017</v>
      </c>
      <c r="C3" s="158" t="s">
        <v>31</v>
      </c>
      <c r="D3" s="158">
        <v>130.30000000000001</v>
      </c>
      <c r="F3" s="165"/>
      <c r="G3" s="168"/>
      <c r="H3" s="168"/>
      <c r="I3" s="168"/>
      <c r="J3" s="168"/>
      <c r="K3" s="168"/>
      <c r="L3" s="168"/>
      <c r="M3" s="168"/>
      <c r="N3" s="168"/>
      <c r="X3" s="166"/>
    </row>
    <row r="4" spans="1:27" x14ac:dyDescent="0.35">
      <c r="A4" s="167" t="s">
        <v>34</v>
      </c>
      <c r="B4" s="158">
        <v>2017</v>
      </c>
      <c r="C4" s="158" t="s">
        <v>35</v>
      </c>
      <c r="D4" s="158">
        <v>130.6</v>
      </c>
      <c r="F4" s="165"/>
      <c r="G4" s="168"/>
      <c r="H4" s="168"/>
      <c r="I4" s="168"/>
      <c r="J4" s="168"/>
      <c r="K4" s="168"/>
      <c r="L4" s="168"/>
      <c r="M4" s="168"/>
      <c r="N4" s="168"/>
      <c r="P4" s="169" t="s">
        <v>77</v>
      </c>
      <c r="Q4" s="170"/>
      <c r="R4" s="170"/>
      <c r="S4" s="170"/>
      <c r="T4" s="170"/>
      <c r="U4" s="170"/>
      <c r="V4" s="170"/>
      <c r="W4" s="171"/>
      <c r="X4" s="166"/>
    </row>
    <row r="5" spans="1:27" x14ac:dyDescent="0.35">
      <c r="A5" s="167" t="s">
        <v>34</v>
      </c>
      <c r="B5" s="158">
        <v>2017</v>
      </c>
      <c r="C5" s="158" t="s">
        <v>36</v>
      </c>
      <c r="D5" s="158">
        <v>130.9</v>
      </c>
      <c r="F5" s="165"/>
      <c r="G5" s="168"/>
      <c r="H5" s="168"/>
      <c r="I5" s="168"/>
      <c r="J5" s="168"/>
      <c r="K5" s="168"/>
      <c r="L5" s="168"/>
      <c r="M5" s="168"/>
      <c r="N5" s="168"/>
      <c r="P5" s="172"/>
      <c r="Q5" s="173"/>
      <c r="R5" s="173"/>
      <c r="S5" s="173"/>
      <c r="T5" s="173"/>
      <c r="U5" s="173"/>
      <c r="V5" s="173"/>
      <c r="W5" s="174"/>
      <c r="X5" s="166"/>
    </row>
    <row r="6" spans="1:27" ht="15" thickBot="1" x14ac:dyDescent="0.4">
      <c r="A6" s="167" t="s">
        <v>34</v>
      </c>
      <c r="B6" s="158">
        <v>2017</v>
      </c>
      <c r="C6" s="158" t="s">
        <v>37</v>
      </c>
      <c r="D6" s="158">
        <v>131.1</v>
      </c>
      <c r="F6" s="165"/>
      <c r="P6" s="175"/>
      <c r="Q6" s="176"/>
      <c r="R6" s="176"/>
      <c r="S6" s="176"/>
      <c r="T6" s="176"/>
      <c r="U6" s="176"/>
      <c r="V6" s="176"/>
      <c r="W6" s="177"/>
      <c r="X6" s="166"/>
    </row>
    <row r="7" spans="1:27" ht="15" customHeight="1" thickBot="1" x14ac:dyDescent="0.4">
      <c r="A7" s="167" t="s">
        <v>34</v>
      </c>
      <c r="B7" s="158">
        <v>2017</v>
      </c>
      <c r="C7" s="158" t="s">
        <v>38</v>
      </c>
      <c r="D7" s="158">
        <v>131.4</v>
      </c>
      <c r="F7" s="165"/>
      <c r="G7" s="178" t="s">
        <v>79</v>
      </c>
      <c r="H7" s="178" t="s">
        <v>80</v>
      </c>
      <c r="I7" s="178" t="s">
        <v>81</v>
      </c>
      <c r="J7" s="178" t="s">
        <v>78</v>
      </c>
      <c r="X7" s="166"/>
    </row>
    <row r="8" spans="1:27" x14ac:dyDescent="0.35">
      <c r="A8" s="167" t="s">
        <v>34</v>
      </c>
      <c r="B8" s="158">
        <v>2017</v>
      </c>
      <c r="C8" s="158" t="s">
        <v>39</v>
      </c>
      <c r="D8" s="158">
        <v>132</v>
      </c>
      <c r="F8" s="165"/>
      <c r="G8" s="179">
        <v>2017</v>
      </c>
      <c r="H8" s="179">
        <v>137.19999999999999</v>
      </c>
      <c r="I8" s="179">
        <v>130.30000000000001</v>
      </c>
      <c r="J8" s="179">
        <f>((H8-I8)/(I8)*100)</f>
        <v>5.2954719877206271</v>
      </c>
      <c r="X8" s="166"/>
    </row>
    <row r="9" spans="1:27" x14ac:dyDescent="0.35">
      <c r="A9" s="167" t="s">
        <v>34</v>
      </c>
      <c r="B9" s="158">
        <v>2017</v>
      </c>
      <c r="C9" s="158" t="s">
        <v>40</v>
      </c>
      <c r="D9" s="158">
        <v>134.19999999999999</v>
      </c>
      <c r="F9" s="165"/>
      <c r="G9" s="179">
        <v>2018</v>
      </c>
      <c r="H9" s="179">
        <v>140.1</v>
      </c>
      <c r="I9" s="179">
        <v>136.9</v>
      </c>
      <c r="J9" s="179">
        <f t="shared" ref="J9:J14" si="0">((H9-I9)/(I9)*100)</f>
        <v>2.3374726077428698</v>
      </c>
      <c r="X9" s="166"/>
    </row>
    <row r="10" spans="1:27" x14ac:dyDescent="0.35">
      <c r="A10" s="167" t="s">
        <v>34</v>
      </c>
      <c r="B10" s="158">
        <v>2017</v>
      </c>
      <c r="C10" s="158" t="s">
        <v>41</v>
      </c>
      <c r="D10" s="158">
        <v>135.4</v>
      </c>
      <c r="F10" s="165"/>
      <c r="G10" s="179">
        <v>2019</v>
      </c>
      <c r="H10" s="179">
        <v>150.4</v>
      </c>
      <c r="I10" s="179">
        <v>139.9</v>
      </c>
      <c r="J10" s="179">
        <f t="shared" si="0"/>
        <v>7.5053609721229444</v>
      </c>
      <c r="U10" s="180" t="s">
        <v>114</v>
      </c>
      <c r="V10" s="181"/>
      <c r="W10" s="181"/>
      <c r="X10" s="182"/>
    </row>
    <row r="11" spans="1:27" ht="14.25" customHeight="1" x14ac:dyDescent="0.35">
      <c r="A11" s="167" t="s">
        <v>34</v>
      </c>
      <c r="B11" s="158">
        <v>2017</v>
      </c>
      <c r="C11" s="158" t="s">
        <v>42</v>
      </c>
      <c r="D11" s="158">
        <v>135.19999999999999</v>
      </c>
      <c r="F11" s="165"/>
      <c r="G11" s="179">
        <v>2020</v>
      </c>
      <c r="H11" s="179">
        <v>158.9</v>
      </c>
      <c r="I11" s="179">
        <v>150.19999999999999</v>
      </c>
      <c r="J11" s="179">
        <f t="shared" si="0"/>
        <v>5.7922769640479483</v>
      </c>
      <c r="U11" s="183" t="s">
        <v>115</v>
      </c>
      <c r="V11" s="184"/>
      <c r="W11" s="184"/>
      <c r="X11" s="185"/>
      <c r="AA11" s="186"/>
    </row>
    <row r="12" spans="1:27" x14ac:dyDescent="0.35">
      <c r="A12" s="167" t="s">
        <v>34</v>
      </c>
      <c r="B12" s="158">
        <v>2017</v>
      </c>
      <c r="C12" s="158" t="s">
        <v>43</v>
      </c>
      <c r="D12" s="158">
        <v>136.1</v>
      </c>
      <c r="F12" s="165"/>
      <c r="G12" s="179">
        <v>2021</v>
      </c>
      <c r="H12" s="179">
        <v>166.2</v>
      </c>
      <c r="I12" s="179">
        <v>157.30000000000001</v>
      </c>
      <c r="J12" s="179">
        <f t="shared" si="0"/>
        <v>5.6579783852510976</v>
      </c>
      <c r="U12" s="183"/>
      <c r="V12" s="184"/>
      <c r="W12" s="184"/>
      <c r="X12" s="185"/>
    </row>
    <row r="13" spans="1:27" x14ac:dyDescent="0.35">
      <c r="A13" s="167" t="s">
        <v>34</v>
      </c>
      <c r="B13" s="158">
        <v>2017</v>
      </c>
      <c r="C13" s="158" t="s">
        <v>45</v>
      </c>
      <c r="D13" s="158">
        <v>137.6</v>
      </c>
      <c r="F13" s="165"/>
      <c r="G13" s="179">
        <v>2022</v>
      </c>
      <c r="H13" s="179">
        <v>175.7</v>
      </c>
      <c r="I13" s="179">
        <v>165.7</v>
      </c>
      <c r="J13" s="179">
        <f t="shared" si="0"/>
        <v>6.0350030175015092</v>
      </c>
      <c r="U13" s="183"/>
      <c r="V13" s="184"/>
      <c r="W13" s="184"/>
      <c r="X13" s="185"/>
    </row>
    <row r="14" spans="1:27" ht="15" thickBot="1" x14ac:dyDescent="0.4">
      <c r="A14" s="167" t="s">
        <v>34</v>
      </c>
      <c r="B14" s="158">
        <v>2017</v>
      </c>
      <c r="C14" s="158" t="s">
        <v>46</v>
      </c>
      <c r="D14" s="158">
        <v>137.19999999999999</v>
      </c>
      <c r="F14" s="165"/>
      <c r="G14" s="187">
        <v>2023</v>
      </c>
      <c r="H14" s="187">
        <v>179.1</v>
      </c>
      <c r="I14" s="187">
        <v>176.5</v>
      </c>
      <c r="J14" s="187">
        <f t="shared" si="0"/>
        <v>1.4730878186968805</v>
      </c>
      <c r="U14" s="183"/>
      <c r="V14" s="184"/>
      <c r="W14" s="184"/>
      <c r="X14" s="185"/>
    </row>
    <row r="15" spans="1:27" x14ac:dyDescent="0.35">
      <c r="A15" s="167" t="s">
        <v>34</v>
      </c>
      <c r="B15" s="158">
        <v>2018</v>
      </c>
      <c r="C15" s="158" t="s">
        <v>31</v>
      </c>
      <c r="D15" s="158">
        <v>136.9</v>
      </c>
      <c r="F15" s="165"/>
      <c r="U15" s="183"/>
      <c r="V15" s="184"/>
      <c r="W15" s="184"/>
      <c r="X15" s="185"/>
    </row>
    <row r="16" spans="1:27" x14ac:dyDescent="0.35">
      <c r="A16" s="167" t="s">
        <v>34</v>
      </c>
      <c r="B16" s="158">
        <v>2018</v>
      </c>
      <c r="C16" s="158" t="s">
        <v>35</v>
      </c>
      <c r="D16" s="158">
        <v>136.4</v>
      </c>
      <c r="F16" s="165"/>
      <c r="G16" s="158" t="s">
        <v>123</v>
      </c>
      <c r="H16" s="158" t="s">
        <v>82</v>
      </c>
      <c r="U16" s="183"/>
      <c r="V16" s="184"/>
      <c r="W16" s="184"/>
      <c r="X16" s="185"/>
    </row>
    <row r="17" spans="1:24" x14ac:dyDescent="0.35">
      <c r="A17" s="167" t="s">
        <v>34</v>
      </c>
      <c r="B17" s="158">
        <v>2018</v>
      </c>
      <c r="C17" s="158" t="s">
        <v>36</v>
      </c>
      <c r="D17" s="158">
        <v>136.5</v>
      </c>
      <c r="F17" s="165"/>
      <c r="G17" s="188">
        <v>2017</v>
      </c>
      <c r="H17" s="189">
        <v>0.15530768317278182</v>
      </c>
      <c r="U17" s="183"/>
      <c r="V17" s="184"/>
      <c r="W17" s="184"/>
      <c r="X17" s="185"/>
    </row>
    <row r="18" spans="1:24" x14ac:dyDescent="0.35">
      <c r="A18" s="167" t="s">
        <v>34</v>
      </c>
      <c r="B18" s="158">
        <v>2018</v>
      </c>
      <c r="C18" s="158" t="s">
        <v>37</v>
      </c>
      <c r="D18" s="158">
        <v>137.1</v>
      </c>
      <c r="F18" s="165"/>
      <c r="G18" s="188">
        <v>2018</v>
      </c>
      <c r="H18" s="189">
        <v>6.855431508847365E-2</v>
      </c>
      <c r="U18" s="190"/>
      <c r="V18" s="191"/>
      <c r="W18" s="191"/>
      <c r="X18" s="192"/>
    </row>
    <row r="19" spans="1:24" x14ac:dyDescent="0.35">
      <c r="A19" s="167" t="s">
        <v>34</v>
      </c>
      <c r="B19" s="158">
        <v>2018</v>
      </c>
      <c r="C19" s="158" t="s">
        <v>38</v>
      </c>
      <c r="D19" s="158">
        <v>137.80000000000001</v>
      </c>
      <c r="F19" s="165"/>
      <c r="G19" s="188">
        <v>2019</v>
      </c>
      <c r="H19" s="189">
        <v>0.22012017562528319</v>
      </c>
      <c r="X19" s="166"/>
    </row>
    <row r="20" spans="1:24" x14ac:dyDescent="0.35">
      <c r="A20" s="167" t="s">
        <v>34</v>
      </c>
      <c r="B20" s="158">
        <v>2018</v>
      </c>
      <c r="C20" s="158" t="s">
        <v>39</v>
      </c>
      <c r="D20" s="158">
        <v>138.5</v>
      </c>
      <c r="F20" s="165"/>
      <c r="G20" s="188">
        <v>2020</v>
      </c>
      <c r="H20" s="189">
        <v>0.16987817472500255</v>
      </c>
      <c r="X20" s="166"/>
    </row>
    <row r="21" spans="1:24" x14ac:dyDescent="0.35">
      <c r="A21" s="167" t="s">
        <v>34</v>
      </c>
      <c r="B21" s="158">
        <v>2018</v>
      </c>
      <c r="C21" s="158" t="s">
        <v>40</v>
      </c>
      <c r="D21" s="158">
        <v>139.80000000000001</v>
      </c>
      <c r="F21" s="165"/>
      <c r="G21" s="188">
        <v>2021</v>
      </c>
      <c r="H21" s="189">
        <v>0.16593941323694225</v>
      </c>
      <c r="X21" s="166"/>
    </row>
    <row r="22" spans="1:24" x14ac:dyDescent="0.35">
      <c r="A22" s="167" t="s">
        <v>34</v>
      </c>
      <c r="B22" s="158">
        <v>2018</v>
      </c>
      <c r="C22" s="158" t="s">
        <v>41</v>
      </c>
      <c r="D22" s="158">
        <v>140.4</v>
      </c>
      <c r="F22" s="165"/>
      <c r="G22" s="188">
        <v>2022</v>
      </c>
      <c r="H22" s="189">
        <v>0.1769969397935289</v>
      </c>
      <c r="X22" s="166"/>
    </row>
    <row r="23" spans="1:24" x14ac:dyDescent="0.35">
      <c r="A23" s="167" t="s">
        <v>34</v>
      </c>
      <c r="B23" s="158">
        <v>2018</v>
      </c>
      <c r="C23" s="158" t="s">
        <v>42</v>
      </c>
      <c r="D23" s="158">
        <v>140.19999999999999</v>
      </c>
      <c r="F23" s="165"/>
      <c r="G23" s="188">
        <v>2023</v>
      </c>
      <c r="H23" s="189">
        <v>4.3203298357987502E-2</v>
      </c>
      <c r="X23" s="166"/>
    </row>
    <row r="24" spans="1:24" x14ac:dyDescent="0.35">
      <c r="A24" s="167" t="s">
        <v>34</v>
      </c>
      <c r="B24" s="158">
        <v>2018</v>
      </c>
      <c r="C24" s="158" t="s">
        <v>43</v>
      </c>
      <c r="D24" s="158">
        <v>140.80000000000001</v>
      </c>
      <c r="F24" s="165"/>
      <c r="G24" s="188" t="s">
        <v>50</v>
      </c>
      <c r="H24" s="189">
        <v>1</v>
      </c>
      <c r="X24" s="166"/>
    </row>
    <row r="25" spans="1:24" x14ac:dyDescent="0.35">
      <c r="A25" s="167" t="s">
        <v>34</v>
      </c>
      <c r="B25" s="158">
        <v>2018</v>
      </c>
      <c r="C25" s="158" t="s">
        <v>45</v>
      </c>
      <c r="D25" s="158">
        <v>140.80000000000001</v>
      </c>
      <c r="F25" s="165"/>
      <c r="X25" s="166"/>
    </row>
    <row r="26" spans="1:24" x14ac:dyDescent="0.35">
      <c r="A26" s="167" t="s">
        <v>34</v>
      </c>
      <c r="B26" s="158">
        <v>2018</v>
      </c>
      <c r="C26" s="158" t="s">
        <v>46</v>
      </c>
      <c r="D26" s="158">
        <v>140.1</v>
      </c>
      <c r="F26" s="165"/>
      <c r="X26" s="166"/>
    </row>
    <row r="27" spans="1:24" x14ac:dyDescent="0.35">
      <c r="A27" s="167" t="s">
        <v>34</v>
      </c>
      <c r="B27" s="158">
        <v>2019</v>
      </c>
      <c r="C27" s="158" t="s">
        <v>31</v>
      </c>
      <c r="D27" s="158">
        <v>139.6</v>
      </c>
      <c r="F27" s="165"/>
      <c r="X27" s="166"/>
    </row>
    <row r="28" spans="1:24" x14ac:dyDescent="0.35">
      <c r="A28" s="167" t="s">
        <v>34</v>
      </c>
      <c r="B28" s="158">
        <v>2019</v>
      </c>
      <c r="C28" s="158" t="s">
        <v>35</v>
      </c>
      <c r="D28" s="158">
        <v>139.9</v>
      </c>
      <c r="F28" s="165"/>
      <c r="X28" s="166"/>
    </row>
    <row r="29" spans="1:24" x14ac:dyDescent="0.35">
      <c r="A29" s="167" t="s">
        <v>34</v>
      </c>
      <c r="B29" s="158">
        <v>2019</v>
      </c>
      <c r="C29" s="158" t="s">
        <v>36</v>
      </c>
      <c r="D29" s="158">
        <v>140.4</v>
      </c>
      <c r="F29" s="165"/>
      <c r="X29" s="166"/>
    </row>
    <row r="30" spans="1:24" x14ac:dyDescent="0.35">
      <c r="A30" s="167" t="s">
        <v>34</v>
      </c>
      <c r="B30" s="158">
        <v>2019</v>
      </c>
      <c r="C30" s="158" t="s">
        <v>38</v>
      </c>
      <c r="D30" s="158">
        <v>142</v>
      </c>
      <c r="F30" s="165"/>
      <c r="X30" s="166"/>
    </row>
    <row r="31" spans="1:24" x14ac:dyDescent="0.35">
      <c r="A31" s="167" t="s">
        <v>34</v>
      </c>
      <c r="B31" s="158">
        <v>2019</v>
      </c>
      <c r="C31" s="158" t="s">
        <v>39</v>
      </c>
      <c r="D31" s="158">
        <v>142.9</v>
      </c>
      <c r="F31" s="193"/>
      <c r="G31" s="194"/>
      <c r="H31" s="194"/>
      <c r="I31" s="194"/>
      <c r="J31" s="194"/>
      <c r="K31" s="194"/>
      <c r="L31" s="194"/>
      <c r="M31" s="194"/>
      <c r="N31" s="194"/>
      <c r="O31" s="194"/>
      <c r="P31" s="194"/>
      <c r="Q31" s="194"/>
      <c r="R31" s="194"/>
      <c r="S31" s="194"/>
      <c r="T31" s="194"/>
      <c r="U31" s="194"/>
      <c r="V31" s="194"/>
      <c r="W31" s="194"/>
      <c r="X31" s="195"/>
    </row>
    <row r="32" spans="1:24" x14ac:dyDescent="0.35">
      <c r="A32" s="167" t="s">
        <v>34</v>
      </c>
      <c r="B32" s="158">
        <v>2019</v>
      </c>
      <c r="C32" s="158" t="s">
        <v>40</v>
      </c>
      <c r="D32" s="196">
        <v>144.19999999999999</v>
      </c>
    </row>
    <row r="33" spans="1:4" x14ac:dyDescent="0.35">
      <c r="A33" s="167" t="s">
        <v>34</v>
      </c>
      <c r="B33" s="158">
        <v>2019</v>
      </c>
      <c r="C33" s="158" t="s">
        <v>41</v>
      </c>
      <c r="D33" s="196">
        <v>145</v>
      </c>
    </row>
    <row r="34" spans="1:4" x14ac:dyDescent="0.35">
      <c r="A34" s="167" t="s">
        <v>34</v>
      </c>
      <c r="B34" s="158">
        <v>2019</v>
      </c>
      <c r="C34" s="158" t="s">
        <v>42</v>
      </c>
      <c r="D34" s="196">
        <v>145.80000000000001</v>
      </c>
    </row>
    <row r="35" spans="1:4" x14ac:dyDescent="0.35">
      <c r="A35" s="167" t="s">
        <v>34</v>
      </c>
      <c r="B35" s="158">
        <v>2019</v>
      </c>
      <c r="C35" s="158" t="s">
        <v>43</v>
      </c>
      <c r="D35" s="196">
        <v>147.19999999999999</v>
      </c>
    </row>
    <row r="36" spans="1:4" x14ac:dyDescent="0.35">
      <c r="A36" s="167" t="s">
        <v>34</v>
      </c>
      <c r="B36" s="158">
        <v>2019</v>
      </c>
      <c r="C36" s="158" t="s">
        <v>45</v>
      </c>
      <c r="D36" s="196">
        <v>148.6</v>
      </c>
    </row>
    <row r="37" spans="1:4" x14ac:dyDescent="0.35">
      <c r="A37" s="167" t="s">
        <v>34</v>
      </c>
      <c r="B37" s="158">
        <v>2019</v>
      </c>
      <c r="C37" s="158" t="s">
        <v>46</v>
      </c>
      <c r="D37" s="196">
        <v>150.4</v>
      </c>
    </row>
    <row r="38" spans="1:4" x14ac:dyDescent="0.35">
      <c r="A38" s="167" t="s">
        <v>34</v>
      </c>
      <c r="B38" s="158">
        <v>2020</v>
      </c>
      <c r="C38" s="158" t="s">
        <v>31</v>
      </c>
      <c r="D38" s="196">
        <v>150.19999999999999</v>
      </c>
    </row>
    <row r="39" spans="1:4" x14ac:dyDescent="0.35">
      <c r="A39" s="167" t="s">
        <v>34</v>
      </c>
      <c r="B39" s="158">
        <v>2020</v>
      </c>
      <c r="C39" s="158" t="s">
        <v>35</v>
      </c>
      <c r="D39" s="196">
        <v>149.1</v>
      </c>
    </row>
    <row r="40" spans="1:4" x14ac:dyDescent="0.35">
      <c r="A40" s="167" t="s">
        <v>34</v>
      </c>
      <c r="B40" s="158">
        <v>2020</v>
      </c>
      <c r="C40" s="158" t="s">
        <v>36</v>
      </c>
      <c r="D40" s="196">
        <v>148.6</v>
      </c>
    </row>
    <row r="41" spans="1:4" x14ac:dyDescent="0.35">
      <c r="A41" s="167" t="s">
        <v>34</v>
      </c>
      <c r="B41" s="158">
        <v>2020</v>
      </c>
      <c r="C41" s="158" t="s">
        <v>37</v>
      </c>
      <c r="D41" s="196">
        <v>149.30000000000001</v>
      </c>
    </row>
    <row r="42" spans="1:4" x14ac:dyDescent="0.35">
      <c r="A42" s="167" t="s">
        <v>34</v>
      </c>
      <c r="B42" s="158">
        <v>2020</v>
      </c>
      <c r="C42" s="158" t="s">
        <v>39</v>
      </c>
      <c r="D42" s="196">
        <v>151.80000000000001</v>
      </c>
    </row>
    <row r="43" spans="1:4" x14ac:dyDescent="0.35">
      <c r="A43" s="167" t="s">
        <v>34</v>
      </c>
      <c r="B43" s="158">
        <v>2020</v>
      </c>
      <c r="C43" s="158" t="s">
        <v>40</v>
      </c>
      <c r="D43" s="196">
        <v>151.80000000000001</v>
      </c>
    </row>
    <row r="44" spans="1:4" x14ac:dyDescent="0.35">
      <c r="A44" s="167" t="s">
        <v>34</v>
      </c>
      <c r="B44" s="158">
        <v>2020</v>
      </c>
      <c r="C44" s="158" t="s">
        <v>41</v>
      </c>
      <c r="D44" s="196">
        <v>153.9</v>
      </c>
    </row>
    <row r="45" spans="1:4" x14ac:dyDescent="0.35">
      <c r="A45" s="167" t="s">
        <v>34</v>
      </c>
      <c r="B45" s="158">
        <v>2020</v>
      </c>
      <c r="C45" s="158" t="s">
        <v>42</v>
      </c>
      <c r="D45" s="196">
        <v>154.69999999999999</v>
      </c>
    </row>
    <row r="46" spans="1:4" x14ac:dyDescent="0.35">
      <c r="A46" s="167" t="s">
        <v>34</v>
      </c>
      <c r="B46" s="158">
        <v>2020</v>
      </c>
      <c r="C46" s="158" t="s">
        <v>43</v>
      </c>
      <c r="D46" s="196">
        <v>156.4</v>
      </c>
    </row>
    <row r="47" spans="1:4" x14ac:dyDescent="0.35">
      <c r="A47" s="167" t="s">
        <v>34</v>
      </c>
      <c r="B47" s="158">
        <v>2020</v>
      </c>
      <c r="C47" s="158" t="s">
        <v>45</v>
      </c>
      <c r="D47" s="196">
        <v>158.4</v>
      </c>
    </row>
    <row r="48" spans="1:4" x14ac:dyDescent="0.35">
      <c r="A48" s="167" t="s">
        <v>34</v>
      </c>
      <c r="B48" s="158">
        <v>2020</v>
      </c>
      <c r="C48" s="158" t="s">
        <v>46</v>
      </c>
      <c r="D48" s="196">
        <v>158.9</v>
      </c>
    </row>
    <row r="49" spans="1:4" x14ac:dyDescent="0.35">
      <c r="A49" s="167" t="s">
        <v>34</v>
      </c>
      <c r="B49" s="158">
        <v>2021</v>
      </c>
      <c r="C49" s="158" t="s">
        <v>31</v>
      </c>
      <c r="D49" s="196">
        <v>157.30000000000001</v>
      </c>
    </row>
    <row r="50" spans="1:4" x14ac:dyDescent="0.35">
      <c r="A50" s="167" t="s">
        <v>34</v>
      </c>
      <c r="B50" s="158">
        <v>2021</v>
      </c>
      <c r="C50" s="158" t="s">
        <v>35</v>
      </c>
      <c r="D50" s="196">
        <v>156.6</v>
      </c>
    </row>
    <row r="51" spans="1:4" x14ac:dyDescent="0.35">
      <c r="A51" s="167" t="s">
        <v>34</v>
      </c>
      <c r="B51" s="158">
        <v>2021</v>
      </c>
      <c r="C51" s="158" t="s">
        <v>36</v>
      </c>
      <c r="D51" s="196">
        <v>156.80000000000001</v>
      </c>
    </row>
    <row r="52" spans="1:4" x14ac:dyDescent="0.35">
      <c r="A52" s="167" t="s">
        <v>34</v>
      </c>
      <c r="B52" s="158">
        <v>2021</v>
      </c>
      <c r="C52" s="158" t="s">
        <v>37</v>
      </c>
      <c r="D52" s="196">
        <v>157.80000000000001</v>
      </c>
    </row>
    <row r="53" spans="1:4" x14ac:dyDescent="0.35">
      <c r="A53" s="167" t="s">
        <v>34</v>
      </c>
      <c r="B53" s="158">
        <v>2021</v>
      </c>
      <c r="C53" s="158" t="s">
        <v>38</v>
      </c>
      <c r="D53" s="196">
        <v>160.4</v>
      </c>
    </row>
    <row r="54" spans="1:4" x14ac:dyDescent="0.35">
      <c r="A54" s="167" t="s">
        <v>34</v>
      </c>
      <c r="B54" s="158">
        <v>2021</v>
      </c>
      <c r="C54" s="158" t="s">
        <v>39</v>
      </c>
      <c r="D54" s="196">
        <v>161.30000000000001</v>
      </c>
    </row>
    <row r="55" spans="1:4" x14ac:dyDescent="0.35">
      <c r="A55" s="167" t="s">
        <v>34</v>
      </c>
      <c r="B55" s="158">
        <v>2021</v>
      </c>
      <c r="C55" s="158" t="s">
        <v>40</v>
      </c>
      <c r="D55" s="196">
        <v>162.5</v>
      </c>
    </row>
    <row r="56" spans="1:4" x14ac:dyDescent="0.35">
      <c r="A56" s="167" t="s">
        <v>34</v>
      </c>
      <c r="B56" s="158">
        <v>2021</v>
      </c>
      <c r="C56" s="158" t="s">
        <v>41</v>
      </c>
      <c r="D56" s="196">
        <v>163.19999999999999</v>
      </c>
    </row>
    <row r="57" spans="1:4" x14ac:dyDescent="0.35">
      <c r="A57" s="167" t="s">
        <v>34</v>
      </c>
      <c r="B57" s="158">
        <v>2021</v>
      </c>
      <c r="C57" s="158" t="s">
        <v>42</v>
      </c>
      <c r="D57" s="196">
        <v>163.19999999999999</v>
      </c>
    </row>
    <row r="58" spans="1:4" x14ac:dyDescent="0.35">
      <c r="A58" s="167" t="s">
        <v>34</v>
      </c>
      <c r="B58" s="158">
        <v>2021</v>
      </c>
      <c r="C58" s="158" t="s">
        <v>43</v>
      </c>
      <c r="D58" s="196">
        <v>165.5</v>
      </c>
    </row>
    <row r="59" spans="1:4" x14ac:dyDescent="0.35">
      <c r="A59" s="167" t="s">
        <v>34</v>
      </c>
      <c r="B59" s="158">
        <v>2021</v>
      </c>
      <c r="C59" s="158" t="s">
        <v>45</v>
      </c>
      <c r="D59" s="196">
        <v>166.7</v>
      </c>
    </row>
    <row r="60" spans="1:4" x14ac:dyDescent="0.35">
      <c r="A60" s="167" t="s">
        <v>34</v>
      </c>
      <c r="B60" s="158">
        <v>2021</v>
      </c>
      <c r="C60" s="158" t="s">
        <v>46</v>
      </c>
      <c r="D60" s="196">
        <v>166.2</v>
      </c>
    </row>
    <row r="61" spans="1:4" x14ac:dyDescent="0.35">
      <c r="A61" s="167" t="s">
        <v>34</v>
      </c>
      <c r="B61" s="158">
        <v>2022</v>
      </c>
      <c r="C61" s="158" t="s">
        <v>31</v>
      </c>
      <c r="D61" s="196">
        <v>165.7</v>
      </c>
    </row>
    <row r="62" spans="1:4" x14ac:dyDescent="0.35">
      <c r="A62" s="167" t="s">
        <v>34</v>
      </c>
      <c r="B62" s="158">
        <v>2022</v>
      </c>
      <c r="C62" s="158" t="s">
        <v>35</v>
      </c>
      <c r="D62" s="196">
        <v>166.1</v>
      </c>
    </row>
    <row r="63" spans="1:4" x14ac:dyDescent="0.35">
      <c r="A63" s="167" t="s">
        <v>34</v>
      </c>
      <c r="B63" s="158">
        <v>2022</v>
      </c>
      <c r="C63" s="158" t="s">
        <v>36</v>
      </c>
      <c r="D63" s="196">
        <v>167.7</v>
      </c>
    </row>
    <row r="64" spans="1:4" x14ac:dyDescent="0.35">
      <c r="A64" s="167" t="s">
        <v>34</v>
      </c>
      <c r="B64" s="158">
        <v>2022</v>
      </c>
      <c r="C64" s="158" t="s">
        <v>37</v>
      </c>
      <c r="D64" s="196">
        <v>170.1</v>
      </c>
    </row>
    <row r="65" spans="1:4" x14ac:dyDescent="0.35">
      <c r="A65" s="167" t="s">
        <v>34</v>
      </c>
      <c r="B65" s="158">
        <v>2022</v>
      </c>
      <c r="C65" s="158" t="s">
        <v>38</v>
      </c>
      <c r="D65" s="196">
        <v>171.7</v>
      </c>
    </row>
    <row r="66" spans="1:4" x14ac:dyDescent="0.35">
      <c r="A66" s="167" t="s">
        <v>34</v>
      </c>
      <c r="B66" s="158">
        <v>2022</v>
      </c>
      <c r="C66" s="158" t="s">
        <v>39</v>
      </c>
      <c r="D66" s="196">
        <v>172.6</v>
      </c>
    </row>
    <row r="67" spans="1:4" x14ac:dyDescent="0.35">
      <c r="A67" s="167" t="s">
        <v>34</v>
      </c>
      <c r="B67" s="158">
        <v>2022</v>
      </c>
      <c r="C67" s="158" t="s">
        <v>40</v>
      </c>
      <c r="D67" s="196">
        <v>173.4</v>
      </c>
    </row>
    <row r="68" spans="1:4" x14ac:dyDescent="0.35">
      <c r="A68" s="167" t="s">
        <v>34</v>
      </c>
      <c r="B68" s="158">
        <v>2022</v>
      </c>
      <c r="C68" s="158" t="s">
        <v>41</v>
      </c>
      <c r="D68" s="196">
        <v>174.3</v>
      </c>
    </row>
    <row r="69" spans="1:4" x14ac:dyDescent="0.35">
      <c r="A69" s="167" t="s">
        <v>34</v>
      </c>
      <c r="B69" s="158">
        <v>2022</v>
      </c>
      <c r="C69" s="158" t="s">
        <v>42</v>
      </c>
      <c r="D69" s="196">
        <v>175.3</v>
      </c>
    </row>
    <row r="70" spans="1:4" x14ac:dyDescent="0.35">
      <c r="A70" s="167" t="s">
        <v>34</v>
      </c>
      <c r="B70" s="158">
        <v>2022</v>
      </c>
      <c r="C70" s="158" t="s">
        <v>43</v>
      </c>
      <c r="D70" s="196">
        <v>176.7</v>
      </c>
    </row>
    <row r="71" spans="1:4" x14ac:dyDescent="0.35">
      <c r="A71" s="167" t="s">
        <v>34</v>
      </c>
      <c r="B71" s="158">
        <v>2022</v>
      </c>
      <c r="C71" s="158" t="s">
        <v>45</v>
      </c>
      <c r="D71" s="196">
        <v>176.5</v>
      </c>
    </row>
    <row r="72" spans="1:4" x14ac:dyDescent="0.35">
      <c r="A72" s="167" t="s">
        <v>34</v>
      </c>
      <c r="B72" s="158">
        <v>2022</v>
      </c>
      <c r="C72" s="158" t="s">
        <v>46</v>
      </c>
      <c r="D72" s="196">
        <v>175.7</v>
      </c>
    </row>
    <row r="73" spans="1:4" x14ac:dyDescent="0.35">
      <c r="A73" s="167" t="s">
        <v>34</v>
      </c>
      <c r="B73" s="158">
        <v>2023</v>
      </c>
      <c r="C73" s="158" t="s">
        <v>31</v>
      </c>
      <c r="D73" s="196">
        <v>176.5</v>
      </c>
    </row>
    <row r="74" spans="1:4" x14ac:dyDescent="0.35">
      <c r="A74" s="167" t="s">
        <v>34</v>
      </c>
      <c r="B74" s="158">
        <v>2023</v>
      </c>
      <c r="C74" s="158" t="s">
        <v>35</v>
      </c>
      <c r="D74" s="196">
        <v>177.2</v>
      </c>
    </row>
    <row r="75" spans="1:4" x14ac:dyDescent="0.35">
      <c r="A75" s="167" t="s">
        <v>34</v>
      </c>
      <c r="B75" s="158">
        <v>2023</v>
      </c>
      <c r="C75" s="158" t="s">
        <v>36</v>
      </c>
      <c r="D75" s="196">
        <v>177.2</v>
      </c>
    </row>
    <row r="76" spans="1:4" x14ac:dyDescent="0.35">
      <c r="A76" s="167" t="s">
        <v>34</v>
      </c>
      <c r="B76" s="158">
        <v>2023</v>
      </c>
      <c r="C76" s="158" t="s">
        <v>37</v>
      </c>
      <c r="D76" s="196">
        <v>178.1</v>
      </c>
    </row>
    <row r="77" spans="1:4" ht="15" thickBot="1" x14ac:dyDescent="0.4">
      <c r="A77" s="197" t="s">
        <v>34</v>
      </c>
      <c r="B77" s="198">
        <v>2023</v>
      </c>
      <c r="C77" s="198" t="s">
        <v>38</v>
      </c>
      <c r="D77" s="199">
        <v>179.1</v>
      </c>
    </row>
  </sheetData>
  <mergeCells count="3">
    <mergeCell ref="P4:W6"/>
    <mergeCell ref="U10:X10"/>
    <mergeCell ref="U11:X18"/>
  </mergeCells>
  <conditionalFormatting sqref="J8:J14">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C9C4-011E-46D1-B53B-2C2332A08171}">
  <dimension ref="A2:O51"/>
  <sheetViews>
    <sheetView showGridLines="0" topLeftCell="A34" zoomScale="98" zoomScaleNormal="98" workbookViewId="0">
      <selection activeCell="L8" sqref="L8"/>
    </sheetView>
  </sheetViews>
  <sheetFormatPr defaultColWidth="9.1796875" defaultRowHeight="14.5" x14ac:dyDescent="0.35"/>
  <cols>
    <col min="1" max="1" width="13.1796875" style="16" customWidth="1"/>
    <col min="2" max="2" width="8.1796875" style="16" customWidth="1"/>
    <col min="3" max="3" width="9.54296875" style="16" customWidth="1"/>
    <col min="4" max="4" width="10" style="16" customWidth="1"/>
    <col min="5" max="5" width="11.1796875" style="16" customWidth="1"/>
    <col min="6" max="6" width="12" style="16" customWidth="1"/>
    <col min="7" max="7" width="9.1796875" style="16"/>
    <col min="8" max="8" width="28.1796875" style="16" bestFit="1" customWidth="1"/>
    <col min="9" max="9" width="0.81640625" style="16" customWidth="1"/>
    <col min="10" max="16384" width="9.1796875" style="16"/>
  </cols>
  <sheetData>
    <row r="2" spans="1:15" s="126" customFormat="1" ht="30" customHeight="1" x14ac:dyDescent="0.35">
      <c r="A2" s="131" t="s">
        <v>125</v>
      </c>
      <c r="B2" s="131"/>
      <c r="C2" s="131"/>
      <c r="D2" s="131"/>
      <c r="E2" s="131"/>
    </row>
    <row r="3" spans="1:15" s="126" customFormat="1" ht="15" customHeight="1" thickBot="1" x14ac:dyDescent="0.4">
      <c r="A3" s="131"/>
      <c r="B3" s="131"/>
      <c r="C3" s="131"/>
      <c r="D3" s="131"/>
      <c r="E3" s="131"/>
    </row>
    <row r="4" spans="1:15" s="127" customFormat="1" ht="55" customHeight="1" thickBot="1" x14ac:dyDescent="0.5">
      <c r="A4" s="43" t="s">
        <v>0</v>
      </c>
      <c r="B4" s="43" t="s">
        <v>1</v>
      </c>
      <c r="C4" s="43" t="s">
        <v>2</v>
      </c>
      <c r="D4" s="43" t="s">
        <v>29</v>
      </c>
      <c r="E4" s="43" t="s">
        <v>64</v>
      </c>
      <c r="F4" s="71" t="s">
        <v>84</v>
      </c>
      <c r="H4" s="132" t="s">
        <v>83</v>
      </c>
      <c r="I4" s="133"/>
      <c r="J4" s="133"/>
      <c r="K4" s="133"/>
      <c r="L4" s="133"/>
      <c r="M4" s="133"/>
      <c r="N4" s="133"/>
      <c r="O4" s="134"/>
    </row>
    <row r="5" spans="1:15" s="26" customFormat="1" ht="15" customHeight="1" x14ac:dyDescent="0.35">
      <c r="A5" s="72" t="s">
        <v>34</v>
      </c>
      <c r="B5" s="72">
        <v>2022</v>
      </c>
      <c r="C5" s="72" t="s">
        <v>38</v>
      </c>
      <c r="D5" s="73">
        <v>171.7</v>
      </c>
      <c r="E5" s="73">
        <v>2238.9000000000005</v>
      </c>
      <c r="F5" s="74"/>
      <c r="H5" s="128"/>
      <c r="I5" s="128"/>
      <c r="J5" s="128"/>
      <c r="K5" s="128"/>
      <c r="L5" s="128"/>
      <c r="M5" s="128"/>
      <c r="N5" s="128"/>
      <c r="O5" s="128"/>
    </row>
    <row r="6" spans="1:15" x14ac:dyDescent="0.35">
      <c r="A6" s="72" t="s">
        <v>34</v>
      </c>
      <c r="B6" s="72">
        <v>2022</v>
      </c>
      <c r="C6" s="72" t="s">
        <v>39</v>
      </c>
      <c r="D6" s="72">
        <v>172.6</v>
      </c>
      <c r="E6" s="72">
        <v>2261.9</v>
      </c>
      <c r="F6" s="72">
        <f>((D6-D5)/D5)*100</f>
        <v>0.52417006406523348</v>
      </c>
    </row>
    <row r="7" spans="1:15" x14ac:dyDescent="0.35">
      <c r="A7" s="72" t="s">
        <v>34</v>
      </c>
      <c r="B7" s="72">
        <v>2022</v>
      </c>
      <c r="C7" s="72" t="s">
        <v>40</v>
      </c>
      <c r="D7" s="72">
        <v>173.4</v>
      </c>
      <c r="E7" s="72">
        <v>2266.3000000000002</v>
      </c>
      <c r="F7" s="72">
        <f>((D7-D6)/D6)*100</f>
        <v>0.4634994206257308</v>
      </c>
    </row>
    <row r="8" spans="1:15" x14ac:dyDescent="0.35">
      <c r="A8" s="72" t="s">
        <v>34</v>
      </c>
      <c r="B8" s="72">
        <v>2022</v>
      </c>
      <c r="C8" s="72" t="s">
        <v>41</v>
      </c>
      <c r="D8" s="72">
        <v>174.3</v>
      </c>
      <c r="E8" s="72">
        <v>2269.2000000000003</v>
      </c>
      <c r="F8" s="72">
        <f t="shared" ref="F8:F16" si="0">((D8-D7)/D7)*100</f>
        <v>0.5190311418685154</v>
      </c>
    </row>
    <row r="9" spans="1:15" x14ac:dyDescent="0.35">
      <c r="A9" s="72" t="s">
        <v>34</v>
      </c>
      <c r="B9" s="72">
        <v>2022</v>
      </c>
      <c r="C9" s="72" t="s">
        <v>42</v>
      </c>
      <c r="D9" s="72">
        <v>175.3</v>
      </c>
      <c r="E9" s="72">
        <v>2280.9</v>
      </c>
      <c r="F9" s="72">
        <f t="shared" si="0"/>
        <v>0.57372346528973028</v>
      </c>
    </row>
    <row r="10" spans="1:15" x14ac:dyDescent="0.35">
      <c r="A10" s="72" t="s">
        <v>34</v>
      </c>
      <c r="B10" s="72">
        <v>2022</v>
      </c>
      <c r="C10" s="72" t="s">
        <v>43</v>
      </c>
      <c r="D10" s="72">
        <v>176.7</v>
      </c>
      <c r="E10" s="72">
        <v>2297.3000000000002</v>
      </c>
      <c r="F10" s="72">
        <f t="shared" si="0"/>
        <v>0.79863091842554312</v>
      </c>
    </row>
    <row r="11" spans="1:15" x14ac:dyDescent="0.35">
      <c r="A11" s="72" t="s">
        <v>34</v>
      </c>
      <c r="B11" s="72">
        <v>2022</v>
      </c>
      <c r="C11" s="72" t="s">
        <v>45</v>
      </c>
      <c r="D11" s="72">
        <v>176.5</v>
      </c>
      <c r="E11" s="72">
        <v>2296.8000000000002</v>
      </c>
      <c r="F11" s="72">
        <f t="shared" si="0"/>
        <v>-0.11318619128465683</v>
      </c>
    </row>
    <row r="12" spans="1:15" x14ac:dyDescent="0.35">
      <c r="A12" s="72" t="s">
        <v>34</v>
      </c>
      <c r="B12" s="72">
        <v>2022</v>
      </c>
      <c r="C12" s="72" t="s">
        <v>46</v>
      </c>
      <c r="D12" s="72">
        <v>175.7</v>
      </c>
      <c r="E12" s="72">
        <v>2283.4</v>
      </c>
      <c r="F12" s="72">
        <f t="shared" si="0"/>
        <v>-0.4532577903682784</v>
      </c>
    </row>
    <row r="13" spans="1:15" x14ac:dyDescent="0.35">
      <c r="A13" s="72" t="s">
        <v>34</v>
      </c>
      <c r="B13" s="72">
        <v>2023</v>
      </c>
      <c r="C13" s="72" t="s">
        <v>31</v>
      </c>
      <c r="D13" s="72">
        <v>176.5</v>
      </c>
      <c r="E13" s="72">
        <v>2292.6999999999998</v>
      </c>
      <c r="F13" s="72">
        <f t="shared" si="0"/>
        <v>0.45532157085942598</v>
      </c>
    </row>
    <row r="14" spans="1:15" x14ac:dyDescent="0.35">
      <c r="A14" s="72" t="s">
        <v>34</v>
      </c>
      <c r="B14" s="72">
        <v>2023</v>
      </c>
      <c r="C14" s="72" t="s">
        <v>35</v>
      </c>
      <c r="D14" s="72">
        <v>177.2</v>
      </c>
      <c r="E14" s="72">
        <v>2279.1</v>
      </c>
      <c r="F14" s="72">
        <f t="shared" si="0"/>
        <v>0.39660056657223147</v>
      </c>
    </row>
    <row r="15" spans="1:15" x14ac:dyDescent="0.35">
      <c r="A15" s="72" t="s">
        <v>34</v>
      </c>
      <c r="B15" s="72">
        <v>2023</v>
      </c>
      <c r="C15" s="72" t="s">
        <v>36</v>
      </c>
      <c r="D15" s="72">
        <v>177.2</v>
      </c>
      <c r="E15" s="72">
        <v>2279.1999999999998</v>
      </c>
      <c r="F15" s="72">
        <f>((D15-D14)/D14)*100</f>
        <v>0</v>
      </c>
    </row>
    <row r="16" spans="1:15" x14ac:dyDescent="0.35">
      <c r="A16" s="72" t="s">
        <v>34</v>
      </c>
      <c r="B16" s="72">
        <v>2023</v>
      </c>
      <c r="C16" s="72" t="s">
        <v>37</v>
      </c>
      <c r="D16" s="72">
        <v>178.1</v>
      </c>
      <c r="E16" s="72">
        <v>2289.6000000000004</v>
      </c>
      <c r="F16" s="72">
        <f t="shared" si="0"/>
        <v>0.50790067720090615</v>
      </c>
    </row>
    <row r="17" spans="1:6" x14ac:dyDescent="0.35">
      <c r="A17" s="72" t="s">
        <v>34</v>
      </c>
      <c r="B17" s="72">
        <v>2023</v>
      </c>
      <c r="C17" s="72" t="s">
        <v>38</v>
      </c>
      <c r="D17" s="72">
        <v>179.1</v>
      </c>
      <c r="E17" s="72">
        <v>2306.9</v>
      </c>
      <c r="F17" s="72">
        <f>((D17-D16)/D16)*100</f>
        <v>0.56148231330713083</v>
      </c>
    </row>
    <row r="19" spans="1:6" ht="18.5" x14ac:dyDescent="0.45">
      <c r="A19" s="130" t="s">
        <v>110</v>
      </c>
      <c r="B19" s="130"/>
      <c r="C19" s="130"/>
      <c r="D19" s="130"/>
      <c r="E19" s="130"/>
      <c r="F19" s="130"/>
    </row>
    <row r="21" spans="1:6" ht="46.5" x14ac:dyDescent="0.35">
      <c r="A21" s="44" t="s">
        <v>0</v>
      </c>
      <c r="B21" s="44" t="s">
        <v>1</v>
      </c>
      <c r="C21" s="44" t="s">
        <v>2</v>
      </c>
      <c r="D21" s="44" t="s">
        <v>29</v>
      </c>
      <c r="E21" s="44" t="s">
        <v>64</v>
      </c>
      <c r="F21" s="71" t="s">
        <v>84</v>
      </c>
    </row>
    <row r="22" spans="1:6" x14ac:dyDescent="0.35">
      <c r="A22" s="72" t="s">
        <v>30</v>
      </c>
      <c r="B22" s="72">
        <v>2022</v>
      </c>
      <c r="C22" s="72" t="s">
        <v>38</v>
      </c>
      <c r="D22" s="72">
        <v>172.5</v>
      </c>
      <c r="E22" s="72">
        <v>2226.8000000000002</v>
      </c>
      <c r="F22" s="72"/>
    </row>
    <row r="23" spans="1:6" x14ac:dyDescent="0.35">
      <c r="A23" s="75" t="s">
        <v>30</v>
      </c>
      <c r="B23" s="75">
        <v>2022</v>
      </c>
      <c r="C23" s="75" t="s">
        <v>39</v>
      </c>
      <c r="D23" s="75">
        <v>173.6</v>
      </c>
      <c r="E23" s="75">
        <v>2248.3000000000002</v>
      </c>
      <c r="F23" s="72">
        <f>((D23-D22)/D22)*100</f>
        <v>0.63768115942028658</v>
      </c>
    </row>
    <row r="24" spans="1:6" x14ac:dyDescent="0.35">
      <c r="A24" s="72" t="s">
        <v>30</v>
      </c>
      <c r="B24" s="72">
        <v>2022</v>
      </c>
      <c r="C24" s="72" t="s">
        <v>40</v>
      </c>
      <c r="D24" s="72">
        <v>174.3</v>
      </c>
      <c r="E24" s="72">
        <v>2252.5</v>
      </c>
      <c r="F24" s="72">
        <f t="shared" ref="F24:F34" si="1">((D24-D23)/D23)*100</f>
        <v>0.40322580645162276</v>
      </c>
    </row>
    <row r="25" spans="1:6" x14ac:dyDescent="0.35">
      <c r="A25" s="72" t="s">
        <v>30</v>
      </c>
      <c r="B25" s="72">
        <v>2022</v>
      </c>
      <c r="C25" s="72" t="s">
        <v>41</v>
      </c>
      <c r="D25" s="72">
        <v>175.3</v>
      </c>
      <c r="E25" s="72">
        <v>2255.7999999999997</v>
      </c>
      <c r="F25" s="72">
        <f t="shared" si="1"/>
        <v>0.57372346528973028</v>
      </c>
    </row>
    <row r="26" spans="1:6" x14ac:dyDescent="0.35">
      <c r="A26" s="72" t="s">
        <v>30</v>
      </c>
      <c r="B26" s="72">
        <v>2022</v>
      </c>
      <c r="C26" s="72" t="s">
        <v>42</v>
      </c>
      <c r="D26" s="72">
        <v>176.4</v>
      </c>
      <c r="E26" s="72">
        <v>2267.8000000000002</v>
      </c>
      <c r="F26" s="72">
        <f t="shared" si="1"/>
        <v>0.62749572162007661</v>
      </c>
    </row>
    <row r="27" spans="1:6" x14ac:dyDescent="0.35">
      <c r="A27" s="72" t="s">
        <v>30</v>
      </c>
      <c r="B27" s="72">
        <v>2022</v>
      </c>
      <c r="C27" s="72" t="s">
        <v>43</v>
      </c>
      <c r="D27" s="72">
        <v>177.9</v>
      </c>
      <c r="E27" s="72">
        <v>2284.5</v>
      </c>
      <c r="F27" s="72">
        <f t="shared" si="1"/>
        <v>0.85034013605442171</v>
      </c>
    </row>
    <row r="28" spans="1:6" x14ac:dyDescent="0.35">
      <c r="A28" s="72" t="s">
        <v>30</v>
      </c>
      <c r="B28" s="72">
        <v>2022</v>
      </c>
      <c r="C28" s="72" t="s">
        <v>45</v>
      </c>
      <c r="D28" s="72">
        <v>177.8</v>
      </c>
      <c r="E28" s="72">
        <v>2287.6999999999998</v>
      </c>
      <c r="F28" s="72">
        <f t="shared" si="1"/>
        <v>-5.6211354693644917E-2</v>
      </c>
    </row>
    <row r="29" spans="1:6" x14ac:dyDescent="0.35">
      <c r="A29" s="72" t="s">
        <v>30</v>
      </c>
      <c r="B29" s="72">
        <v>2022</v>
      </c>
      <c r="C29" s="72" t="s">
        <v>46</v>
      </c>
      <c r="D29" s="72">
        <v>177.1</v>
      </c>
      <c r="E29" s="72">
        <v>2277.1</v>
      </c>
      <c r="F29" s="72">
        <f t="shared" si="1"/>
        <v>-0.39370078740158432</v>
      </c>
    </row>
    <row r="30" spans="1:6" x14ac:dyDescent="0.35">
      <c r="A30" s="72" t="s">
        <v>30</v>
      </c>
      <c r="B30" s="72">
        <v>2023</v>
      </c>
      <c r="C30" s="72" t="s">
        <v>31</v>
      </c>
      <c r="D30" s="72">
        <v>177.8</v>
      </c>
      <c r="E30" s="72">
        <v>2283.2000000000003</v>
      </c>
      <c r="F30" s="72">
        <f t="shared" si="1"/>
        <v>0.39525691699605703</v>
      </c>
    </row>
    <row r="31" spans="1:6" x14ac:dyDescent="0.35">
      <c r="A31" s="72" t="s">
        <v>30</v>
      </c>
      <c r="B31" s="72">
        <v>2023</v>
      </c>
      <c r="C31" s="72" t="s">
        <v>35</v>
      </c>
      <c r="D31" s="72">
        <v>178</v>
      </c>
      <c r="E31" s="72">
        <v>2265.6999999999998</v>
      </c>
      <c r="F31" s="72">
        <f t="shared" si="1"/>
        <v>0.11248593925758639</v>
      </c>
    </row>
    <row r="32" spans="1:6" x14ac:dyDescent="0.35">
      <c r="A32" s="72" t="s">
        <v>30</v>
      </c>
      <c r="B32" s="72">
        <v>2023</v>
      </c>
      <c r="C32" s="72" t="s">
        <v>36</v>
      </c>
      <c r="D32" s="72">
        <v>178</v>
      </c>
      <c r="E32" s="72">
        <v>2265.8000000000002</v>
      </c>
      <c r="F32" s="72">
        <f t="shared" si="1"/>
        <v>0</v>
      </c>
    </row>
    <row r="33" spans="1:6" x14ac:dyDescent="0.35">
      <c r="A33" s="72" t="s">
        <v>30</v>
      </c>
      <c r="B33" s="72">
        <v>2023</v>
      </c>
      <c r="C33" s="72" t="s">
        <v>37</v>
      </c>
      <c r="D33" s="72">
        <v>178.8</v>
      </c>
      <c r="E33" s="72">
        <v>2274.1999999999998</v>
      </c>
      <c r="F33" s="72">
        <f t="shared" si="1"/>
        <v>0.44943820224719738</v>
      </c>
    </row>
    <row r="34" spans="1:6" x14ac:dyDescent="0.35">
      <c r="A34" s="72" t="s">
        <v>30</v>
      </c>
      <c r="B34" s="72">
        <v>2023</v>
      </c>
      <c r="C34" s="72" t="s">
        <v>38</v>
      </c>
      <c r="D34" s="72">
        <v>179.8</v>
      </c>
      <c r="E34" s="72">
        <v>2290.7000000000007</v>
      </c>
      <c r="F34" s="72">
        <f t="shared" si="1"/>
        <v>0.55928411633109609</v>
      </c>
    </row>
    <row r="36" spans="1:6" ht="18.5" x14ac:dyDescent="0.45">
      <c r="A36" s="129" t="s">
        <v>124</v>
      </c>
      <c r="B36" s="130"/>
      <c r="C36" s="130"/>
      <c r="D36" s="130"/>
      <c r="E36" s="130"/>
      <c r="F36" s="130"/>
    </row>
    <row r="38" spans="1:6" ht="46.5" x14ac:dyDescent="0.35">
      <c r="A38" s="43" t="s">
        <v>0</v>
      </c>
      <c r="B38" s="43" t="s">
        <v>1</v>
      </c>
      <c r="C38" s="43" t="s">
        <v>2</v>
      </c>
      <c r="D38" s="43" t="s">
        <v>29</v>
      </c>
      <c r="E38" s="43" t="s">
        <v>64</v>
      </c>
      <c r="F38" s="71" t="s">
        <v>84</v>
      </c>
    </row>
    <row r="39" spans="1:6" x14ac:dyDescent="0.35">
      <c r="A39" s="72" t="s">
        <v>33</v>
      </c>
      <c r="B39" s="72">
        <v>2022</v>
      </c>
      <c r="C39" s="72" t="s">
        <v>38</v>
      </c>
      <c r="D39" s="72">
        <v>170.8</v>
      </c>
      <c r="E39" s="72">
        <v>2262.2000000000003</v>
      </c>
      <c r="F39" s="72"/>
    </row>
    <row r="40" spans="1:6" x14ac:dyDescent="0.35">
      <c r="A40" s="72" t="s">
        <v>33</v>
      </c>
      <c r="B40" s="72">
        <v>2022</v>
      </c>
      <c r="C40" s="72" t="s">
        <v>39</v>
      </c>
      <c r="D40" s="72">
        <v>171.4</v>
      </c>
      <c r="E40" s="72">
        <v>2287.5</v>
      </c>
      <c r="F40" s="72">
        <f>((D40-D39)/D39)*100</f>
        <v>0.35128805620608566</v>
      </c>
    </row>
    <row r="41" spans="1:6" x14ac:dyDescent="0.35">
      <c r="A41" s="72" t="s">
        <v>33</v>
      </c>
      <c r="B41" s="72">
        <v>2022</v>
      </c>
      <c r="C41" s="72" t="s">
        <v>40</v>
      </c>
      <c r="D41" s="72">
        <v>172.3</v>
      </c>
      <c r="E41" s="72">
        <v>2291.6</v>
      </c>
      <c r="F41" s="72">
        <f t="shared" ref="F41:F51" si="2">((D41-D40)/D40)*100</f>
        <v>0.52508751458576763</v>
      </c>
    </row>
    <row r="42" spans="1:6" x14ac:dyDescent="0.35">
      <c r="A42" s="72" t="s">
        <v>33</v>
      </c>
      <c r="B42" s="72">
        <v>2022</v>
      </c>
      <c r="C42" s="72" t="s">
        <v>41</v>
      </c>
      <c r="D42" s="72">
        <v>173.1</v>
      </c>
      <c r="E42" s="72">
        <v>2293.6999999999998</v>
      </c>
      <c r="F42" s="72">
        <f t="shared" si="2"/>
        <v>0.46430644225187634</v>
      </c>
    </row>
    <row r="43" spans="1:6" x14ac:dyDescent="0.35">
      <c r="A43" s="72" t="s">
        <v>33</v>
      </c>
      <c r="B43" s="72">
        <v>2022</v>
      </c>
      <c r="C43" s="72" t="s">
        <v>42</v>
      </c>
      <c r="D43" s="72">
        <v>174.1</v>
      </c>
      <c r="E43" s="72">
        <v>2306.4</v>
      </c>
      <c r="F43" s="72">
        <f t="shared" si="2"/>
        <v>0.57770075101097629</v>
      </c>
    </row>
    <row r="44" spans="1:6" x14ac:dyDescent="0.35">
      <c r="A44" s="72" t="s">
        <v>33</v>
      </c>
      <c r="B44" s="72">
        <v>2022</v>
      </c>
      <c r="C44" s="72" t="s">
        <v>43</v>
      </c>
      <c r="D44" s="72">
        <v>175.3</v>
      </c>
      <c r="E44" s="72">
        <v>2322.3000000000002</v>
      </c>
      <c r="F44" s="72">
        <f t="shared" si="2"/>
        <v>0.68925904652499548</v>
      </c>
    </row>
    <row r="45" spans="1:6" x14ac:dyDescent="0.35">
      <c r="A45" s="72" t="s">
        <v>33</v>
      </c>
      <c r="B45" s="72">
        <v>2022</v>
      </c>
      <c r="C45" s="72" t="s">
        <v>45</v>
      </c>
      <c r="D45" s="72">
        <v>174.1</v>
      </c>
      <c r="E45" s="72">
        <v>2314.4</v>
      </c>
      <c r="F45" s="72">
        <f t="shared" si="2"/>
        <v>-0.68454078722191503</v>
      </c>
    </row>
    <row r="46" spans="1:6" x14ac:dyDescent="0.35">
      <c r="A46" s="72" t="s">
        <v>33</v>
      </c>
      <c r="B46" s="72">
        <v>2022</v>
      </c>
      <c r="C46" s="72" t="s">
        <v>46</v>
      </c>
      <c r="D46" s="72">
        <v>174.1</v>
      </c>
      <c r="E46" s="72">
        <v>2295.7999999999997</v>
      </c>
      <c r="F46" s="72">
        <f t="shared" si="2"/>
        <v>0</v>
      </c>
    </row>
    <row r="47" spans="1:6" x14ac:dyDescent="0.35">
      <c r="A47" s="72" t="s">
        <v>33</v>
      </c>
      <c r="B47" s="72">
        <v>2023</v>
      </c>
      <c r="C47" s="72" t="s">
        <v>31</v>
      </c>
      <c r="D47" s="72">
        <v>174.9</v>
      </c>
      <c r="E47" s="72">
        <v>2310.2000000000003</v>
      </c>
      <c r="F47" s="72">
        <f t="shared" si="2"/>
        <v>0.4595060310166636</v>
      </c>
    </row>
    <row r="48" spans="1:6" x14ac:dyDescent="0.35">
      <c r="A48" s="72" t="s">
        <v>33</v>
      </c>
      <c r="B48" s="72">
        <v>2023</v>
      </c>
      <c r="C48" s="72" t="s">
        <v>35</v>
      </c>
      <c r="D48" s="72">
        <v>176.3</v>
      </c>
      <c r="E48" s="72">
        <v>2303.1999999999998</v>
      </c>
      <c r="F48" s="72">
        <f t="shared" si="2"/>
        <v>0.80045740423099232</v>
      </c>
    </row>
    <row r="49" spans="1:6" x14ac:dyDescent="0.35">
      <c r="A49" s="72" t="s">
        <v>33</v>
      </c>
      <c r="B49" s="72">
        <v>2023</v>
      </c>
      <c r="C49" s="72" t="s">
        <v>36</v>
      </c>
      <c r="D49" s="72">
        <v>176.3</v>
      </c>
      <c r="E49" s="72">
        <v>2303.4</v>
      </c>
      <c r="F49" s="72">
        <f t="shared" si="2"/>
        <v>0</v>
      </c>
    </row>
    <row r="50" spans="1:6" x14ac:dyDescent="0.35">
      <c r="A50" s="72" t="s">
        <v>33</v>
      </c>
      <c r="B50" s="72">
        <v>2023</v>
      </c>
      <c r="C50" s="72" t="s">
        <v>37</v>
      </c>
      <c r="D50" s="72">
        <v>177.4</v>
      </c>
      <c r="E50" s="72">
        <v>2317.7000000000003</v>
      </c>
      <c r="F50" s="72">
        <f t="shared" si="2"/>
        <v>0.62393647192285551</v>
      </c>
    </row>
    <row r="51" spans="1:6" x14ac:dyDescent="0.35">
      <c r="A51" s="72" t="s">
        <v>33</v>
      </c>
      <c r="B51" s="72">
        <v>2023</v>
      </c>
      <c r="C51" s="72" t="s">
        <v>38</v>
      </c>
      <c r="D51" s="72">
        <v>178.2</v>
      </c>
      <c r="E51" s="72">
        <v>2335.1</v>
      </c>
      <c r="F51" s="72">
        <f t="shared" si="2"/>
        <v>0.45095828635850221</v>
      </c>
    </row>
  </sheetData>
  <mergeCells count="5">
    <mergeCell ref="A2:E2"/>
    <mergeCell ref="H4:O4"/>
    <mergeCell ref="A19:F19"/>
    <mergeCell ref="A36:F36"/>
    <mergeCell ref="A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50D7-FB13-4787-B5F8-8A4E9FAEDDB3}">
  <dimension ref="B1:W56"/>
  <sheetViews>
    <sheetView topLeftCell="F1" workbookViewId="0">
      <selection activeCell="W5" sqref="W5"/>
    </sheetView>
  </sheetViews>
  <sheetFormatPr defaultColWidth="9.1796875" defaultRowHeight="14.5" x14ac:dyDescent="0.35"/>
  <cols>
    <col min="1" max="1" width="9.1796875" style="76"/>
    <col min="2" max="2" width="14.54296875" style="76" bestFit="1" customWidth="1"/>
    <col min="3" max="3" width="25.81640625" style="76" bestFit="1" customWidth="1"/>
    <col min="4" max="4" width="28.1796875" style="76" bestFit="1" customWidth="1"/>
    <col min="5" max="16384" width="9.1796875" style="76"/>
  </cols>
  <sheetData>
    <row r="1" spans="2:23" ht="43.5" customHeight="1" x14ac:dyDescent="0.35"/>
    <row r="3" spans="2:23" x14ac:dyDescent="0.35">
      <c r="B3" s="76" t="s">
        <v>49</v>
      </c>
      <c r="C3" s="76" t="s">
        <v>116</v>
      </c>
    </row>
    <row r="4" spans="2:23" ht="15" customHeight="1" x14ac:dyDescent="0.35">
      <c r="B4" s="77">
        <v>2022</v>
      </c>
      <c r="C4" s="79">
        <v>0.54621087029270721</v>
      </c>
      <c r="P4" s="112" t="s">
        <v>118</v>
      </c>
      <c r="Q4" s="112"/>
      <c r="R4" s="112"/>
      <c r="S4" s="112"/>
      <c r="T4" s="112"/>
      <c r="U4" s="112"/>
      <c r="V4" s="80"/>
      <c r="W4" s="80"/>
    </row>
    <row r="5" spans="2:23" x14ac:dyDescent="0.35">
      <c r="B5" s="78" t="s">
        <v>38</v>
      </c>
      <c r="C5" s="79">
        <v>0</v>
      </c>
      <c r="P5" s="112"/>
      <c r="Q5" s="112"/>
      <c r="R5" s="112"/>
      <c r="S5" s="112"/>
      <c r="T5" s="112"/>
      <c r="U5" s="112"/>
      <c r="V5" s="80"/>
      <c r="W5" s="80"/>
    </row>
    <row r="6" spans="2:23" x14ac:dyDescent="0.35">
      <c r="B6" s="78" t="s">
        <v>39</v>
      </c>
      <c r="C6" s="79">
        <v>0.12380265566971629</v>
      </c>
      <c r="P6" s="112"/>
      <c r="Q6" s="112"/>
      <c r="R6" s="112"/>
      <c r="S6" s="112"/>
      <c r="T6" s="112"/>
      <c r="U6" s="112"/>
      <c r="V6" s="80"/>
      <c r="W6" s="80"/>
    </row>
    <row r="7" spans="2:23" x14ac:dyDescent="0.35">
      <c r="B7" s="78" t="s">
        <v>40</v>
      </c>
      <c r="C7" s="79">
        <v>0.10947298044800026</v>
      </c>
      <c r="P7" s="111" t="s">
        <v>117</v>
      </c>
      <c r="Q7" s="111"/>
      <c r="R7" s="111"/>
      <c r="S7" s="111"/>
      <c r="T7" s="111"/>
      <c r="U7" s="111"/>
      <c r="V7" s="80"/>
      <c r="W7" s="80"/>
    </row>
    <row r="8" spans="2:23" x14ac:dyDescent="0.35">
      <c r="B8" s="78" t="s">
        <v>41</v>
      </c>
      <c r="C8" s="79">
        <v>0.12258890414354258</v>
      </c>
      <c r="P8" s="111"/>
      <c r="Q8" s="111"/>
      <c r="R8" s="111"/>
      <c r="S8" s="111"/>
      <c r="T8" s="111"/>
      <c r="U8" s="111"/>
      <c r="V8" s="80"/>
      <c r="W8" s="80"/>
    </row>
    <row r="9" spans="2:23" x14ac:dyDescent="0.35">
      <c r="B9" s="78" t="s">
        <v>42</v>
      </c>
      <c r="C9" s="79">
        <v>0.13550657218391118</v>
      </c>
      <c r="P9" s="111"/>
      <c r="Q9" s="111"/>
      <c r="R9" s="111"/>
      <c r="S9" s="111"/>
      <c r="T9" s="111"/>
      <c r="U9" s="111"/>
      <c r="V9" s="80"/>
      <c r="W9" s="80"/>
    </row>
    <row r="10" spans="2:23" x14ac:dyDescent="0.35">
      <c r="B10" s="78" t="s">
        <v>43</v>
      </c>
      <c r="C10" s="79">
        <v>0.18862700367551322</v>
      </c>
      <c r="P10" s="80"/>
      <c r="Q10" s="80"/>
      <c r="R10" s="80"/>
      <c r="S10" s="80"/>
      <c r="T10" s="80"/>
      <c r="U10" s="80"/>
      <c r="V10" s="80"/>
      <c r="W10" s="80"/>
    </row>
    <row r="11" spans="2:23" x14ac:dyDescent="0.35">
      <c r="B11" s="78" t="s">
        <v>45</v>
      </c>
      <c r="C11" s="79">
        <v>-2.6733215089591825E-2</v>
      </c>
    </row>
    <row r="12" spans="2:23" x14ac:dyDescent="0.35">
      <c r="B12" s="78" t="s">
        <v>46</v>
      </c>
      <c r="C12" s="79">
        <v>-0.10705403073838439</v>
      </c>
    </row>
    <row r="13" spans="2:23" x14ac:dyDescent="0.35">
      <c r="B13" s="77">
        <v>2023</v>
      </c>
      <c r="C13" s="79">
        <v>0.45378912970729274</v>
      </c>
    </row>
    <row r="14" spans="2:23" x14ac:dyDescent="0.35">
      <c r="B14" s="78" t="s">
        <v>31</v>
      </c>
      <c r="C14" s="79">
        <v>0.10754147083281074</v>
      </c>
    </row>
    <row r="15" spans="2:23" x14ac:dyDescent="0.35">
      <c r="B15" s="78" t="s">
        <v>35</v>
      </c>
      <c r="C15" s="79">
        <v>9.367227689608347E-2</v>
      </c>
    </row>
    <row r="16" spans="2:23" x14ac:dyDescent="0.35">
      <c r="B16" s="78" t="s">
        <v>36</v>
      </c>
      <c r="C16" s="79">
        <v>0</v>
      </c>
    </row>
    <row r="17" spans="2:21" x14ac:dyDescent="0.35">
      <c r="B17" s="78" t="s">
        <v>37</v>
      </c>
      <c r="C17" s="79">
        <v>0.11996002245197676</v>
      </c>
    </row>
    <row r="18" spans="2:21" x14ac:dyDescent="0.35">
      <c r="B18" s="78" t="s">
        <v>38</v>
      </c>
      <c r="C18" s="79">
        <v>0.13261535952642178</v>
      </c>
    </row>
    <row r="19" spans="2:21" x14ac:dyDescent="0.35">
      <c r="B19" s="77" t="s">
        <v>50</v>
      </c>
      <c r="C19" s="79">
        <v>1</v>
      </c>
    </row>
    <row r="21" spans="2:21" x14ac:dyDescent="0.35">
      <c r="B21" s="76" t="s">
        <v>49</v>
      </c>
      <c r="C21" s="76" t="s">
        <v>116</v>
      </c>
    </row>
    <row r="22" spans="2:21" x14ac:dyDescent="0.35">
      <c r="B22" s="77">
        <v>2022</v>
      </c>
      <c r="C22" s="79">
        <v>0.63537914648147276</v>
      </c>
    </row>
    <row r="23" spans="2:21" x14ac:dyDescent="0.35">
      <c r="B23" s="78" t="s">
        <v>38</v>
      </c>
      <c r="C23" s="79">
        <v>0</v>
      </c>
      <c r="P23" s="112" t="s">
        <v>121</v>
      </c>
      <c r="Q23" s="112"/>
      <c r="R23" s="112"/>
      <c r="S23" s="112"/>
      <c r="T23" s="112"/>
      <c r="U23" s="112"/>
    </row>
    <row r="24" spans="2:21" x14ac:dyDescent="0.35">
      <c r="B24" s="78" t="s">
        <v>39</v>
      </c>
      <c r="C24" s="79">
        <v>0.15332488505466482</v>
      </c>
      <c r="P24" s="112"/>
      <c r="Q24" s="112"/>
      <c r="R24" s="112"/>
      <c r="S24" s="112"/>
      <c r="T24" s="112"/>
      <c r="U24" s="112"/>
    </row>
    <row r="25" spans="2:21" x14ac:dyDescent="0.35">
      <c r="B25" s="78" t="s">
        <v>40</v>
      </c>
      <c r="C25" s="79">
        <v>9.6952135894173258E-2</v>
      </c>
      <c r="P25" s="112"/>
      <c r="Q25" s="112"/>
      <c r="R25" s="112"/>
      <c r="S25" s="112"/>
      <c r="T25" s="112"/>
      <c r="U25" s="112"/>
    </row>
    <row r="26" spans="2:21" x14ac:dyDescent="0.35">
      <c r="B26" s="78" t="s">
        <v>41</v>
      </c>
      <c r="C26" s="79">
        <v>0.13794681412366253</v>
      </c>
      <c r="P26" s="111" t="s">
        <v>122</v>
      </c>
      <c r="Q26" s="111"/>
      <c r="R26" s="111"/>
      <c r="S26" s="111"/>
      <c r="T26" s="111"/>
      <c r="U26" s="111"/>
    </row>
    <row r="27" spans="2:21" x14ac:dyDescent="0.35">
      <c r="B27" s="78" t="s">
        <v>42</v>
      </c>
      <c r="C27" s="79">
        <v>0.15087588517929082</v>
      </c>
      <c r="P27" s="111"/>
      <c r="Q27" s="111"/>
      <c r="R27" s="111"/>
      <c r="S27" s="111"/>
      <c r="T27" s="111"/>
      <c r="U27" s="111"/>
    </row>
    <row r="28" spans="2:21" x14ac:dyDescent="0.35">
      <c r="B28" s="78" t="s">
        <v>43</v>
      </c>
      <c r="C28" s="79">
        <v>0.2044568852189998</v>
      </c>
      <c r="P28" s="111"/>
      <c r="Q28" s="111"/>
      <c r="R28" s="111"/>
      <c r="S28" s="111"/>
      <c r="T28" s="111"/>
      <c r="U28" s="111"/>
    </row>
    <row r="29" spans="2:21" x14ac:dyDescent="0.35">
      <c r="B29" s="78" t="s">
        <v>45</v>
      </c>
      <c r="C29" s="79">
        <v>-1.3515531029653182E-2</v>
      </c>
    </row>
    <row r="30" spans="2:21" x14ac:dyDescent="0.35">
      <c r="B30" s="78" t="s">
        <v>46</v>
      </c>
      <c r="C30" s="79">
        <v>-9.4661927959665201E-2</v>
      </c>
    </row>
    <row r="31" spans="2:21" x14ac:dyDescent="0.35">
      <c r="B31" s="77">
        <v>2023</v>
      </c>
      <c r="C31" s="79">
        <v>0.36462085351852724</v>
      </c>
    </row>
    <row r="32" spans="2:21" x14ac:dyDescent="0.35">
      <c r="B32" s="78" t="s">
        <v>31</v>
      </c>
      <c r="C32" s="79">
        <v>9.5036085777687601E-2</v>
      </c>
    </row>
    <row r="33" spans="2:21" x14ac:dyDescent="0.35">
      <c r="B33" s="78" t="s">
        <v>35</v>
      </c>
      <c r="C33" s="79">
        <v>2.7046265131330717E-2</v>
      </c>
    </row>
    <row r="34" spans="2:21" x14ac:dyDescent="0.35">
      <c r="B34" s="78" t="s">
        <v>36</v>
      </c>
      <c r="C34" s="79">
        <v>0</v>
      </c>
    </row>
    <row r="35" spans="2:21" x14ac:dyDescent="0.35">
      <c r="B35" s="78" t="s">
        <v>37</v>
      </c>
      <c r="C35" s="79">
        <v>0.10806350427754931</v>
      </c>
    </row>
    <row r="36" spans="2:21" x14ac:dyDescent="0.35">
      <c r="B36" s="78" t="s">
        <v>38</v>
      </c>
      <c r="C36" s="79">
        <v>0.13447499833195958</v>
      </c>
    </row>
    <row r="37" spans="2:21" x14ac:dyDescent="0.35">
      <c r="B37" s="77" t="s">
        <v>50</v>
      </c>
      <c r="C37" s="79">
        <v>1</v>
      </c>
    </row>
    <row r="40" spans="2:21" x14ac:dyDescent="0.35">
      <c r="B40" s="76" t="s">
        <v>49</v>
      </c>
      <c r="C40" s="76" t="s">
        <v>116</v>
      </c>
    </row>
    <row r="41" spans="2:21" x14ac:dyDescent="0.35">
      <c r="B41" s="77">
        <v>2022</v>
      </c>
      <c r="C41" s="79">
        <v>0.45164853052863635</v>
      </c>
    </row>
    <row r="42" spans="2:21" x14ac:dyDescent="0.35">
      <c r="B42" s="78" t="s">
        <v>38</v>
      </c>
      <c r="C42" s="79">
        <v>0</v>
      </c>
      <c r="P42" s="112" t="s">
        <v>120</v>
      </c>
      <c r="Q42" s="112"/>
      <c r="R42" s="112"/>
      <c r="S42" s="112"/>
      <c r="T42" s="112"/>
      <c r="U42" s="112"/>
    </row>
    <row r="43" spans="2:21" x14ac:dyDescent="0.35">
      <c r="B43" s="78" t="s">
        <v>39</v>
      </c>
      <c r="C43" s="79">
        <v>8.2501507955477643E-2</v>
      </c>
      <c r="P43" s="112"/>
      <c r="Q43" s="112"/>
      <c r="R43" s="112"/>
      <c r="S43" s="112"/>
      <c r="T43" s="112"/>
      <c r="U43" s="112"/>
    </row>
    <row r="44" spans="2:21" x14ac:dyDescent="0.35">
      <c r="B44" s="78" t="s">
        <v>40</v>
      </c>
      <c r="C44" s="79">
        <v>0.12331905681559922</v>
      </c>
      <c r="P44" s="112"/>
      <c r="Q44" s="112"/>
      <c r="R44" s="112"/>
      <c r="S44" s="112"/>
      <c r="T44" s="112"/>
      <c r="U44" s="112"/>
    </row>
    <row r="45" spans="2:21" x14ac:dyDescent="0.35">
      <c r="B45" s="78" t="s">
        <v>41</v>
      </c>
      <c r="C45" s="79">
        <v>0.10904436106632165</v>
      </c>
      <c r="P45" s="111" t="s">
        <v>119</v>
      </c>
      <c r="Q45" s="111"/>
      <c r="R45" s="111"/>
      <c r="S45" s="111"/>
      <c r="T45" s="111"/>
      <c r="U45" s="111"/>
    </row>
    <row r="46" spans="2:21" x14ac:dyDescent="0.35">
      <c r="B46" s="78" t="s">
        <v>42</v>
      </c>
      <c r="C46" s="79">
        <v>0.13567550124008967</v>
      </c>
      <c r="P46" s="111"/>
      <c r="Q46" s="111"/>
      <c r="R46" s="111"/>
      <c r="S46" s="111"/>
      <c r="T46" s="111"/>
      <c r="U46" s="111"/>
    </row>
    <row r="47" spans="2:21" x14ac:dyDescent="0.35">
      <c r="B47" s="78" t="s">
        <v>43</v>
      </c>
      <c r="C47" s="79">
        <v>0.1618754458218945</v>
      </c>
      <c r="P47" s="111"/>
      <c r="Q47" s="111"/>
      <c r="R47" s="111"/>
      <c r="S47" s="111"/>
      <c r="T47" s="111"/>
      <c r="U47" s="111"/>
    </row>
    <row r="48" spans="2:21" x14ac:dyDescent="0.35">
      <c r="B48" s="78" t="s">
        <v>45</v>
      </c>
      <c r="C48" s="79">
        <v>-0.16076734237074633</v>
      </c>
    </row>
    <row r="49" spans="2:3" x14ac:dyDescent="0.35">
      <c r="B49" s="78" t="s">
        <v>46</v>
      </c>
      <c r="C49" s="79">
        <v>0</v>
      </c>
    </row>
    <row r="50" spans="2:3" x14ac:dyDescent="0.35">
      <c r="B50" s="77">
        <v>2023</v>
      </c>
      <c r="C50" s="79">
        <v>0.54835146947136371</v>
      </c>
    </row>
    <row r="51" spans="2:3" x14ac:dyDescent="0.35">
      <c r="B51" s="78" t="s">
        <v>31</v>
      </c>
      <c r="C51" s="79">
        <v>0.10791696388126298</v>
      </c>
    </row>
    <row r="52" spans="2:3" x14ac:dyDescent="0.35">
      <c r="B52" s="78" t="s">
        <v>35</v>
      </c>
      <c r="C52" s="79">
        <v>0.18799085746439947</v>
      </c>
    </row>
    <row r="53" spans="2:3" x14ac:dyDescent="0.35">
      <c r="B53" s="78" t="s">
        <v>36</v>
      </c>
      <c r="C53" s="79">
        <v>0</v>
      </c>
    </row>
    <row r="54" spans="2:3" x14ac:dyDescent="0.35">
      <c r="B54" s="78" t="s">
        <v>37</v>
      </c>
      <c r="C54" s="79">
        <v>0.14653415876985448</v>
      </c>
    </row>
    <row r="55" spans="2:3" x14ac:dyDescent="0.35">
      <c r="B55" s="78" t="s">
        <v>38</v>
      </c>
      <c r="C55" s="79">
        <v>0.10590948935584678</v>
      </c>
    </row>
    <row r="56" spans="2:3" x14ac:dyDescent="0.35">
      <c r="B56" s="77" t="s">
        <v>50</v>
      </c>
      <c r="C56" s="79">
        <v>1</v>
      </c>
    </row>
  </sheetData>
  <mergeCells count="6">
    <mergeCell ref="P45:U47"/>
    <mergeCell ref="P4:U6"/>
    <mergeCell ref="P7:U9"/>
    <mergeCell ref="P23:U25"/>
    <mergeCell ref="P26:U28"/>
    <mergeCell ref="P42:U44"/>
  </mergeCells>
  <conditionalFormatting pivot="1" sqref="C24:C30">
    <cfRule type="colorScale" priority="6">
      <colorScale>
        <cfvo type="min"/>
        <cfvo type="percentile" val="50"/>
        <cfvo type="max"/>
        <color rgb="FFF8696B"/>
        <color rgb="FFFFEB84"/>
        <color rgb="FF63BE7B"/>
      </colorScale>
    </cfRule>
  </conditionalFormatting>
  <conditionalFormatting pivot="1" sqref="C32:C36">
    <cfRule type="colorScale" priority="5">
      <colorScale>
        <cfvo type="min"/>
        <cfvo type="percentile" val="50"/>
        <cfvo type="max"/>
        <color rgb="FFF8696B"/>
        <color rgb="FFFFEB84"/>
        <color rgb="FF63BE7B"/>
      </colorScale>
    </cfRule>
  </conditionalFormatting>
  <conditionalFormatting pivot="1" sqref="C42:C49">
    <cfRule type="colorScale" priority="4">
      <colorScale>
        <cfvo type="min"/>
        <cfvo type="percentile" val="50"/>
        <cfvo type="max"/>
        <color rgb="FFF8696B"/>
        <color rgb="FFFFEB84"/>
        <color rgb="FF63BE7B"/>
      </colorScale>
    </cfRule>
  </conditionalFormatting>
  <conditionalFormatting pivot="1" sqref="C51:C55">
    <cfRule type="colorScale" priority="3">
      <colorScale>
        <cfvo type="min"/>
        <cfvo type="percentile" val="50"/>
        <cfvo type="max"/>
        <color rgb="FFF8696B"/>
        <color rgb="FFFFEB84"/>
        <color rgb="FF63BE7B"/>
      </colorScale>
    </cfRule>
  </conditionalFormatting>
  <conditionalFormatting pivot="1" sqref="C5:C12">
    <cfRule type="colorScale" priority="2">
      <colorScale>
        <cfvo type="min"/>
        <cfvo type="percentile" val="50"/>
        <cfvo type="max"/>
        <color rgb="FFF8696B"/>
        <color rgb="FFFFEB84"/>
        <color rgb="FF63BE7B"/>
      </colorScale>
    </cfRule>
  </conditionalFormatting>
  <conditionalFormatting pivot="1" sqref="C14:C18">
    <cfRule type="colorScale" priority="1">
      <colorScale>
        <cfvo type="min"/>
        <cfvo type="percentile" val="50"/>
        <cfvo type="max"/>
        <color rgb="FFF8696B"/>
        <color rgb="FFFFEB84"/>
        <color rgb="FF63BE7B"/>
      </colorScale>
    </cfRule>
  </conditionalFormatting>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All_India_Index_Upto_April23 (1</vt:lpstr>
      <vt:lpstr>Overview</vt:lpstr>
      <vt:lpstr>Sheet3</vt:lpstr>
      <vt:lpstr>Sheet4</vt:lpstr>
      <vt:lpstr>cleaned dataset</vt:lpstr>
      <vt:lpstr>Question no1</vt:lpstr>
      <vt:lpstr>question2</vt:lpstr>
      <vt:lpstr>Question-3</vt:lpstr>
      <vt:lpstr>question 3 answer</vt:lpstr>
      <vt:lpstr>Question-4</vt:lpstr>
      <vt:lpstr>question 4 graphs</vt:lpstr>
      <vt:lpstr>question-5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SHARMA</dc:creator>
  <cp:lastModifiedBy>priyankasharma25529@gmail.com</cp:lastModifiedBy>
  <dcterms:created xsi:type="dcterms:W3CDTF">2025-01-12T18:47:02Z</dcterms:created>
  <dcterms:modified xsi:type="dcterms:W3CDTF">2025-07-30T12:57:59Z</dcterms:modified>
</cp:coreProperties>
</file>