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iyanka\Stevens\SEM2\CS 513 KDD\Assignments\Finalexam\"/>
    </mc:Choice>
  </mc:AlternateContent>
  <xr:revisionPtr revIDLastSave="0" documentId="13_ncr:1_{34BA5794-D300-4A86-93FF-A73371E04AC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4.5" sheetId="2" r:id="rId1"/>
    <sheet name="training Dataset" sheetId="4" r:id="rId2"/>
  </sheets>
  <definedNames>
    <definedName name="_xlnm._FilterDatabase" localSheetId="1" hidden="1">'training Dataset'!$M$6:$P$14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2" i="2" l="1"/>
  <c r="L39" i="2"/>
  <c r="J39" i="2"/>
  <c r="I39" i="2"/>
  <c r="H39" i="2"/>
  <c r="K39" i="2" s="1"/>
  <c r="G39" i="2"/>
  <c r="L38" i="2"/>
  <c r="I38" i="2"/>
  <c r="G38" i="2"/>
  <c r="L22" i="2"/>
  <c r="L37" i="2"/>
  <c r="I37" i="2"/>
  <c r="G37" i="2"/>
  <c r="G33" i="2"/>
  <c r="G32" i="2"/>
  <c r="J24" i="2"/>
  <c r="I24" i="2"/>
  <c r="G24" i="2"/>
  <c r="J23" i="2"/>
  <c r="I23" i="2"/>
  <c r="G23" i="2"/>
  <c r="I22" i="2"/>
  <c r="G22" i="2"/>
  <c r="G18" i="2"/>
  <c r="G17" i="2"/>
  <c r="I14" i="2" l="1"/>
  <c r="H38" i="2"/>
  <c r="H33" i="2"/>
  <c r="H32" i="2"/>
  <c r="J18" i="2"/>
  <c r="J17" i="2"/>
  <c r="H23" i="2"/>
  <c r="K23" i="2" s="1"/>
  <c r="M23" i="2" s="1"/>
  <c r="H24" i="2"/>
  <c r="H34" i="2" l="1"/>
  <c r="K24" i="2"/>
  <c r="M24" i="2" s="1"/>
  <c r="J38" i="2" l="1"/>
  <c r="J37" i="2"/>
  <c r="K37" i="2" s="1"/>
  <c r="M39" i="2" l="1"/>
  <c r="K38" i="2"/>
  <c r="M38" i="2" s="1"/>
  <c r="L40" i="2"/>
  <c r="M37" i="2"/>
  <c r="O29" i="2" l="1"/>
  <c r="O31" i="2" s="1"/>
  <c r="M40" i="2"/>
  <c r="L25" i="2" l="1"/>
  <c r="J22" i="2"/>
  <c r="H18" i="2"/>
  <c r="H17" i="2"/>
  <c r="K22" i="2" l="1"/>
  <c r="H19" i="2"/>
  <c r="M22" i="2" l="1"/>
  <c r="O21" i="2"/>
  <c r="J41" i="2"/>
  <c r="M25" i="2"/>
  <c r="J26" i="2" s="1"/>
</calcChain>
</file>

<file path=xl/sharedStrings.xml><?xml version="1.0" encoding="utf-8"?>
<sst xmlns="http://schemas.openxmlformats.org/spreadsheetml/2006/main" count="103" uniqueCount="32">
  <si>
    <t xml:space="preserve"> </t>
  </si>
  <si>
    <t>Split</t>
  </si>
  <si>
    <t>H(x)=</t>
  </si>
  <si>
    <t>Hs(T)=</t>
  </si>
  <si>
    <r>
      <t xml:space="preserve">  - Sum(P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* log(P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</si>
  <si>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>Low</t>
  </si>
  <si>
    <t>Medium</t>
  </si>
  <si>
    <t>High</t>
  </si>
  <si>
    <t>None</t>
  </si>
  <si>
    <t>Pj</t>
  </si>
  <si>
    <t>-  (Pj* log(Pj)</t>
  </si>
  <si>
    <t>Total Entropy</t>
  </si>
  <si>
    <t>Percent</t>
  </si>
  <si>
    <t>Row Total</t>
  </si>
  <si>
    <t xml:space="preserve">Pct * Row total </t>
  </si>
  <si>
    <r>
      <t>sum(Pi</t>
    </r>
    <r>
      <rPr>
        <b/>
        <sz val="11"/>
        <color theme="1"/>
        <rFont val="Calibri"/>
        <family val="2"/>
        <scheme val="minor"/>
      </rPr>
      <t xml:space="preserve"> * Hs(T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</si>
  <si>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 xml:space="preserve">Total  </t>
  </si>
  <si>
    <t>Net Gain</t>
  </si>
  <si>
    <t xml:space="preserve">   </t>
  </si>
  <si>
    <t xml:space="preserve">Low </t>
  </si>
  <si>
    <t xml:space="preserve">Entropy after dividing data based on saving </t>
  </si>
  <si>
    <t xml:space="preserve">reduced by this much </t>
  </si>
  <si>
    <t>Applicant</t>
  </si>
  <si>
    <t>GRE</t>
  </si>
  <si>
    <t>GPA</t>
  </si>
  <si>
    <t>Admitted</t>
  </si>
  <si>
    <t>Yes</t>
  </si>
  <si>
    <t>No</t>
  </si>
  <si>
    <t>4/8</t>
  </si>
  <si>
    <t>-4/8 * log(4/8)</t>
  </si>
  <si>
    <t xml:space="preserve">Yes </t>
  </si>
  <si>
    <t xml:space="preserve">Entropy is degree of uncertainity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</si>
</sst>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164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0" xfId="0" quotePrefix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7" xfId="0" applyFont="1" applyBorder="1"/>
    <xf numFmtId="0" fontId="0" fillId="2" borderId="2" xfId="0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2" xfId="0" applyFill="1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0" fillId="3" borderId="13" xfId="0" quotePrefix="1" applyFill="1" applyBorder="1"/>
    <xf numFmtId="0" fontId="0" fillId="3" borderId="14" xfId="0" applyFill="1" applyBorder="1"/>
    <xf numFmtId="164" fontId="0" fillId="3" borderId="14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198120</xdr:colOff>
          <xdr:row>1</xdr:row>
          <xdr:rowOff>7620</xdr:rowOff>
        </xdr:from>
        <xdr:to>
          <xdr:col>11</xdr:col>
          <xdr:colOff>99060</xdr:colOff>
          <xdr:row>5</xdr:row>
          <xdr:rowOff>38100</xdr:rowOff>
        </xdr:to>
        <xdr:sp macro="" textlink="">
          <xdr:nvSpPr>
            <xdr:cNvPr id="2049" name="Object 1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7:P41"/>
  <sheetViews>
    <sheetView tabSelected="1" topLeftCell="B7" workbookViewId="0">
      <selection activeCell="O29" sqref="O29"/>
    </sheetView>
  </sheetViews>
  <sheetFormatPr defaultRowHeight="14.4" x14ac:dyDescent="0.3"/>
  <cols>
    <col min="5" max="5" width="19.44140625" customWidth="1"/>
    <col min="6" max="6" width="14" customWidth="1"/>
    <col min="7" max="7" width="9.88671875" customWidth="1"/>
    <col min="8" max="8" width="13" customWidth="1"/>
    <col min="9" max="9" width="12.5546875" customWidth="1"/>
    <col min="10" max="10" width="12.6640625" customWidth="1"/>
    <col min="13" max="13" width="14.88671875" customWidth="1"/>
  </cols>
  <sheetData>
    <row r="7" spans="4:13" x14ac:dyDescent="0.3">
      <c r="D7" s="10" t="s">
        <v>2</v>
      </c>
      <c r="E7" s="9" t="s">
        <v>4</v>
      </c>
    </row>
    <row r="8" spans="4:13" x14ac:dyDescent="0.3">
      <c r="D8" s="10"/>
      <c r="I8" t="s">
        <v>0</v>
      </c>
    </row>
    <row r="9" spans="4:13" x14ac:dyDescent="0.3">
      <c r="D9" s="10" t="s">
        <v>3</v>
      </c>
      <c r="E9" s="10" t="s">
        <v>15</v>
      </c>
    </row>
    <row r="10" spans="4:13" x14ac:dyDescent="0.3">
      <c r="L10" t="s">
        <v>0</v>
      </c>
      <c r="M10" t="s">
        <v>0</v>
      </c>
    </row>
    <row r="11" spans="4:13" x14ac:dyDescent="0.3">
      <c r="E11" t="s">
        <v>0</v>
      </c>
    </row>
    <row r="12" spans="4:13" x14ac:dyDescent="0.3">
      <c r="F12" s="11" t="s">
        <v>1</v>
      </c>
    </row>
    <row r="13" spans="4:13" x14ac:dyDescent="0.3">
      <c r="F13" s="11" t="s">
        <v>8</v>
      </c>
      <c r="G13" s="2" t="s">
        <v>9</v>
      </c>
      <c r="H13" s="1" t="s">
        <v>10</v>
      </c>
      <c r="J13" t="s">
        <v>0</v>
      </c>
    </row>
    <row r="14" spans="4:13" x14ac:dyDescent="0.3">
      <c r="F14" s="11" t="s">
        <v>26</v>
      </c>
      <c r="G14" s="1" t="s">
        <v>28</v>
      </c>
      <c r="H14" s="1" t="s">
        <v>29</v>
      </c>
      <c r="I14">
        <f>-4/8 * LOG(4/8)</f>
        <v>0.1505149978319906</v>
      </c>
    </row>
    <row r="15" spans="4:13" x14ac:dyDescent="0.3">
      <c r="F15" s="11" t="s">
        <v>27</v>
      </c>
      <c r="G15" s="1" t="s">
        <v>28</v>
      </c>
      <c r="H15" s="1" t="s">
        <v>29</v>
      </c>
    </row>
    <row r="16" spans="4:13" x14ac:dyDescent="0.3">
      <c r="F16" s="11" t="s">
        <v>11</v>
      </c>
      <c r="G16" s="2"/>
      <c r="H16" s="2"/>
    </row>
    <row r="17" spans="6:16" x14ac:dyDescent="0.3">
      <c r="F17" s="11"/>
      <c r="G17" s="6">
        <f>4/8</f>
        <v>0.5</v>
      </c>
      <c r="H17" s="6">
        <f>-G17*LOG(G17,2)</f>
        <v>0.5</v>
      </c>
      <c r="J17">
        <f>-G17*LOG(G17,2)</f>
        <v>0.5</v>
      </c>
      <c r="L17" t="s">
        <v>0</v>
      </c>
    </row>
    <row r="18" spans="6:16" x14ac:dyDescent="0.3">
      <c r="F18" s="11"/>
      <c r="G18" s="6">
        <f>4/8</f>
        <v>0.5</v>
      </c>
      <c r="H18" s="6">
        <f>-G18*LOG(G18,2)</f>
        <v>0.5</v>
      </c>
      <c r="J18">
        <f>-G18*LOG(G18,2)</f>
        <v>0.5</v>
      </c>
    </row>
    <row r="19" spans="6:16" ht="15" thickBot="1" x14ac:dyDescent="0.35">
      <c r="F19" s="11" t="s">
        <v>11</v>
      </c>
      <c r="G19" s="2"/>
      <c r="H19" s="6">
        <f>SUM(H17:H18)</f>
        <v>1</v>
      </c>
      <c r="O19" t="s">
        <v>31</v>
      </c>
    </row>
    <row r="20" spans="6:16" x14ac:dyDescent="0.3">
      <c r="F20" s="3"/>
      <c r="G20" s="17"/>
      <c r="H20" s="18" t="s">
        <v>10</v>
      </c>
      <c r="I20" s="17"/>
      <c r="J20" s="18" t="s">
        <v>10</v>
      </c>
      <c r="K20" s="19" t="s">
        <v>13</v>
      </c>
      <c r="L20" s="32" t="s">
        <v>12</v>
      </c>
      <c r="M20" s="20" t="s">
        <v>14</v>
      </c>
      <c r="O20" t="s">
        <v>20</v>
      </c>
    </row>
    <row r="21" spans="6:16" ht="15" thickBot="1" x14ac:dyDescent="0.35">
      <c r="F21" s="16" t="s">
        <v>23</v>
      </c>
      <c r="G21" s="33" t="s">
        <v>26</v>
      </c>
      <c r="H21" s="22" t="s">
        <v>30</v>
      </c>
      <c r="I21" s="21" t="s">
        <v>27</v>
      </c>
      <c r="J21" s="22" t="s">
        <v>27</v>
      </c>
      <c r="K21" s="23"/>
      <c r="L21" s="23"/>
      <c r="M21" s="22"/>
      <c r="O21">
        <f>K22*3/8+K23*3/8+K24*2/8</f>
        <v>0.34436093777043358</v>
      </c>
      <c r="P21" t="s">
        <v>0</v>
      </c>
    </row>
    <row r="22" spans="6:16" x14ac:dyDescent="0.3">
      <c r="F22" s="4" t="s">
        <v>19</v>
      </c>
      <c r="G22" s="15">
        <f>0/3</f>
        <v>0</v>
      </c>
      <c r="H22" s="14">
        <v>0</v>
      </c>
      <c r="I22" s="15">
        <f>1-G22</f>
        <v>1</v>
      </c>
      <c r="J22" s="14">
        <f>-I22*LOG(I22,2)</f>
        <v>0</v>
      </c>
      <c r="K22" s="13">
        <f>H22+J22</f>
        <v>0</v>
      </c>
      <c r="L22" s="13">
        <f>3/8</f>
        <v>0.375</v>
      </c>
      <c r="M22" s="14">
        <f>K22*L22</f>
        <v>0</v>
      </c>
      <c r="O22" s="38">
        <f>H19-O21</f>
        <v>0.65563906222956647</v>
      </c>
      <c r="P22" t="s">
        <v>21</v>
      </c>
    </row>
    <row r="23" spans="6:16" x14ac:dyDescent="0.3">
      <c r="F23" s="4" t="s">
        <v>6</v>
      </c>
      <c r="G23" s="15">
        <f>2/3</f>
        <v>0.66666666666666663</v>
      </c>
      <c r="H23" s="14">
        <f>-G23*LOG(G23,2)</f>
        <v>0.38997500048077083</v>
      </c>
      <c r="I23" s="15">
        <f>1/3</f>
        <v>0.33333333333333331</v>
      </c>
      <c r="J23" s="14">
        <f t="shared" ref="J23" si="0">-I23*LOG(I23,2)</f>
        <v>0.52832083357371873</v>
      </c>
      <c r="K23" s="13">
        <f t="shared" ref="K23:K24" si="1">H23+J23</f>
        <v>0.91829583405448956</v>
      </c>
      <c r="L23" s="13">
        <v>0.375</v>
      </c>
      <c r="M23" s="14">
        <f>K23*L23</f>
        <v>0.34436093777043358</v>
      </c>
    </row>
    <row r="24" spans="6:16" ht="15" thickBot="1" x14ac:dyDescent="0.35">
      <c r="F24" s="5" t="s">
        <v>7</v>
      </c>
      <c r="G24" s="15">
        <f>2/2</f>
        <v>1</v>
      </c>
      <c r="H24" s="14">
        <f>-G24*LOG(G24,2)</f>
        <v>0</v>
      </c>
      <c r="I24" s="15">
        <f>0/2</f>
        <v>0</v>
      </c>
      <c r="J24" s="14">
        <f>0</f>
        <v>0</v>
      </c>
      <c r="K24" s="13">
        <f t="shared" si="1"/>
        <v>0</v>
      </c>
      <c r="L24" s="13">
        <v>0.25</v>
      </c>
      <c r="M24" s="14">
        <f>K24*L24</f>
        <v>0</v>
      </c>
    </row>
    <row r="25" spans="6:16" ht="15" thickBot="1" x14ac:dyDescent="0.35">
      <c r="F25" s="24" t="s">
        <v>16</v>
      </c>
      <c r="G25" s="7"/>
      <c r="H25" s="25"/>
      <c r="I25" s="7"/>
      <c r="J25" s="25"/>
      <c r="K25" s="26"/>
      <c r="L25" s="8">
        <f>SUM(L22:L24)</f>
        <v>1</v>
      </c>
      <c r="M25" s="31">
        <f>SUM(M22:M24)</f>
        <v>0.34436093777043358</v>
      </c>
    </row>
    <row r="26" spans="6:16" ht="15" thickBot="1" x14ac:dyDescent="0.35">
      <c r="F26" s="27" t="s">
        <v>17</v>
      </c>
      <c r="G26" s="28"/>
      <c r="H26" s="28"/>
      <c r="I26" s="29" t="s">
        <v>0</v>
      </c>
      <c r="J26" s="34">
        <f>H19-M25</f>
        <v>0.65563906222956647</v>
      </c>
      <c r="K26" s="28"/>
      <c r="L26" s="28"/>
      <c r="M26" s="30"/>
    </row>
    <row r="28" spans="6:16" x14ac:dyDescent="0.3">
      <c r="F28" s="11" t="s">
        <v>8</v>
      </c>
      <c r="G28" s="2" t="s">
        <v>9</v>
      </c>
      <c r="H28" s="1" t="s">
        <v>10</v>
      </c>
      <c r="O28" t="s">
        <v>20</v>
      </c>
    </row>
    <row r="29" spans="6:16" x14ac:dyDescent="0.3">
      <c r="F29" s="11" t="s">
        <v>26</v>
      </c>
      <c r="G29" s="1" t="s">
        <v>28</v>
      </c>
      <c r="H29" s="1" t="s">
        <v>29</v>
      </c>
      <c r="O29">
        <f>K37*2/8+K39*2/8+K38*4/8</f>
        <v>0.5</v>
      </c>
    </row>
    <row r="30" spans="6:16" x14ac:dyDescent="0.3">
      <c r="F30" s="11" t="s">
        <v>27</v>
      </c>
      <c r="G30" s="1" t="s">
        <v>28</v>
      </c>
      <c r="H30" s="1" t="s">
        <v>29</v>
      </c>
    </row>
    <row r="31" spans="6:16" x14ac:dyDescent="0.3">
      <c r="F31" s="11" t="s">
        <v>11</v>
      </c>
      <c r="G31" s="2"/>
      <c r="H31" s="2"/>
      <c r="O31" s="38">
        <f>H34-O29</f>
        <v>0.5</v>
      </c>
      <c r="P31" t="s">
        <v>21</v>
      </c>
    </row>
    <row r="32" spans="6:16" x14ac:dyDescent="0.3">
      <c r="F32" s="11"/>
      <c r="G32" s="6">
        <f>4/8</f>
        <v>0.5</v>
      </c>
      <c r="H32" s="6">
        <f>-G32*LOG(G32,2)</f>
        <v>0.5</v>
      </c>
    </row>
    <row r="33" spans="6:13" x14ac:dyDescent="0.3">
      <c r="F33" s="11"/>
      <c r="G33" s="6">
        <f>4/8</f>
        <v>0.5</v>
      </c>
      <c r="H33" s="6">
        <f>-G33*LOG(G33,2)</f>
        <v>0.5</v>
      </c>
    </row>
    <row r="34" spans="6:13" ht="15" thickBot="1" x14ac:dyDescent="0.35">
      <c r="F34" s="11" t="s">
        <v>11</v>
      </c>
      <c r="G34" s="2"/>
      <c r="H34" s="6">
        <f>SUM(H32:H33)</f>
        <v>1</v>
      </c>
    </row>
    <row r="35" spans="6:13" x14ac:dyDescent="0.3">
      <c r="F35" s="3"/>
      <c r="G35" s="36"/>
      <c r="H35" s="35" t="s">
        <v>10</v>
      </c>
      <c r="I35" s="36"/>
      <c r="J35" s="35" t="s">
        <v>10</v>
      </c>
      <c r="K35" s="19" t="s">
        <v>13</v>
      </c>
      <c r="L35" s="32" t="s">
        <v>12</v>
      </c>
      <c r="M35" s="37" t="s">
        <v>14</v>
      </c>
    </row>
    <row r="36" spans="6:13" ht="15" thickBot="1" x14ac:dyDescent="0.35">
      <c r="F36" s="16" t="s">
        <v>24</v>
      </c>
      <c r="G36" s="33" t="s">
        <v>26</v>
      </c>
      <c r="H36" s="22" t="s">
        <v>26</v>
      </c>
      <c r="I36" s="21" t="s">
        <v>27</v>
      </c>
      <c r="J36" s="22" t="s">
        <v>27</v>
      </c>
      <c r="K36" s="23"/>
      <c r="L36" s="23"/>
      <c r="M36" s="22"/>
    </row>
    <row r="37" spans="6:13" x14ac:dyDescent="0.3">
      <c r="F37" s="4" t="s">
        <v>5</v>
      </c>
      <c r="G37" s="15">
        <f>0/2</f>
        <v>0</v>
      </c>
      <c r="H37" s="14">
        <v>0</v>
      </c>
      <c r="I37" s="15">
        <f>2/2</f>
        <v>1</v>
      </c>
      <c r="J37" s="14">
        <f>-I37*LOG(I37,2)</f>
        <v>0</v>
      </c>
      <c r="K37" s="13">
        <f>H37+J37</f>
        <v>0</v>
      </c>
      <c r="L37" s="13">
        <f>2/8</f>
        <v>0.25</v>
      </c>
      <c r="M37" s="14">
        <f>K37*L37</f>
        <v>0</v>
      </c>
    </row>
    <row r="38" spans="6:13" x14ac:dyDescent="0.3">
      <c r="F38" s="4" t="s">
        <v>6</v>
      </c>
      <c r="G38" s="15">
        <f>2/4</f>
        <v>0.5</v>
      </c>
      <c r="H38" s="14">
        <f>-G38*LOG(G38,2)</f>
        <v>0.5</v>
      </c>
      <c r="I38" s="15">
        <f>2/4</f>
        <v>0.5</v>
      </c>
      <c r="J38" s="14">
        <f>-I38*LOG(I38,2)</f>
        <v>0.5</v>
      </c>
      <c r="K38" s="13">
        <f>H38+J38</f>
        <v>1</v>
      </c>
      <c r="L38" s="13">
        <f>4/8</f>
        <v>0.5</v>
      </c>
      <c r="M38" s="14">
        <f>K38*L38</f>
        <v>0.5</v>
      </c>
    </row>
    <row r="39" spans="6:13" ht="15" thickBot="1" x14ac:dyDescent="0.35">
      <c r="F39" s="5" t="s">
        <v>7</v>
      </c>
      <c r="G39" s="15">
        <f>2/2</f>
        <v>1</v>
      </c>
      <c r="H39" s="14">
        <f>-G39*LOG(G39,2)</f>
        <v>0</v>
      </c>
      <c r="I39" s="15">
        <f>0/2</f>
        <v>0</v>
      </c>
      <c r="J39" s="14">
        <f>0</f>
        <v>0</v>
      </c>
      <c r="K39" s="13">
        <f>H39+J39</f>
        <v>0</v>
      </c>
      <c r="L39" s="13">
        <f>2/8</f>
        <v>0.25</v>
      </c>
      <c r="M39" s="14">
        <f>K39*L39</f>
        <v>0</v>
      </c>
    </row>
    <row r="40" spans="6:13" ht="15" thickBot="1" x14ac:dyDescent="0.35">
      <c r="F40" s="24" t="s">
        <v>16</v>
      </c>
      <c r="G40" s="7"/>
      <c r="H40" s="25"/>
      <c r="I40" s="7"/>
      <c r="J40" s="25"/>
      <c r="K40" s="26"/>
      <c r="L40" s="8">
        <f>SUM(L37:L39)</f>
        <v>1</v>
      </c>
      <c r="M40" s="31">
        <f>SUM(M37:M39)</f>
        <v>0.5</v>
      </c>
    </row>
    <row r="41" spans="6:13" ht="15" thickBot="1" x14ac:dyDescent="0.35">
      <c r="F41" s="27" t="s">
        <v>17</v>
      </c>
      <c r="G41" s="28"/>
      <c r="H41" s="28"/>
      <c r="I41" s="29" t="s">
        <v>0</v>
      </c>
      <c r="J41" s="34">
        <f>H19-M40</f>
        <v>0.5</v>
      </c>
      <c r="K41" s="28"/>
      <c r="L41" s="28"/>
      <c r="M41" s="30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6</xdr:col>
                <xdr:colOff>198120</xdr:colOff>
                <xdr:row>1</xdr:row>
                <xdr:rowOff>7620</xdr:rowOff>
              </from>
              <to>
                <xdr:col>11</xdr:col>
                <xdr:colOff>99060</xdr:colOff>
                <xdr:row>5</xdr:row>
                <xdr:rowOff>38100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P20"/>
  <sheetViews>
    <sheetView topLeftCell="D1" workbookViewId="0">
      <selection activeCell="R21" sqref="R21"/>
    </sheetView>
  </sheetViews>
  <sheetFormatPr defaultRowHeight="14.4" x14ac:dyDescent="0.3"/>
  <cols>
    <col min="6" max="6" width="20.44140625" style="50" customWidth="1"/>
    <col min="7" max="8" width="13.109375" customWidth="1"/>
    <col min="9" max="9" width="11.5546875" customWidth="1"/>
    <col min="10" max="10" width="16.109375" customWidth="1"/>
    <col min="13" max="13" width="17.109375" customWidth="1"/>
    <col min="14" max="14" width="12.77734375" customWidth="1"/>
    <col min="15" max="15" width="17.33203125" customWidth="1"/>
    <col min="16" max="16" width="12.5546875" customWidth="1"/>
  </cols>
  <sheetData>
    <row r="5" spans="3:16" ht="15" thickBot="1" x14ac:dyDescent="0.35"/>
    <row r="6" spans="3:16" ht="18.600000000000001" thickBot="1" x14ac:dyDescent="0.4">
      <c r="F6" s="52"/>
      <c r="G6" s="52"/>
      <c r="H6" s="52"/>
      <c r="I6" s="52"/>
      <c r="J6" s="52"/>
      <c r="M6" s="39" t="s">
        <v>22</v>
      </c>
      <c r="N6" s="40" t="s">
        <v>23</v>
      </c>
      <c r="O6" s="40" t="s">
        <v>24</v>
      </c>
      <c r="P6" s="41" t="s">
        <v>25</v>
      </c>
    </row>
    <row r="7" spans="3:16" x14ac:dyDescent="0.3">
      <c r="F7" s="53"/>
      <c r="G7" s="12"/>
      <c r="H7" s="12"/>
      <c r="I7" s="12"/>
      <c r="J7" s="12"/>
      <c r="M7" s="42">
        <v>1</v>
      </c>
      <c r="N7" s="43" t="s">
        <v>6</v>
      </c>
      <c r="O7" s="43" t="s">
        <v>7</v>
      </c>
      <c r="P7" s="44" t="s">
        <v>26</v>
      </c>
    </row>
    <row r="8" spans="3:16" x14ac:dyDescent="0.3">
      <c r="F8" s="53"/>
      <c r="G8" s="12"/>
      <c r="H8" s="12"/>
      <c r="I8" s="12"/>
      <c r="J8" s="12"/>
      <c r="M8" s="42">
        <v>2</v>
      </c>
      <c r="N8" s="45" t="s">
        <v>5</v>
      </c>
      <c r="O8" s="45" t="s">
        <v>5</v>
      </c>
      <c r="P8" s="46" t="s">
        <v>27</v>
      </c>
    </row>
    <row r="9" spans="3:16" x14ac:dyDescent="0.3">
      <c r="F9" s="53"/>
      <c r="G9" s="12"/>
      <c r="H9" s="12"/>
      <c r="I9" s="12"/>
      <c r="J9" s="12"/>
      <c r="M9" s="42">
        <v>3</v>
      </c>
      <c r="N9" s="45" t="s">
        <v>7</v>
      </c>
      <c r="O9" s="45" t="s">
        <v>6</v>
      </c>
      <c r="P9" s="46" t="s">
        <v>26</v>
      </c>
    </row>
    <row r="10" spans="3:16" x14ac:dyDescent="0.3">
      <c r="F10" s="53"/>
      <c r="G10" s="12"/>
      <c r="H10" s="12"/>
      <c r="I10" s="12"/>
      <c r="J10" s="12"/>
      <c r="M10" s="42">
        <v>4</v>
      </c>
      <c r="N10" s="45" t="s">
        <v>6</v>
      </c>
      <c r="O10" s="45" t="s">
        <v>6</v>
      </c>
      <c r="P10" s="46" t="s">
        <v>27</v>
      </c>
    </row>
    <row r="11" spans="3:16" x14ac:dyDescent="0.3">
      <c r="F11" s="53"/>
      <c r="G11" s="12"/>
      <c r="H11" s="12"/>
      <c r="I11" s="12"/>
      <c r="J11" s="12"/>
      <c r="M11" s="42">
        <v>5</v>
      </c>
      <c r="N11" s="45" t="s">
        <v>5</v>
      </c>
      <c r="O11" s="45" t="s">
        <v>6</v>
      </c>
      <c r="P11" s="46" t="s">
        <v>27</v>
      </c>
    </row>
    <row r="12" spans="3:16" x14ac:dyDescent="0.3">
      <c r="F12" s="53"/>
      <c r="G12" s="12"/>
      <c r="H12" s="12"/>
      <c r="I12" s="12"/>
      <c r="J12" s="12"/>
      <c r="M12" s="42">
        <v>6</v>
      </c>
      <c r="N12" s="45" t="s">
        <v>7</v>
      </c>
      <c r="O12" s="45" t="s">
        <v>7</v>
      </c>
      <c r="P12" s="46" t="s">
        <v>26</v>
      </c>
    </row>
    <row r="13" spans="3:16" x14ac:dyDescent="0.3">
      <c r="F13" s="53"/>
      <c r="G13" s="12"/>
      <c r="H13" s="12"/>
      <c r="I13" s="12"/>
      <c r="J13" s="12"/>
      <c r="M13" s="42">
        <v>7</v>
      </c>
      <c r="N13" s="45" t="s">
        <v>5</v>
      </c>
      <c r="O13" s="45" t="s">
        <v>5</v>
      </c>
      <c r="P13" s="46" t="s">
        <v>27</v>
      </c>
    </row>
    <row r="14" spans="3:16" ht="15" thickBot="1" x14ac:dyDescent="0.35">
      <c r="F14" s="53"/>
      <c r="G14" s="12"/>
      <c r="H14" s="12"/>
      <c r="I14" s="12"/>
      <c r="J14" s="12"/>
      <c r="M14" s="47">
        <v>8</v>
      </c>
      <c r="N14" s="48" t="s">
        <v>6</v>
      </c>
      <c r="O14" s="48" t="s">
        <v>6</v>
      </c>
      <c r="P14" s="49" t="s">
        <v>26</v>
      </c>
    </row>
    <row r="15" spans="3:16" x14ac:dyDescent="0.3">
      <c r="C15" t="s">
        <v>0</v>
      </c>
      <c r="F15" s="54" t="s">
        <v>0</v>
      </c>
      <c r="G15" s="55"/>
      <c r="H15" s="55"/>
      <c r="I15" s="55"/>
      <c r="J15" s="55"/>
    </row>
    <row r="16" spans="3:16" x14ac:dyDescent="0.3">
      <c r="F16" s="51" t="s">
        <v>0</v>
      </c>
    </row>
    <row r="20" spans="7:7" x14ac:dyDescent="0.3">
      <c r="G20" t="s">
        <v>18</v>
      </c>
    </row>
  </sheetData>
  <autoFilter ref="M6:P14" xr:uid="{00000000-0001-0000-02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C4.5</vt:lpstr>
      <vt:lpstr>training Dataset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Priyanka Shewale</cp:lastModifiedBy>
  <dcterms:created xsi:type="dcterms:W3CDTF">2013-05-22T14:35:16Z</dcterms:created>
  <dcterms:modified xsi:type="dcterms:W3CDTF">2022-05-10T18:58:22Z</dcterms:modified>
</cp:coreProperties>
</file>