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priya\Downloads\"/>
    </mc:Choice>
  </mc:AlternateContent>
  <xr:revisionPtr revIDLastSave="0" documentId="8_{E1E49045-8EEF-4BC3-9505-DBF95D4C1172}" xr6:coauthVersionLast="47" xr6:coauthVersionMax="47" xr10:uidLastSave="{00000000-0000-0000-0000-000000000000}"/>
  <bookViews>
    <workbookView xWindow="-108" yWindow="-108" windowWidth="23256" windowHeight="12456" activeTab="2" xr2:uid="{E73AFB99-74D5-407C-824E-FB2BF5C7C743}"/>
  </bookViews>
  <sheets>
    <sheet name="PIVOT TABLE " sheetId="3" r:id="rId1"/>
    <sheet name="SalesData" sheetId="1" r:id="rId2"/>
    <sheet name="DASHBOARD" sheetId="4" r:id="rId3"/>
  </sheets>
  <definedNames>
    <definedName name="_xlchart.v5.0" hidden="1">'PIVOT TABLE '!$H$26</definedName>
    <definedName name="_xlchart.v5.1" hidden="1">'PIVOT TABLE '!$H$27:$H$43</definedName>
    <definedName name="_xlchart.v5.2" hidden="1">'PIVOT TABLE '!$I$26</definedName>
    <definedName name="_xlchart.v5.3" hidden="1">'PIVOT TABLE '!$I$27:$I$43</definedName>
    <definedName name="_xlcn.WorksheetConnection_Book1SalesDataTable1" hidden="1">SalesDataTable[]</definedName>
    <definedName name="ExternalData_1" localSheetId="1" hidden="1">SalesData!$A$1:$X$2708</definedName>
    <definedName name="Slicer_Country">#N/A</definedName>
    <definedName name="Slicer_Product_Category">#N/A</definedName>
    <definedName name="Slicer_Quarte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s>
  <extLst>
    <ext xmlns:x14="http://schemas.microsoft.com/office/spreadsheetml/2009/9/main" uri="{876F7934-8845-4945-9796-88D515C7AA90}">
      <x14:pivotCaches>
        <pivotCache cacheId="11"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Table_c83bbd8a-5fb3-4eba-84bb-0fdc5d049b06" name="SalesDataTable" connection="Query - SalesDataTable"/>
          <x15:modelTable id="SalesDataTable 1" name="SalesDataTable 1" connection="WorksheetConnection_Book1!SalesData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27" i="3" l="1"/>
  <c r="I28" i="3"/>
  <c r="I29" i="3"/>
  <c r="I30" i="3"/>
  <c r="I31" i="3"/>
  <c r="I32" i="3"/>
  <c r="I33" i="3"/>
  <c r="I34" i="3"/>
  <c r="I35" i="3"/>
  <c r="I36" i="3"/>
  <c r="I37" i="3"/>
  <c r="I38" i="3"/>
  <c r="I39" i="3"/>
  <c r="I40" i="3"/>
  <c r="I41" i="3"/>
  <c r="I42" i="3"/>
  <c r="I43" i="3"/>
  <c r="I26" i="3"/>
  <c r="H27" i="3"/>
  <c r="H28" i="3"/>
  <c r="H29" i="3"/>
  <c r="H30" i="3"/>
  <c r="H31" i="3"/>
  <c r="H32" i="3"/>
  <c r="H33" i="3"/>
  <c r="H34" i="3"/>
  <c r="H35" i="3"/>
  <c r="H36" i="3"/>
  <c r="H37" i="3"/>
  <c r="H38" i="3"/>
  <c r="H39" i="3"/>
  <c r="H40" i="3"/>
  <c r="H41" i="3"/>
  <c r="H42" i="3"/>
  <c r="H43" i="3"/>
  <c r="H26" i="3"/>
  <c r="E4" i="3"/>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020ADE-4C67-4DDD-B945-8A8D04130B68}" keepAlive="1" name="ModelConnection_ExternalData_1" description="Data Model" type="5" refreshedVersion="8" minRefreshableVersion="5" saveData="1">
    <dbPr connection="Data Model Connection" command="SalesDataTable" commandType="3"/>
    <extLst>
      <ext xmlns:x15="http://schemas.microsoft.com/office/spreadsheetml/2010/11/main" uri="{DE250136-89BD-433C-8126-D09CA5730AF9}">
        <x15:connection id="" model="1"/>
      </ext>
    </extLst>
  </connection>
  <connection id="2" xr16:uid="{C9CD8456-E13A-4225-AD3E-F96FDB0BD670}" name="Query - SalesDataTable" description="Connection to the 'SalesDataTable' query in the workbook." type="100" refreshedVersion="8" minRefreshableVersion="5">
    <extLst>
      <ext xmlns:x15="http://schemas.microsoft.com/office/spreadsheetml/2010/11/main" uri="{DE250136-89BD-433C-8126-D09CA5730AF9}">
        <x15:connection id="36eb0393-ac5c-4a8b-a178-3b4b4d1af4f6"/>
      </ext>
    </extLst>
  </connection>
  <connection id="3" xr16:uid="{089AA285-6CCE-4E0C-811D-F7F7F16C020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46193701-B66A-47F5-A52D-2C5994EAC04D}" name="WorksheetConnection_Book1!SalesDataTable" type="102" refreshedVersion="8" minRefreshableVersion="5">
    <extLst>
      <ext xmlns:x15="http://schemas.microsoft.com/office/spreadsheetml/2010/11/main" uri="{DE250136-89BD-433C-8126-D09CA5730AF9}">
        <x15:connection id="SalesDataTable 1" autoDelete="1">
          <x15:rangePr sourceName="_xlcn.WorksheetConnection_Book1SalesDataTable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<sst xmlns="http://schemas.openxmlformats.org/spreadsheetml/2006/main" count="21743" uniqueCount="103">
  <si>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</si>
  <si>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</si>
  <si>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</si>
  <si>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</si>
  <si>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</si>
  <si>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</si>
  <si>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</si>
  <si>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</si>
  <si>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</si>
  <si>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</si>
  <si>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</si>
  <si>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</si>
  <si>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</si>
  <si>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</si>
  <si>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</si>
  <si>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</si>
  <si>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</si>
  <si>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</si>
  <si>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</si>
  <si>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</si>
  <si>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Western Europe</t>
  </si>
  <si>
    <t>United Kingdom</t>
  </si>
  <si>
    <t>Online Store</t>
  </si>
  <si>
    <t>New</t>
  </si>
  <si>
    <t>Fitness</t>
  </si>
  <si>
    <t>Resistance Band Set</t>
  </si>
  <si>
    <t>Q1</t>
  </si>
  <si>
    <t>Jan</t>
  </si>
  <si>
    <t>Southern Europe</t>
  </si>
  <si>
    <t>Portugal</t>
  </si>
  <si>
    <t>Hiking</t>
  </si>
  <si>
    <t>Summit Backpack 45L</t>
  </si>
  <si>
    <t>Netherlands</t>
  </si>
  <si>
    <t>Hiking Daypack 20L</t>
  </si>
  <si>
    <t>Central Europe</t>
  </si>
  <si>
    <t>Austria</t>
  </si>
  <si>
    <t>Spain</t>
  </si>
  <si>
    <t>Travel</t>
  </si>
  <si>
    <t>Carry-On Duffel</t>
  </si>
  <si>
    <t>Belgium</t>
  </si>
  <si>
    <t>Switzerland</t>
  </si>
  <si>
    <t>Trekking Poles</t>
  </si>
  <si>
    <t>Cycling</t>
  </si>
  <si>
    <t>Compact Repair Kit</t>
  </si>
  <si>
    <t>Camping</t>
  </si>
  <si>
    <t>Trail Tent 2P</t>
  </si>
  <si>
    <t>Italy</t>
  </si>
  <si>
    <t>Insulated Bottle</t>
  </si>
  <si>
    <t>Northern Europe</t>
  </si>
  <si>
    <t>Sweden</t>
  </si>
  <si>
    <t>Recovery Roller</t>
  </si>
  <si>
    <t>Feb</t>
  </si>
  <si>
    <t>Denmark</t>
  </si>
  <si>
    <t>Germany</t>
  </si>
  <si>
    <t>Packing Cube Set</t>
  </si>
  <si>
    <t>Poland</t>
  </si>
  <si>
    <t>Czechia</t>
  </si>
  <si>
    <t>Trail Boots</t>
  </si>
  <si>
    <t>Mar</t>
  </si>
  <si>
    <t>Travel Backpack 35L</t>
  </si>
  <si>
    <t>France</t>
  </si>
  <si>
    <t>Weighted Vest</t>
  </si>
  <si>
    <t>Cycling Pack 12L</t>
  </si>
  <si>
    <t>Compact Sleeping Bag</t>
  </si>
  <si>
    <t>Q2</t>
  </si>
  <si>
    <t>Apr</t>
  </si>
  <si>
    <t>Trail Bike Light</t>
  </si>
  <si>
    <t>Ireland</t>
  </si>
  <si>
    <t>Portable Camp Stove</t>
  </si>
  <si>
    <t>Training Mat</t>
  </si>
  <si>
    <t>May</t>
  </si>
  <si>
    <t>Norway</t>
  </si>
  <si>
    <t>Commuter Helmet</t>
  </si>
  <si>
    <t>Jun</t>
  </si>
  <si>
    <t>Q3</t>
  </si>
  <si>
    <t>Jul</t>
  </si>
  <si>
    <t>Aug</t>
  </si>
  <si>
    <t>Alpine Tent 4P</t>
  </si>
  <si>
    <t>Sep</t>
  </si>
  <si>
    <t>Q4</t>
  </si>
  <si>
    <t>Oct</t>
  </si>
  <si>
    <t>Finland</t>
  </si>
  <si>
    <t>Nov</t>
  </si>
  <si>
    <t>Dec</t>
  </si>
  <si>
    <t>Returning</t>
  </si>
  <si>
    <t>Business</t>
  </si>
  <si>
    <t>Retail Partners</t>
  </si>
  <si>
    <t>Marketplace</t>
  </si>
  <si>
    <t>Corporate</t>
  </si>
  <si>
    <t>Year2</t>
  </si>
  <si>
    <t>Month2</t>
  </si>
  <si>
    <t>Month Name</t>
  </si>
  <si>
    <t>Quatar</t>
  </si>
  <si>
    <t>Sum of Revenue</t>
  </si>
  <si>
    <t>Sum of Gross Profit</t>
  </si>
  <si>
    <t>Sum of Units Sold</t>
  </si>
  <si>
    <t>Count of ID</t>
  </si>
  <si>
    <t>Sum of COGS</t>
  </si>
  <si>
    <t>Total Revenue</t>
  </si>
  <si>
    <t>Total Gross Profit</t>
  </si>
  <si>
    <t>GROSS MARGIN</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</si>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</sst>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quot;K&quot;"/>
  </numFmts>
  <fonts count="1" x14ac:knownFonts="1">
    <font>
      <sz val="11"/>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2" borderId="0" xfId="0" applyFill="1"/>
    <xf numFmtId="0" fontId="0" fillId="0" borderId="0" xfId="0" applyAlignment="1">
      <alignment horizontal="left"/>
    </xf>
    <xf numFmtId="164" fontId="0" fillId="0" borderId="0" xfId="0" applyNumberFormat="1"/>
  </cellXfs>
  <cellStyles count="1">
    <cellStyle name="Normal" xfId="0" builtinId="0"/>
  </cellStyles>
  <dxfs count="1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4" formatCode="#,##0,&quot;K&quot;"/>
    </dxf>
    <dxf>
      <numFmt numFmtId="164" formatCode="#,##0,&quot;K&quot;"/>
    </dxf>
    <dxf>
      <numFmt numFmtId="164" formatCode="#,##0,&quot;K&quot;"/>
    </dxf>
  </dxfs>
  <tableStyles count="1" defaultTableStyle="TableStyleMedium2" defaultPivotStyle="PivotStyleLight16">
    <tableStyle name="Invisible" pivot="0" table="0" count="0" xr9:uid="{F21B3B89-6D36-4DA1-928F-DE2E8FFA55E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3.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2.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17/06/relationships/rdRichValue" Target="richData/rdrichvalue.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sheetMetadata" Target="metadata.xml"/><Relationship Id="rId28" Type="http://schemas.microsoft.com/office/2017/10/relationships/person" Target="persons/person.xml"/><Relationship Id="rId10" Type="http://schemas.openxmlformats.org/officeDocument/2006/relationships/pivotCacheDefinition" Target="pivotCache/pivotCacheDefinition7.xml"/><Relationship Id="rId19"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 Id="rId27" Type="http://schemas.openxmlformats.org/officeDocument/2006/relationships/powerPivotData" Target="model/item.data"/><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[abc_Report.xlsx]PIVOT TABLE !PivotTable8</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087022429143023E-2"/>
          <c:y val="0.20281780746902853"/>
          <c:w val="0.9337606883198567"/>
          <c:h val="0.63735746755052358"/>
        </c:manualLayout>
      </c:layout>
      <c:lineChart>
        <c:grouping val="standard"/>
        <c:varyColors val="0"/>
        <c:ser>
          <c:idx val="0"/>
          <c:order val="0"/>
          <c:tx>
            <c:strRef>
              <c:f>'PIVOT TABLE '!$E$10</c:f>
              <c:strCache>
                <c:ptCount val="1"/>
                <c:pt idx="0">
                  <c:v>Sum of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'!$D$11:$D$23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'!$E$11:$E$23</c:f>
              <c:numCache>
                <c:formatCode>#,##0,"K"</c:formatCode>
                <c:ptCount val="12"/>
                <c:pt idx="0">
                  <c:v>39091.819499999998</c:v>
                </c:pt>
                <c:pt idx="1">
                  <c:v>35647.716999999997</c:v>
                </c:pt>
                <c:pt idx="2">
                  <c:v>44696.898499999996</c:v>
                </c:pt>
                <c:pt idx="3">
                  <c:v>54688.639000000003</c:v>
                </c:pt>
                <c:pt idx="4">
                  <c:v>58235.185000000005</c:v>
                </c:pt>
                <c:pt idx="5">
                  <c:v>69504.336999999956</c:v>
                </c:pt>
                <c:pt idx="6">
                  <c:v>66442.23599999999</c:v>
                </c:pt>
                <c:pt idx="7">
                  <c:v>57609.044499999982</c:v>
                </c:pt>
                <c:pt idx="8">
                  <c:v>53609.2785</c:v>
                </c:pt>
                <c:pt idx="9">
                  <c:v>49147.534999999996</c:v>
                </c:pt>
                <c:pt idx="10">
                  <c:v>65523.639499999997</c:v>
                </c:pt>
                <c:pt idx="11">
                  <c:v>51026.850000000013</c:v>
                </c:pt>
              </c:numCache>
            </c:numRef>
          </c:val>
          <c:smooth val="0"/>
          <c:extLst>
            <c:ext xmlns:c16="http://schemas.microsoft.com/office/drawing/2014/chart" uri="{C3380CC4-5D6E-409C-BE32-E72D297353CC}">
              <c16:uniqueId val="{00000000-29FE-45C3-8940-C2C8511E6508}"/>
            </c:ext>
          </c:extLst>
        </c:ser>
        <c:ser>
          <c:idx val="1"/>
          <c:order val="1"/>
          <c:tx>
            <c:strRef>
              <c:f>'PIVOT TABLE '!$F$10</c:f>
              <c:strCache>
                <c:ptCount val="1"/>
                <c:pt idx="0">
                  <c:v>Sum of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'!$D$11:$D$23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'!$F$11:$F$23</c:f>
              <c:numCache>
                <c:formatCode>#,##0,"K"</c:formatCode>
                <c:ptCount val="12"/>
                <c:pt idx="0">
                  <c:v>17596.939500000008</c:v>
                </c:pt>
                <c:pt idx="1">
                  <c:v>16561.506999999998</c:v>
                </c:pt>
                <c:pt idx="2">
                  <c:v>21465.038499999999</c:v>
                </c:pt>
                <c:pt idx="3">
                  <c:v>25283.649000000009</c:v>
                </c:pt>
                <c:pt idx="4">
                  <c:v>27301.535000000018</c:v>
                </c:pt>
                <c:pt idx="5">
                  <c:v>31109.926999999996</c:v>
                </c:pt>
                <c:pt idx="6">
                  <c:v>31035.085999999996</c:v>
                </c:pt>
                <c:pt idx="7">
                  <c:v>27126.764499999994</c:v>
                </c:pt>
                <c:pt idx="8">
                  <c:v>25001.058499999992</c:v>
                </c:pt>
                <c:pt idx="9">
                  <c:v>22793.035000000011</c:v>
                </c:pt>
                <c:pt idx="10">
                  <c:v>28666.869500000001</c:v>
                </c:pt>
                <c:pt idx="11">
                  <c:v>22442.84</c:v>
                </c:pt>
              </c:numCache>
            </c:numRef>
          </c:val>
          <c:smooth val="0"/>
          <c:extLst>
            <c:ext xmlns:c16="http://schemas.microsoft.com/office/drawing/2014/chart" uri="{C3380CC4-5D6E-409C-BE32-E72D297353CC}">
              <c16:uniqueId val="{00000001-29FE-45C3-8940-C2C8511E6508}"/>
            </c:ext>
          </c:extLst>
        </c:ser>
        <c:dLbls>
          <c:showLegendKey val="0"/>
          <c:showVal val="0"/>
          <c:showCatName val="0"/>
          <c:showSerName val="0"/>
          <c:showPercent val="0"/>
          <c:showBubbleSize val="0"/>
        </c:dLbls>
        <c:marker val="1"/>
        <c:smooth val="0"/>
        <c:axId val="1762332064"/>
        <c:axId val="1762332544"/>
      </c:lineChart>
      <c:catAx>
        <c:axId val="17623320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332544"/>
        <c:crosses val="autoZero"/>
        <c:auto val="1"/>
        <c:lblAlgn val="ctr"/>
        <c:lblOffset val="100"/>
        <c:noMultiLvlLbl val="0"/>
      </c:catAx>
      <c:valAx>
        <c:axId val="1762332544"/>
        <c:scaling>
          <c:orientation val="minMax"/>
        </c:scaling>
        <c:delete val="1"/>
        <c:axPos val="l"/>
        <c:numFmt formatCode="#,##0,&quot;K&quot;" sourceLinked="1"/>
        <c:majorTickMark val="none"/>
        <c:minorTickMark val="none"/>
        <c:tickLblPos val="nextTo"/>
        <c:crossAx val="176233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[abc_Report.xlsx]PIVOT TABLE !PivotTable9</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'!$I$10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'!$H$11:$H$28</c:f>
              <c:strCache>
                <c:ptCount val="17"/>
                <c:pt idx="0">
                  <c:v>Austria</c:v>
                </c:pt>
                <c:pt idx="1">
                  <c:v>Belgium</c:v>
                </c:pt>
                <c:pt idx="2">
                  <c:v>Czechia</c:v>
                </c:pt>
                <c:pt idx="3">
                  <c:v>Denmark</c:v>
                </c:pt>
                <c:pt idx="4">
                  <c:v>Finland</c:v>
                </c:pt>
                <c:pt idx="5">
                  <c:v>France</c:v>
                </c:pt>
                <c:pt idx="6">
                  <c:v>Germany</c:v>
                </c:pt>
                <c:pt idx="7">
                  <c:v>Ireland</c:v>
                </c:pt>
                <c:pt idx="8">
                  <c:v>Italy</c:v>
                </c:pt>
                <c:pt idx="9">
                  <c:v>Netherlands</c:v>
                </c:pt>
                <c:pt idx="10">
                  <c:v>Norway</c:v>
                </c:pt>
                <c:pt idx="11">
                  <c:v>Poland</c:v>
                </c:pt>
                <c:pt idx="12">
                  <c:v>Portugal</c:v>
                </c:pt>
                <c:pt idx="13">
                  <c:v>Spain</c:v>
                </c:pt>
                <c:pt idx="14">
                  <c:v>Sweden</c:v>
                </c:pt>
                <c:pt idx="15">
                  <c:v>Switzerland</c:v>
                </c:pt>
                <c:pt idx="16">
                  <c:v>United Kingdom</c:v>
                </c:pt>
              </c:strCache>
            </c:strRef>
          </c:cat>
          <c:val>
            <c:numRef>
              <c:f>'PIVOT TABLE '!$I$11:$I$28</c:f>
              <c:numCache>
                <c:formatCode>General</c:formatCode>
                <c:ptCount val="17"/>
                <c:pt idx="8">
                  <c:v>#N/A</c:v>
                </c:pt>
                <c:pt idx="9">
                  <c:v>179633.50450000004</c:v>
                </c:pt>
                <c:pt idx="10">
                  <c:v>92836.006999999983</c:v>
                </c:pt>
                <c:pt idx="11">
                  <c:v>260307.05699999994</c:v>
                </c:pt>
                <c:pt idx="12">
                  <c:v>112446.61100000005</c:v>
                </c:pt>
                <c:pt idx="13">
                  <c:v>645223.17949999974</c:v>
                </c:pt>
                <c:pt idx="15">
                  <c:v>#N/A</c:v>
                </c:pt>
                <c:pt idx="16">
                  <c:v>32754.265500000005</c:v>
                </c:pt>
              </c:numCache>
            </c:numRef>
          </c:val>
          <c:extLst>
            <c:ext xmlns:c16="http://schemas.microsoft.com/office/drawing/2014/chart" uri="{C3380CC4-5D6E-409C-BE32-E72D297353CC}">
              <c16:uniqueId val="{00000000-4956-41C7-84A4-79055103D9CE}"/>
            </c:ext>
          </c:extLst>
        </c:ser>
        <c:dLbls>
          <c:showLegendKey val="0"/>
          <c:showVal val="0"/>
          <c:showCatName val="0"/>
          <c:showSerName val="0"/>
          <c:showPercent val="0"/>
          <c:showBubbleSize val="0"/>
        </c:dLbls>
        <c:gapWidth val="182"/>
        <c:axId val="1762334944"/>
        <c:axId val="1762330144"/>
      </c:barChart>
      <c:catAx>
        <c:axId val="1762334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330144"/>
        <c:crosses val="autoZero"/>
        <c:auto val="1"/>
        <c:lblAlgn val="ctr"/>
        <c:lblOffset val="100"/>
        <c:noMultiLvlLbl val="0"/>
      </c:catAx>
      <c:valAx>
        <c:axId val="1762330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233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[abc_Report.xlsx]PIVOT TABLE !PivotTable10</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4054465810956403"/>
          <c:y val="0.1937995258989442"/>
          <c:w val="0.48394575678040247"/>
          <c:h val="0.80657626130067073"/>
        </c:manualLayout>
      </c:layout>
      <c:pieChart>
        <c:varyColors val="1"/>
        <c:ser>
          <c:idx val="0"/>
          <c:order val="0"/>
          <c:tx>
            <c:strRef>
              <c:f>'PIVOT TABLE '!$I$19</c:f>
              <c:strCache>
                <c:ptCount val="1"/>
                <c:pt idx="0">
                  <c:v>Total</c:v>
                </c:pt>
              </c:strCache>
            </c:strRef>
          </c:tx>
          <c:explosion val="5"/>
          <c:dPt>
            <c:idx val="0"/>
            <c:bubble3D val="0"/>
            <c:explosion val="0"/>
            <c:spPr>
              <a:solidFill>
                <a:schemeClr val="accent1"/>
              </a:solidFill>
              <a:ln w="19050">
                <a:solidFill>
                  <a:schemeClr val="lt1"/>
                </a:solidFill>
              </a:ln>
              <a:effectLst/>
            </c:spPr>
            <c:extLst>
              <c:ext xmlns:c16="http://schemas.microsoft.com/office/drawing/2014/chart" uri="{C3380CC4-5D6E-409C-BE32-E72D297353CC}">
                <c16:uniqueId val="{00000001-4423-46EF-A727-500E321B04C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423-46EF-A727-500E321B04C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423-46EF-A727-500E321B04C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423-46EF-A727-500E321B04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'!$H$20:$H$24</c:f>
              <c:strCache>
                <c:ptCount val="4"/>
                <c:pt idx="0">
                  <c:v>Corporate</c:v>
                </c:pt>
                <c:pt idx="1">
                  <c:v>Marketplace</c:v>
                </c:pt>
                <c:pt idx="2">
                  <c:v>Online Store</c:v>
                </c:pt>
                <c:pt idx="3">
                  <c:v>Retail Partners</c:v>
                </c:pt>
              </c:strCache>
            </c:strRef>
          </c:cat>
          <c:val>
            <c:numRef>
              <c:f>'PIVOT TABLE '!$I$20:$I$24</c:f>
              <c:numCache>
                <c:formatCode>General</c:formatCode>
                <c:ptCount val="4"/>
                <c:pt idx="0">
                  <c:v>179633.50450000004</c:v>
                </c:pt>
                <c:pt idx="1">
                  <c:v>92836.006999999983</c:v>
                </c:pt>
                <c:pt idx="2">
                  <c:v>260307.05699999994</c:v>
                </c:pt>
                <c:pt idx="3">
                  <c:v>112446.61100000005</c:v>
                </c:pt>
              </c:numCache>
            </c:numRef>
          </c:val>
          <c:extLst>
            <c:ext xmlns:c16="http://schemas.microsoft.com/office/drawing/2014/chart" uri="{C3380CC4-5D6E-409C-BE32-E72D297353CC}">
              <c16:uniqueId val="{00000008-4423-46EF-A727-500E321B04C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layout>
        <c:manualLayout>
          <c:xMode val="edge"/>
          <c:yMode val="edge"/>
          <c:x val="0.32837551183370184"/>
          <c:y val="3.8895887653158941E-2"/>
          <c:w val="0.57065019452347465"/>
          <c:h val="0.209066927469888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[abc_Report.xlsx]PIVOT TABLE !PivotTable11</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30342873713298096"/>
          <c:y val="0.38857079612561191"/>
          <c:w val="0.34416938075579057"/>
          <c:h val="0.48902150769760133"/>
        </c:manualLayout>
      </c:layout>
      <c:doughnutChart>
        <c:varyColors val="1"/>
        <c:ser>
          <c:idx val="0"/>
          <c:order val="0"/>
          <c:tx>
            <c:strRef>
              <c:f>'PIVOT TABLE '!$M$11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A7-4660-9DC5-64B2E570CB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A7-4660-9DC5-64B2E570CB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2A7-4660-9DC5-64B2E570CB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2A7-4660-9DC5-64B2E570CB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'!$L$12:$L$16</c:f>
              <c:strCache>
                <c:ptCount val="4"/>
                <c:pt idx="0">
                  <c:v>Central Europe</c:v>
                </c:pt>
                <c:pt idx="1">
                  <c:v>Northern Europe</c:v>
                </c:pt>
                <c:pt idx="2">
                  <c:v>Southern Europe</c:v>
                </c:pt>
                <c:pt idx="3">
                  <c:v>Western Europe</c:v>
                </c:pt>
              </c:strCache>
            </c:strRef>
          </c:cat>
          <c:val>
            <c:numRef>
              <c:f>'PIVOT TABLE '!$M$12:$M$16</c:f>
              <c:numCache>
                <c:formatCode>General</c:formatCode>
                <c:ptCount val="4"/>
                <c:pt idx="0">
                  <c:v>191158.65549999991</c:v>
                </c:pt>
                <c:pt idx="1">
                  <c:v>131488.62349999996</c:v>
                </c:pt>
                <c:pt idx="2">
                  <c:v>124535.4855000001</c:v>
                </c:pt>
                <c:pt idx="3">
                  <c:v>198040.41499999998</c:v>
                </c:pt>
              </c:numCache>
            </c:numRef>
          </c:val>
          <c:extLst>
            <c:ext xmlns:c16="http://schemas.microsoft.com/office/drawing/2014/chart" uri="{C3380CC4-5D6E-409C-BE32-E72D297353CC}">
              <c16:uniqueId val="{00000008-02A7-4660-9DC5-64B2E570CB57}"/>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0.25193044899238343"/>
          <c:y val="3.0674846625766871E-2"/>
          <c:w val="0.54233668552624947"/>
          <c:h val="0.164878508284623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CE9E-42AB-BCCF-6297C22355E6}">
          <cx:tx>
            <cx:txData>
              <cx:f>_xlchart.v5.2</cx:f>
              <cx:v>Sum of Revenue</cx:v>
            </cx:txData>
          </cx:tx>
          <cx:dataId val="0"/>
          <cx:layoutPr>
            <cx:geography cultureLanguage="en-US" cultureRegion="US" attribution="Powered by Bing">
              <cx:geoCache provider="{E9337A44-BEBE-4D9F-B70C-5C5E7DAFC167}">
                <cx:binary>zHtrc902su1fSfnzpQKAIB5Tk6k6IPdLkm1Zkl/5wpJlGQQfIAmQBMlff1p+xdqjiX3PuCpRquIS
sLEBLDS6V6+G/nk7/+O2vrtxv8xNbf0/buffnhTD0P3j11/9bXHX3PiTxty61rcfhpPbtvm1/fDB
3N79+t7dBGP1rwRh+uttceOGu/nJv/4J36bv2vP29mYwrX0x3rnl8s6P9eD/pO/Rrl9u29EO98M1
fNNvT/5n9IMzN09+ubODGZbrpbv77cmDzzz55dfjb/q3WX+pYWHD+B7GUn6SCI44ovzJL3Vr9ed2
TE8wRVKIOEEff/CXOZ/dNDDuBxbycRk379+7O+9/+fzvNwMfrPqbduPb9NOm0/Z+hf9z/XFLvz4E
9V//PGqATR61fIP7MSLf6zqG/TDc1MsXAH4C6PFJQpIkQYJ+Bfdb7MkJTiT8iOTLnJ9A/+4yHof8
87AjwD+3HsN9+BvAnd3Z5sZVXzb/3wOeJCeSMCZwQj4BTh4YuziREgsmZfxlyk94/8A6Hkf868Aj
zL+2H6Oenf31Rq7uam3G5gsEPwF1dMIopiKO0b01gz0/QJ2esERyQsnnS4COXMwPrOdx9L8OPEL/
a/sx+mrz16Ofrne3xU/17PKE01giivEnmwfj/tbJJCdxLDBimH31QZ+Cyifb/4H1PI7+14FH6H9t
P0Y//f2vR//g7uob+/4n2j45ESzBkpH4MY8T8RPJJQX7/4z+sfH/wIIeh//rwCP4v7Yfw3/4Gxj/
ReuGUd/UPw//WJ4wQbDkyUNecw88dAgu408+SUL/t3b/I0t5HPk/Rh5B/0fHMfYXf4NguzX255o+
i08IZZyzRDxm+uQ+FiOJk/9g+T+wnsfx/zrwCP6v7cfobw9/vePZ3bnmxv5EbpngEwBXCnAsnwz8
of1jdBILBP8J8tn+H5r/D6zncfS/DjxC/2v7MfrZ38DvbN2Nvb37gsB/z3goO2GECiTJQ9TJCU1E
zBm4nUdR//46Hgf9y7gjzL80H0O+vfzrDf7Z3VDcuXuP438e7gkBl5Mwyulnq37INBM4FSbpHzYv
v0z9iev84JoeP4MHg48O4kHf8Wk8O/8bnEbrws3P9D7yROIYCD+4mI8/wOm/JZ3ohMdCsvtM4Nug
++y7y/gP2H8edwz75+Z/Q/z5X4/4VTDD+ukCfMHgp/gdgTABtv8o1xcnwEIlo5Bvffo54jw/uKbH
z+DB4KODeNB3fBrp/q8/jYv253Kfe0cE2k1M+WfZ7KHQgOUJjiklX5KCY9b//eU8fgZfxh3B/6X5
GPmLv4HnuepujP2JNwB4zb31M/zZxB9GgAgUt4TGjAI1+vRz5IG+u5zHgf887Aj3z63HsG+u/nqD
vwp37+9+Iu4J5FmcgoyTPBp5QUYGyU2AxPzF9Xw58k+R9/vL+Q+4f97GMfCfm4+Rv/obcM2X1gx3
7385g3rB+/ZnqmzxiaSxiMH7f7Xsb0JuRMDyEXAj9NkjIXBJ38beH1/X40dxPP7oSI67j49mp37G
pfjP0v/X4kd2M9xsPlZNvlH//7z344ahknM09DN8j4btT8ge3v/2BFPgPl9rMfdf8QD2czMU4439
Q/H7Oubuxg+/PSHsBGovlEses5gITJInv4S7jz3oRCZcEskwJoihBHosCCjFb08SdkKppJhjTEnC
YdSTX3w7fuyKT4B4cSHBGu47kq91KogSi27tVyg+//6LHZuL1tjBw2JgK92nj90vkyMsEwrulGAG
WTxDGLxpd3tzCbYNn8b/j+ZJXesu6TLO805mncW0VchSchMJPVRZ20zL67orpms3z7/XyOcpWg2v
tqtZa7xZcMF9ViVDczb5suk2q294p+I2EtGGTHqwm9H0k7ywulz82TzjaMmcZ/OrbyB/ZB8xp0cb
oRS2IIlgkJ2BDxNHGxEe0rY1clPGwlrI/ar7YtyJtaDraR9crBWvavPeECfPeIP6O9NJwVLdB69T
0xldK8dNTFWXrH2RTaTTL4fGmQuW0yZO13asz2aC4zIbZj1cIj2YRGEqmTnMySKqbR83pEgjIWq9
jzib+70nw9KrgFCkVRm0LtTSt/WbfAzoNDSTM0r4UBYqdmUgF1KH5hVdzMyV9Kh2abH2rle6Herb
ThTNtAmaz3VW1EuepwG1rFDODFOvypmIWK2alcnGBtHUyixTVaRNFONeTSzGPKVVtEypcbq7KOIh
1KnsKuuU55Potl7noVcVHPL5zAfxgonaaKV5HKZNiY0M6dR6X6uhYdjvmdRR2I4iuHM79os4TRKb
dzvsyUoU43X3Xhjen/arTM5KJ5q0KkvrDnUyubclLx1VptQxgBT1vVOiwJanoPGt+96N+m2yhuFi
KoZ43NYzMVPWCDE9EysfsUKjDUVGojViG1xzpFXX5POqokWPWrEcl88bM8VCTdKu7/PBuUE1RYg/
9JWTHjZRh2tcj1OU1nFB7jTpyyItKmc2wxKVz3AxlOR5O1ty3gcWqGrqFm5AgBU3sXYo7XiJGpWg
sF5XsY7DJWd6WJXxzRJv5z7xz1Fj5KBwWHmh2ngicRb3JjkXPsE4LfJWtJloxkZvsaPJK9sScWtC
vrCURUVh0tLbCqetBftMsbMTrE7LrlaswnMPp1cseiOtm5+vtghDFllU9tlaToKeR5GQcjfX5eTO
eleuH0I3gzXLXGCaokq2fguWiGpV+3EVik6huAldU/ANpIDy7cIGBn10XVtlp6rNNxp3QWehTOgV
GaYdYYhZFVULIRmfQxhVnNdsVSsqlnaLlryPUmOW+gD2t3gVXJXsIjqiKq1N1JZpvebhtaDUhY1r
xHghewzl42gahtd5icUljuc1XMfEl2/KuuVMGTGH32k/1bMqoqibVWfdSNLEWlYclmhGXsm26z5E
/Yhvx6gYunQt7LJvulaInV5F/cEmy/C04VV7zciUVn7MJ7gOksSqhkt8hnIX3jWFZqdJQ8t1p0Wb
KyvE24EL4fdrseTXy9DDYRcRWF9ou+G27lAnD3Jc/Ar3O5r8KelKhjKPutxtOLf43TKWE95Fvhdv
5DhOw74oZmmU7LomKCmn2KRez3wz+GpCqsyLlqc4yYNOxyjn8aaacLwcFtfFWPW+n8FJ4Yh/gFcJ
uDxMgHcmCtaa7RjxAW98MgqRIefaRUXgu21aIJJ3yre952qV2ucbR2v/jiSVf51YbWMV1yg/1ZPt
q12DeNSrMaZDm0211j6FiESuh6iCy7ywMI6ZXfUKhhiKaFYk8OVdlZPWbvK53pSSUP2ijbGvNhjm
q9IoWGyVmUPZbibq6KLKCIwmW4UbXlfgWmVaEUMHFYo42LRHOkk2g5lCfIZ402y8meWpht9zVbC8
em2WEC1bNtdTrOa5bxLVjbW+LORQTikezaxT7IW1ZxItXa+KZMhLRXuZGzWbPE/SNo5HohybfaEY
wwZf6BxTvS0a01uFMG7aLau6cs3sOFG+HSrcmK1MBv3MuLUf9pGjOSDEAxfnjaxMraSrww0hrrgW
sadNauuKvSejpPMGTfU0nTNw6M17Zoo1LeCOMyXWfCAwWUy1qh2R62kUmbpQvmQNzTpilzMdiGiy
fqTibQevPF52ELmkAsdMbxNIQ40Cqx7UkktwWa1hHqlRDuRKGjachb5eXhZLXNdg5N6+gNcv4jkv
KvKC5LP/4ERL3oXJzm5bVXESK7i91ZDm3vNaeVkRCTcshus/5ANzmxoc9wgBq9DPy4ZDqGhDYqli
YF2q6nONz0U3+JvFrBXf2FH6Vol4MXHqum5YUjPw4aWhvJRq9msCxj7xZNnnUbQi+Coz9luxTMPv
fYHKUS2ubEtFisrMmzwk1W0Bry3mzE5iLFXf+rzMRF/Ta5Mv8Om6GSZxOoxLrFMK9+OCxc2MVKIj
Vqk+LGJJIzKMsQJGMxVKj7PNeAh+SOvR+FVNCU2qc+JaeRHcMFzPDSqGzA4hv1hcj0tVxUVNUtxb
Jx4kIg+Y123bLc7o4vMjoa+//uvpl5dHHx+4/NF+/8zoj9+ed3f2anB3d8PTm+74k/f0+OtH/3gp
c09Kvz6bOSK5nx4s/QcG/KedP0aPoe7/DVf7N3p8nDb8was/DvzEkfEJBykRMktQvcC/QE3pC0eO
BDw9uC8zQYH1vggrJDDYzySZISjNYsJFEscyBlkA1LDPJJlK6Io5vMuRUD6J+f8fSUZQYf+GJScU
Co2Uc8FB72GQBCP2kCWv1VCseMTA74Agh91Ud/mbVftx3rLWcbENS+0nZbtIRrulquWZi7Rvs8oV
+BVuerMVUUcP4Ha5ebYGLT7kVYs/zN62p5Fh+rDUC9/ODTfXQoduM/u2dlfrus47bvvuAkWCnbGF
0Dc29G7Xyo5WKhk6IIJtsqDfzTyY3xkuuUlDF7HX8VDbPBPUEqQIuM0p6+vKLao3Yop3LET0KlTl
KJ9X0rbAaNdysGrl85xnOp666SA1UL1tU5XiDRlFZLN2IJPbjPWyjluWN/Kua3MW9oNOdLvJ84jG
G7kgPO9chUqeLl4Qkjrsg93Yqe/6re6bOTlEnE7iksjCG5UbPM8Hmjecp2byTXUKsagG+EbdZ6GJ
551tgpAvc5oYn7G61/tBsgWmkHPztmjX+nmvIZin1EvMtlbUPl2JWPKsExE4zKZbpqdNIvIyDauu
gYg09cx3TUzzTQ7eu0gtMOrzsu15m2KGeZ3O+cTINpmor1JZ0+X9sKIkV3XHlmTXTS13F0XI8XBY
SjSEjFounTLRUl+1QbLnhHSz2cy2rZ6SJcpnlRT1jLekl9GkmKH27RQnpjt1sgtJuqwr3nq/xO8w
EGvxopZhcduhKGHBiffDhq6IkG1Zo2DVUBXdc75SO16v7dyOaSM7228kb6Q/DN2A3iE8LjuUF9ao
ZAGCnVpX8nDmgIK/LaiG2FzmOuzQ6he9B90/frliZ/q0bNrhxRS62GVjy8y1HLjDipPI3oYuCe+n
gvVv2iWgp5TXZt8nmp+NUdVEatQT51mQk2hUgdh6kHUXXVfSN5dynvoxC4vhWdwU/RkddamVqTm5
6urGbfOeLCuw7jYplQ+6etVi11+4Nq6ZymXwewGkFimvy1Aqu075TdKY+bbtIy9SKfy6G9sW5Srm
rpmycpas34wl74u0b3CeimixN81aVntWRvGrHo8yyWqRt3cuTzxNu5KzSRVtAyHJBX6ji4SsaYzz
9oVxSbdzIiH9BlJb/ryXliwKVWgt1WQkbtWINNcb29T3jC3OyxsRYTLuijKyWxfm8JThJL6oGCQr
25AUc6kcNvYp5AAyKODG4wCkGQLUgbVJ/TSaqwVtLVzbd2zBlVZVM+Eu/cbjPpIdH+XG9L6QGYOs
d/+GhUE5/969fZPkN7gaEB0YBvKRtQjtmdP7/8MMMRMxqBWgJ8j7FXwzg/cVZG8VzAApnVv5Huny
v5wBIsS3M8huDHHTwQwNZEKwBz74/8sMFBEO10qQj+9Nvp0Bg0MHc0kwkL0sSui+L913ZiAIFvmH
2gLPWBIKBXuZYFCE4OHox/5vYNIdKvq4zMEOhpbOT4uxQ1egmIjXRtMInyHXdxZ2poeUVMI+tdTk
G9Lx+ilOdNJnwDdLtu3nsXk995hySCTQsr5xeELNvp+tw7s8MWg+RxEqmwzXVUe+Y0r3ke7BDsB6
4DEOqMBYUCH5vZ70zQ76tpp71nOs5IrP0fBeyOqUtmjTBvqdme4P9HgmIlESw4tmCOPo6MAjin2B
6ggrsnTXuXDl2cTXF7Zo1uzPbffxiWLJGE1IDAf/cEtrbVljbEEUHVnWGJfGoX0FqsebP5/m35ED
bT2RlGMOZ/9vl3BmdSsWvEAewOosnlCb1la8nS3bR6H6zlxAfI6wg+os5uj+fxLY0dGFB31uoMhA
qjeK+WDLbV+2au7WlPizgm//fF/4oYQIRg11A45RDPViDv/iI3JUMeupmAuqZhDKavYKxRnECBm1
qhc3fLp0+lQ057G3nwTkT8/DLz6ZwrfaJZb0oWP7ODW8xEg4o/AsACXH1hhoB4qWdbHqSTJeczyV
DFIKWfO0FaN+boOc47Rdav6e1FF9CnLkegmqVgvJ99zTjLrCtHsI9OZ52VJG0op1FnLdNi8gW0zG
6E0Xmno3JR1qUgIh8azEY/dykQSsJRnL4TpfDH6br17+ngtWGuVF03eKJH1uMszqsVdRM2q7MTEL
S0Z156K0lCg+L7t1OLQC2J3qWZje1V2wbMs1CS9ZJ2aeQj7CNnXixWUyNsFf6oFTC3olXefTBuUo
PtNdQO+GrjMXdZVDdhPFeT+mgUXrKeq4pyo20lzGo76D+KAXNSPI1pSeZSeUXoZuzQTowlfBM0PO
RtERdipn3V/1a3DtYe4St126yL83ix4uElu0B1A47b7hut7QoQFtsSiXos18NxG3m0YWP41p8BPE
YNmhtOCiRUpMbUSzAV6Zoe3c4u5daaLaqHVcOyCeS9XMz7u191mXk7552rhlusnF2J71uo+zou/R
Cxl7cYEdabOWU3YOuTTQ8AnoVKqbsSwz+LuH9jmR7dRsp2lA45Wea25U2fce9MjKt/NTH3kdzjTz
UwR6Qe5BUyn9UI07T4oxUU3F+ZLFZRuuOst1kXojqrdylacl+Lt90s75thAufgHEUF4FCz58h3W+
rUE+S9EYKTC7mL+KGM7PIyf7IW3yUZ93prLhFA6TbH3P52wW+XQ6tnppFHJ61op2pb0OcGs2UV+x
eWsJuI/zUVZTqwgpeHI+6FDvVsGiVx1Zp06BoOQ3EytHClbNXHEB5IGnvS97sWUl60oFf8fino7D
tG58FJWVGmJnDqQDlelyHBbUbed8keNZA1A+l4XoDyGXEDysXcJyXYHtxLsAX8e0KnBTAVep+0TI
64GaejMSvZ65wbJs9l1Y9olvwZaVIa3Y6qUFkQsYYtj6AfEaRPepKHdJP4WaqNYQRJ6HSvvydkIx
wyAf5UO092uN6GUApfuDbyPZnsVzzg+1XW2VzbKtWbo0MrlmoFWb8yG2oDVIszQJ6POJfh/3UKHo
Mzp6mWcTRPUd5Us/p0M51HGjsOPRwTrExqwFfvnaVtLRrSE+ZHEeD1tLF3lV0KbaJgudvGKIDDek
psWWRmPYR0twFzO8xgD6TLsPBAe6B/2XbE0ZiX3p3HgjehQ2iTYeLtdciynDtJYuM6YfgzIgN+79
IqKXoGIQomwAsU2Veizet6MUl3k+meheMFtfuzgOteJdvd7IoiRtmuTIbnmYklNPulXD1YUMZ/L5
8IbFhbhZlh5UNj6P8S5iA+jlYwnriBKzKuL65tQwh6Mb7osY76w30WbUkawyS0G0A7lp1tEGyoxF
SAtwctOuWmt/TtfldWu74qZxjT3HtlxvS8NysQtNI9sNZOH9ktKmQGE3RwRUKNfl5uUCJYVYNT5y
u6TJI5chcOJmg2rUfAhDL7Kqi4O8nCCjZzsEWnZyBir+TJ4X3Hi8wXFnFigfuWE9T6hBRPWRXlDa
JLPs9xEocAh0fTu/gAwz9E8dLuvxVTMmIbdZj2ram2wwHc2QBXFcjeCit3lZoDk1M5mvYd02o0SE
G1TOU/d2gGwpHRsKrsOyULDtMJVLdBaX3NI9aLwdUq4pp53tIccnecD9jvOyfc9aWi+Kl8SdNr2L
Qjou0brhtTRUTchHlwVol3qLpDUv17xJXtpxTjZLabtT2eFCZ+2oddaLYXklupit59gb9DRa1nm8
7h2qCCjn1l4MUVnsxjjm78KIhQGBrysIiJNrF29QW4j4ZS0Gk9pZd2e1047v24EKfOhzHNymapdV
gmy+Ll24gtyvXE9rZEy75cNK6AUfqG/eDHkf+i01ZDQvQNBvNqgZ0ekIOSD+vR6hFJMJk/T0IgB/
PO9xPb2ADGyle9wHku9J0EWmJ6KfYWrZpe1GQtOVdQtJBc4nUF7NEEGw65eZ6RsGJQD3jNNxsQqE
g1lsy3HFej+HfiGvhgrE+51jYT7jbtL71ndSP11A+9b3abg7LCRqr5pukh3cnMHUZzoZkykTCMS7
GtRSuZnJ0nSnC/whIKiBXC6lwoMem3TMne+9yiNZmlQvrN6WvkYO7rdYq7MoWetKlaBfXE4Sbst+
quDN4R5ig9snILw0zxwUS3YGlOnXjSZFo0oQHcI2xyDlrwE3r6H8tb5ZwQHwrabGbn0kljIDbzsd
+pphuCUsAbW5IgXeaeTGi2E1Ez9vumLGKZ0WjbeVn6G21y4yvqTDagHZOew6D7cP6ooOqXzJzVVc
eQQpQR5vWEnyzTqKZlELsIodb8rFKFzOQEeUSxik/EUCHoyvuN0V62pmVa88Pjg0YXxeSRYGr3Cb
20vaUt5tqnFCV02RRHbnJZy78shJ/iyJF30ZQZJit6Fb6cu1KC7BTeMyK9A09vs+n8fyTVVpGZ41
UV2m3Nv+Wd9FVJwb7RHIRK5241lLIIvaElaCSDDYGFa9IrdAMEWCgSxTRimoufPphCoQl1egVnM1
1M3v0VzXcO8mAaW3xYeq3tjYQPULVzPdxP1oh3dQM8SbJqyIgVDVoT1N6rE6b3IoU+2NiKMqw67E
AZinllGnItkvINngxAeV5zeQyfeqxjSUr8KADYQxV0vxjOG1bM7cLKRNBTw97dScW30ocwRf4aY1
ebNKBDoE1MPb3YQRqcDXugrvtbcmOeh1rOypr6p7qToMxSZufKUvcb6OUwYKX9WnYm1c1kRWQ2GB
rcCguuVaeOunK3gTkGJjylOhe5dZ0GayoON9j5LiGZSuq10eZLHVQ92nOWZ6q+H2N6ofEYUTnuf9
jEB5q0Xi1qzVTJxXGEr0H/po4opMHnQ0KD/ufB1Fdr8kVTkonvtmejE1oa82+UQquR8TPjwrpEVv
m37uKnAkY7eJ1mk5a3w3UyUGSesUtNZ52Qbmaf0mgH5SgDrfEA91pgWfk8E7YL2GTudoGVryVFaU
BDWPsn5XQnAFYhBJfbAVq0rVVoGdzVNgF2W+NhfzwltxE6pJ61cS2S4jfpUlhDTG3+Y6d9si7tZN
3YYAZCJCb6MZngenoBP7F3NMbKWaxrMz0mABooOAspOUoYlSKO0KshV5FKfFUqzzoZuALm7btpvt
KV2j/F1DKiCDDbHRW0ijxjWlpluiK24LwUFzMk2rAPvlZijzanlPuM37d9i1GCpvvInGDNXGNVdJ
VYALGfquTUcnC+BaIONmbSVwk4HWJzckbpdR+Wku0pn4+HpcGsgTmg4tpwuIhIcIm7ZRguaROIeI
MaV1IXWpOO37D5ZWwKBB2VRzWR2Wqjobx0bZxcZ0YyUrfLasLjpUS19teVvofSnL/PlsUH3d+e0A
VN6DMqSMnOACoDkemudrMoBSjSu5rAp45Lpm8apzSDeqlb8IpOyhPLR68Uz0JdT4UJw8G9ECORRt
xg+1SeqXcOXEjneVOPOyI9tI+OgD1nCzUnDNyyEgmYfTJC96dLbOXQyscbH6ltFu3PXr2kUvx7iK
Z1W2IidpW2KL7zkq2uLVLHO24DKZXnXwMgayMFkKVc1DvXFJ5EsFaZbL3FBV576Gp2pQbRUWp0Pf
kl3u5nw9mHVd9KGOCmqgKtigXRNsP6WhnkJ5iFjg5ODKXttzUbM2VgkY7RvjuK3TsZ67sBnWsbXn
1biGs7YgUIQFt1gcIKnK67T2MTIbXIblFqJBadNqbWIoMkK19VT393kXPAOAWe1QbFk98X2ph5C2
qGN+35W6CJdiphzEMUbKi6Ws+3c999PTGIobu5xXMstbOUKBta/y9nyMTHiDpmFyits5jASKk2wA
t6kHKByHtS778xZUdH465F3ZXA9WgDw5wHnyTR931ZsYkuIqBS4yXc5THb+I5tz/LjxG86aY2Xqm
CzScTUlNb+aGaJdq2iD7v6Rd2XKkuLb9oUuEhEDAK5CTnZ5ddlW9EDWCJBBCgBi+/q7s83DKmXXt
6LgvPUW1haatvdewfbNOE1G4xoOtHnlBQFxKE4g2ZaO3XHuuXKZNF5D5VkWD3veBs9OpNlFzWnY8
TIVx9ofRYrzzPKv7A1BH9T0og25IXZEPoU7Mdl1ooW7Crlq/QBFho9wfLJMoVD2UhEsvX+VAQdUz
PLt15oDR12nn1gplDN6fIS16P8k9bm3OW97hCegjc2RymvhBJsjjhz5EzpCMdb7UCv8Ktn0rlBu2
yyzrR0PnckNIF21GqPB0OmkS7xJXlV8l0LVnsxiHy1XEc9YNtXhobU9eLEXJqlei7kJgUZt6PjGv
AA2KL741EQA62l3HvrC31UkhlM+m7MwmqCb3mnAjfteQnCAnn5N5lwTVcsvdgrocLOu8CyjexFxz
MdwtbeDvVAhxzac2CJerqq9EvtLYX7e4cmGZ1UHAs2biPzg0BzcK2LpMm5LoB6Sk7ZfR0aBH6tWj
kl17JEABK8oRYaI0S+qGEJUmSCH/AJFauONu7o9KqPqIE03zqQ3kFp/ePTC/pc9TUD8VGmlCCHQj
lUyQBGejpn0+k279jUBDr2QyJcG24NV0WJC/61StWr/2djTVDj8tuFUVUyZvbNSnqGTZj5hEajPZ
rj1AF0OnTJt+oqm0qEUKKFK/xF3j7dvZAKPy5n6sMtZ7eDJqVqzzJgoqY5DYtX3eIR68QE2QbH1U
kp95NQTtwe+9DqB5x/WV8E2cJ3Vhk9SVXD14kJB88WzZPPKOllnolfN1DbLmONkCpDOD+O62jXmz
dwtTj7YYog3p4jDTUd3eDb1I9lwlDiotFO9pj3qvyaGSmb6OY9jkQ+T3fC9n7FeOQxCO26oiIMQN
8ZLdya/rpdOMD8ggMyg+dXyOdyv1vZzbgoL9W5B/d768rkBL70uQBAc7J2ORtgkDIT1BV9Iswfyc
gMp5qCgFwzKFc8E3QjTGpk3orbkDDv801hPfra6fdTZz10BRIRa1b/0CiEUbdFlXjD1P25FOWzp5
eHiipYU2Av/Zqbyp6jELLFmibFoSiTK9l5ivrun84PlxhTK5s8cAGpY8NqAPi2oRu3BCXAvpYqAj
8U//U580zUu9SF/tFOLHktKwLrfMLEk+YSHiDHo9d9Q0sZBgDTb8Vfaq3eCl11/HsM8GEcvHoqfM
3Zh1DPNT8vwpXlT01IxtMyJtjUb1Y40T87pYL3Bbb41JfY/lwPWZjVuilM6tyYYxrvHXtfHu6Mo5
SL8TNog8YI7JLvDbaNkLOZDlqEsafmtFQBGMgYvmlqGw2Arh2SlF/upvyKJIkie0i2RW2QLSvsrh
ORo698MVfNwkAb8PqCy7rDeopFLqTe44OlydyCN+5nCn7nsdxr/4AmRqafyJZYNfrZ8TXQSfi36Z
HgGCoZZMZKivY9wuaL7ifoxTKHJQQlejDzJuBWGzmcQqnopklVvLRLRJqC7E1oASl+lc4xBsLPgk
lsZR1YWZJ2h0DB1I1CxmtnzgdqmhZwRPjuwXJy9FITa7p2K1qXnxjiDyZLMj1JBD34KChzgEhVp/
JLURm6Txfg7LWKypRT3+qxgh/9h4RUMz8N/VNizsej3ZqAUzSWNS7Sdt+29R0AQ7ErUBdCytWPbL
QDH01LMFN5s4++B7ht7NNTYuUWTcqKSZckjmJuRDdChug1YkXdp1gU8yoiEeuTGif27N+C2KrbtZ
Y395DFwijusSrIiyEGzYq3BXPSgcv/1SDPWQ2QD5+C6y4fh5FTqKrsjQzIi2bdfeAJNfkB62KJpm
v6wOFNo4jfqp4y+oDaerKdbTxlfT7PYlesD8NEgqhzRMIMxxBkcDwj4y5jHQqXyFiGgAfKLcy4A8
+HvdcuyD5SgdN2qAiiSv4hZSwIigJrvRcauTvbVSjGll5tGlSDu7m2qKEX2RsgUsk+uiPyUNrWgu
APXfzZVL2tSODIGjgzoLEtKkc9EtY3W7jd0Q9RlkPqqD6CCcvvvjJMSu7qPx4Fd1n+wK5Prf1Cj5
rjJOffNYEEPiO/n0qljlTLYoHpZpJ7rkDtfyQVVADioGwVEo5rA4JHYMwm3Si1qnGnlyso2QD90Y
NfjQhZ50wtKU9rMRLshs34MEr5OmeLUoeZLMH+NpTlts2QsHCAs56yp79shakMWFk8GBN/j+LZm8
psitjJE2QSnZL7moiqlPhzoAMMgmbm+Kcol/AtD81frNQwGNUJj2c+zfLaFo6XYFFV9vyqion9gQ
jDthffGb1WoxyBMKJJ6x1wSpjlowzumyJM1xkUqGuApVuUJZF2rwFLxdvpUmbkiGsmd+CQroLdIi
VvKaMugv0xGqO3bwV0PG3bh6o8viqbfNJmj4qNIxGAe1qcvGyq30qkVtLG3ATw7Ec8XzXPd2yCNR
rm4LgrlYUhCCxU1cJpFKe2FUv1O6ZkdPDJAkJk25JPuqAb5/W1GeLGlpw7kDo7CIHxTgOBSMXiOO
MtBdmBdBuUR7tizS20FQw79B4kCn1CBz4nlS1uPOtHpVDyXt4mfDG+KyESf7OEYjviMyJVGHZFKe
l9kQIEsJnazh8t5PIi/KgdmPgP6xZCmK1G761lT95Gcd67pvkFCJ9eeAQqu+d8h7DxoxcN5rCAaG
tDe+/0DLlqu8UJo+e6dsd18GDLLhpGVFNgxabwLPa+5swfunkaoQuHlH6K9VsGo7azp7aRLqBhj8
zMyYEV7JY411387MciDQlGyRm4ibwA3Fuqu90j70pT/uJ0gJUEbZZL0bCiIgIS6nW816aGgjOhsA
CiTCn+Jz8VMvI7GZJ0PFMnC1ZZ9aLcN5R9pmCq5ZqL284n3xouG/zpsCWrAjZDPQV8YDUPjH0cfF
zgQO8UuzaqSMkEd6SA1o2bzYcVHLRnVjXW1W5004QCXw03T0SvkiLOAAxGbu6bSui3zlQX8shwKB
OVIddLd1DAaonb9hMFVsIPrpnqB1tp/qxoRg1vBi/QoaKe/rRsa5RqwYdo7H8abmfEAdHPdVc90C
LnwaljWYsrpVzD+KcEx+1wMq15QUI13zCsK/acfIukDnGJWBTKvVxC4th6Tez1pB+9LOUXXQjQo8
LI1rd6pU3ZcmXMKbYvTMgSTD9EQYkXhda1enxS+IW72HxuvtViY/RZQuSWhpDqITyMGMBLTOuCat
dxIyk189nZIuc7OMq1TrQrJrVTXVK5Swxm7EWKM0IxbnGZxy8gmo4J2r6ueChqrNGa8gxpzK3mAX
WyhIhnlEoWHkdVMtw75veQSZSr+M14sGEHIkRZCU2yBZOntlhmkwh1FqPeQBtvo2GDrtoGB0coVO
WjnIRP3Vgy4YIqV20+h1OAZFAYAPOy6An6GkqO+Ihi7FaBBDOTQtVYGPrEoA9AtYKyhKrNkTcIaP
3enRLYcYJ49Dam+zGLf7K4g+KrNe+9D+46QGG2HpjARTr/5z30h95yKNTFABd8RSoXrbzsBG1U5G
Nd4F3cUozyZhF3lFqYs+U0hpr72p6Zc72w6QKIcz6/xMV/SqTOQk8mZqOz9V4CO+K4gaxdbatZ5e
jQFnkXbJVIkdZMZ4bK2IoNf1oDbNsaLJg5ncel0lclYPGvQcZhYPZX1PhzB+EMIf9FUtl9bLGx15
n9bekDtSlmuXErhFrkPVNWSjyUpQ1PncR6KT8PmmMWv0ysgJCi+9gfsbpmt+xFkqtsijyDZZhlFf
zQMNviPjxAqFITV2D67rUwvNOvicmg1R2jd9tO582AKGXJal9J87pGI08xmlLYDFdcR4ozdnII5K
DpaAx0vKYw/huubOe2kLWDNkhCc1bUS9fMfG0RsR9VJ9VZh26jfC955AitYgV2CjWAHcRexpGmLv
BDoWcLvQHoBAKO0kT9yTOwxNUio4Toyxu7IP12cZClfn9TTPn4aFidwsJTsugKsfwKLLr3ro7B5d
4hp7iJrBqH1lNVRgc+hvoB0ERtkUS2Q3UG3LJ02XLk4no9o1BzCRPMEbEAw39eBN9ePQFlGZNXG9
ojZ2MV22kDCYelvbPgGQqMuaIBuJ+G8Popf6MExmAFnTID5mLKn7QzUih/huQOIsnzyuafXYF42a
cGRLVmfLEgDSD2M7fXJONiIvZqE/9dOcIEfuY6DoYNc9L9UCsPl2dYlXPUBCbEB9CdV/YWXZHAxZ
q31QtaxNA1mvL6JnAXSPs3qqQgNcKSimwsPe8RFo2+gTuFk6MdsMcIwhx2EqqbhVoVeRx6pacMIl
zlZ0HeLJPjTNQsWVBMuMmrTC6qdL7I/foOUcbqmaOgi6+oQ/CB9xOJu6obmPy6h/guwc4Cn3nBFX
0Dubh7Kk83icfF9va9WWXzgSoT51cwGsURLBUOD0y7dOxSbKxrIXListHpfMx7s9X3srWnFlUJTP
fd7Oo7hnZc1WuF2Krn3tVjnd1oITVOOlql81bEMn0Xk/PA8ht88Lj2BMCrjxAPaL9ioGEVrla+L5
TZqwUYXpsqKGyJpO+QCTzNgcAejVD/h2j+ZwRA3BD7WM9trp0N5TjsTED7r1xXRLddPCJJUzUO45
XWt3xQGbEGwnmAOehhaemd3CQ2jgoRuPrU67Wkbzo5QDmM+IWP9B6tH/GRCTVHklmNuqGqLOLwI5
ILDPBbqIFNRjtO9xXw42lOMRnFv0lZoxvmZxEAJWt6TLE90VajdZIhoUgoJt/UCSB9f6sJQI3tW4
hEvwqehrRFg3IiBFQzdW+xE1MVjLpqd7fwxQZAmdDN0G2tlkE4Kc+I0ni0K4amycF6Gsv/WjtTeQ
Flb37aygKsSx0m3Kgf+1ufaghEw1BLPjY+d3/n0vRrEVjZtvSUL8z9QO9MhnGm46gx/Vgb0vMi36
sNmIDhRi7U9mu/TtglMS6CZ1E+Fuw5wn4ytQP/MrkCK9ReZM1rRZzHBtWVXeRKGJXsjIJWgGf7w1
05jsRanAd9bgoFGv0BIAPogxjZwUxP9P3KVi40yf3Es4ocChFvigkrNt2VByx8QICaWphzhvEE5e
R4LknuBobqBpjGeI9yu/+V2UyP2OYoLW8aqM/b7KixrxeI8kHQrYapLkUE9F8yRpP31lWpTw9HBY
4NKyTCy7r0Rh+j10fPpKDgHfzwny3DSs5xYnmnjN4wJ9A+hM2clfsJmsX/w+BDNCwLTZPeDK5VO3
koHcVGAAsRZBY4rDxEYobqdEsF8M13BXkKCwORsk3FnaU/VjWcZAHSBkoY8TMExkUkDd0l75Tm8r
D7Rn0gxQ5ZeCxZ+atWjDDXdj1G16KSByc00z5o1kqz4UcKZVeTNGxoO/A9lEBgvZstd1udbP8CvM
qfOa6egjr0vSRSHKbVs8adfQ/Y10V6+Nvg9jJDlLQWEig5cH1kBsbYG85bRx26JHUn0HnDMuv7q1
83FRbHgit8Ai5GXjyhu4DCCWZose3AtvkWYl5dLPKcxR4XwY/TUA6hwDSMMV71BEeivNI4RJL+t7
7qcVKN21HtyGL2aHeKHuizlS4kpB5vBYjRq0PLbiOgyj9RPY9rK/FYQWEvgh7HTgP8tn4wncq2mU
tyXlAKkh1CuhKEGeLreR9lDCoqjHvVixYGPmIXvO59Xr5nSZK/vDOjU1GW8H9zWUIYJW0VXNfd8O
yZwr8Ft1BuC73cRgJfTjiFEfg0U31/CvRbcoYfjdOMz2gYpFwNJBNBgL1/TbpPBQr8SDctk6muSU
09fBVrZ9EG0qP2z2Y4w4nKG3KXkEcQbgt8PPatMyDIrDgsfGXQ2cj3dT56BvrDt4Obc2jBsFfwmD
lkYUXPlQXoztPZOBfzNrr2LX0Na184FxAYgrtqS99watQO44XBUw/QK1RmfvShuEuBuT3knkN9e0
qNZvhVXTkx0gpEzHNZyONhnXfmOaskiyMEKCtTUJRJ4pNbU7ALn2Xzgy71dIzhcg9CED7RB09NvY
FuvJXlMX7f1sZrWB9cTFSNGW4GpSwiav9UxgoQzXWaUVtoVtbdB0TWYHD06maJRgvUit7qTDAm2R
JtAY2JLuOTjTmOsHsBDV8gQlQW0/I+2xPaRmXbUPbaV+92jr4u2ahLnqHqV87HYj8pmc9TVvMuLQ
BiC1QRs3mxONG6Ydj2eg9CSUjwgDCsol0uL9WEyzs+vgf4roCHsOgK0NVpx8gbTPIAqGeP/8HJUM
En683BOK2DUEHAHOtEZYbpwswA/14HSTFnQNmwePA1pHAqAA9B2l8IMj3AKdzBoI4z4xUwYvASNR
riK/+hn7+JS9DWbTg4BoY4lqkQKZwhfP1fUS9/NrsirBtyLhlmwQcRMIsfAYlq9JbOOf5bL66qCn
FjAS1IlWwzKqZpWFpqU3S2KR2tB4Wj4POpDfxazZty52vQcxmI6/VlA2DRnrTGPB5pfxzwr0RYIQ
D/4FEOoUdZkHTTVCl2dBE1WyuZMDvNkbCl0GXH7RYtY93BPJAyBMyED8MhZPrrHE3KqCTBOuoQyR
sASTcXdNUK1XFXXzD4J39Rdru2rJnPIRd9rEP51zGc+ffUODp6XzaA2WXYhif0rPIrCFgJa2wLP5
kk6+pvIILZr206KJKcmFnwyfLarJazlXyh7a3hVRPiJQw5jnQCbDaOGfInXpgB40Q5mQ3ARdqTI/
YKHarGsB7FuVXv/Cxjn4Xmkk+BmrqwKPCZ7W4UoUQ8sP4M7nh0F5Y7v7n2Fe9aitQwgXirW55wL3
Ox57NsBmJsWjGnW8o3yUx2UuYaSTQwcMlpAv78tSL1W9cGlCmJrAFh5BQ3wmVG4n6voKTrHU7x8X
4d80uLhJtB7eH+UvQltwkeiRxEL0xgiCk+D7Dzk0MbLwlkGCjYf5m3iPIqlgS70Fl2uC+/eH+ovW
NQn8KIHGHs5/NBJ4OxT0WabuGyC6a4WKjRTPcOk+vD/EX9YsiQgHysMwHxid3g4RMuPNo8IQzDyY
6FmvG4D47w9xqYKOCdrEooEL2ljEgX+mTFZVCy1M1cEEnkx557FUqB2BTHat2Afy4Bgf+1Y/HpMw
QC8lqNTRL/hkKftza3QXMdhAW2hJTJFKwHqTICgR9nz+0cRXIvlQjnwh7udYMt9Hq+0YKnJ+Mqr9
OWBrVmWhsw3Svl4zB/CQ0CttdyK5keKmLDcOdC//QHx9uWMn2TM0bH4Yo//ruXbdL0FqJtDGpa17
9Ntx7/SwZePm/T27PHkJ2vGg3IbKOuLB+bEwMdyTliOFpsndPL4M8X+6Ev3fQu7Tpr/ZKmwQThyc
BVAic1zZtyvXAz+NZst5GvRj1lECq/6rDHlml0qkfnCy3Xkpc9/8/qVHYQxs8SBkdPP+LC/OC1wG
sGQgWPjoL+2fGv/9uX20bSDrTlaAVyy8ayuTj2R4XCTvs8mj9+gVkINKuH1/zH+08Wczx+YR2MtI
GGMH0c/uz0F5nUB7WVGA5DK5td2rmZAN9MH00HvtcdH+Zpz4LQg5YJShhc4xGO7nmGU9U0fdwYJe
ljemnB8/+Kq/7Ae+iqGpLcFiwD/w9qtsv4C1go0nLYbvrQmuCXKwUAZoJtHexHzMyjlOPT1+Svz6
zgtPHAH77gf0AxPDXzcEbY95nCC+otPr26+IfLB15QzNbNdAchl6eZLU6dSVOZCOvQIEA/XPj/dn
fhHOT2fgjyFPn/RHOPftAgJfY0hbbE0IxINU6QSybbTTvq0+uLsX1+pssLO9n8MSCucJgzmoY/Bg
g8iEU/qDKHgRIDAIblYUopsl87GZb2cEQSSM05pFKVnCDUiDnVEQ2SIXfH/hLsI62vBGEXy2CBAJ
2tOc3eAy8obBG1iBrD2+XzT5zeMQ2EjTf1rXqH15f7DLOSUBOoTFpwaEAcdz+HZOpmGdN4RRkXqC
7CiSpZK5F5ziDx7cy/OHYRJYIX3GOFw7pzn/cRjaofTdsCZFGtGXQW4bcOUaCgGok8fPkQmz9yd1
efSQSFCYaE6WHbh3ziY1ea4akq4EnIZR00CMB1e4jZqbB5WsG6fXD8b7y47hcUTrAIQe/P38dgkR
A+qjfpEG7XfH6W09D496qdNAl/9pcf9/hveLkeDTwZnApBIsIpo2v11H78RSacmjtOqjB/zJdl86
CwZOsjivBvLBSTzdmjcRFU+wz6JTggFXOCxqb0cjdrYjlHi4wmPWB080/D3BB6IJ2L9o07jP2k2b
93fu4jieRgwiHBG0ZArC8ys2dk2jSoIRWxlkoYBNOvxVLOrfXmRY0JEz4bzjKsOrdjYvwEyLn2gO
knm+nc2X0BaoyT94Av+yUxgjxl4FyGJIcBb3QWSZGFZhJGXeMUYRH9irqH5dxpf3F+zUvOp8jzAR
MESQ96BjU3iWNbuBLTGtfeSZvUeP8CIPeRd186GembxexvB3waYBGl5gTcbpvVpgt7Jgbza+LOYP
TufFvYuRSnNgpTGgPiQ4pyj9xy2f+q5O5oiGqfSDCcIB8O1xE7BnFrj6gOIXQEQw6g8ynsuFZgFB
d4JT9y+UKeeG3GAEmgOmA6T7kKTK/vDJui3UseDP76/05eQYmnvhyMCjByXhuYeyXMJutQOEfC0W
2xkHe1B43UBvYURmkt/vD/a3SeFsBoSjfS/GPTs9DXOToAnAAFWbe3g3D7A8Qvc3HZ3v7d8f6iI0
owhCJPEJJsZhpj3N+49NUyWTbi11hBZNaFFWvPRdl6Nmz6BI3ujhB0jB98e7vOIsxIsF6zS6ZSFC
n6b+x3gVVcwwWaGhDpraoHFQU+dgDdur2UNfrveHuoxfGCpJQpKcTKJIRt4OJXpeBmGv4BRysTpQ
4H+pcEuTzwtvqxSEBL8qo8Vdgxl/iUCMfxBmTsf9bfhkaDf3j00Zv9Hj4sTMblEQKYwR0u0ELAms
at3V+xOkF3USMss/hzhbTEPjMaIWCvVGUL1vHTrChUs7HixEX1m3gHtlVP9UnuuySdd3bCTdv337
Tl+QwOWNeg2Pn3/2BU1dFFXg8AUUMHEGw/2x5S1e9+VzHXUfvEd/uRUwyIXoGwKMAFXFWWYElTAa
Qq3I8uqhyql3RZKbpsEr2/8/xznF3D+OqPUcfIoU44D1yid6U4DVFuiW0NUfPBJ/OyEJ2g6iSyVB
2CRnz3lX1KocKZjYrqUPnSl/yMj7YC5/uW4w2+GZQxvYiCI+vp3LVCno3GpURRZitLRnLgv9uUd3
p+6D037pXY6xMX+MdHYSZtha46rFqo0BXDfifsXBq34NXgAVY5Oh9xNsfN96aE+599HQf4lhGDrE
AwBwCv9wNkk5woMLWQ3qTfosyjvQfwHZd/395O8IyLVAHFt3ReadgU/NPlb2CLJ/TLahStf22wdX
8u8L/t9vOVuGQA4C7ViwDPiWpd2Vw21LvhboU8DCI0yIPNyJ+akurgvpQJJuuNouywdP4l+OFTIC
7kNlxnG4zp9E6jhrucVyGEsoEF+DBwsaivcn+pfLyGmAFwNtg4A2nNf4I0Si8EMDw4X/5bffhlvo
d3/BOLfpePXvhzo1H2IIM2jwibLy7RnuyqkLjGI8BUn06sTyYPrwGnqvH4Uy4wdjXW4fMsPTL0MJ
ghDQ0znW6U1+16GvB04x83ZdF/9gyofTOPnyb1cPw6AQ8glwSApZ2dspLQ5CoQVNSdNocMdqbsBA
Q5HcLhtUnx8AI/+84G/foVNoQUcRApo6+o/z/49wlgRooGdcBZxBTlH8YID6H0qfedNrPZhObpkE
h7IBOh6/BmyYJQi/Fa+VJ9S0ZEDhxAFGTf5Sw5gd3RTWTL/QfSlZj7AeQA8fgZxr8rYJkeQOKwiF
Ldi0+vdSwNqU81WELz6MkvfE1skVjsw8IA+d3LOpLGwsM+MaUJXR9S5gcoYwpRL2U8TX8rkXg/wC
MmM4SD2Pv4pIDgd4Fmb5QYC8jB3/AJto6YLUDq/02X0NTb2gsSSEIU33XSQyk/HPTqD9UXcr5SHy
P4j4l1nkqVKMAS/60alZ7VlKggSWQTMxYC/iFa2DCjSYQ3wc3U2Al4ytxb9+ndH3lvgAHGO0fECb
kbfHjHDYgWmfxKgXaVqNm5BN22iFb19/MNBlyMFPZwm49SiCYezUT/nPJ9MPretDqZJUt19YcC35
B7v0t5+PqhcwGi4AsrmzhNgk8BqWLUxMy9p+H8Bxr1P08q+vJLqx/HeIs7XypOdgcMAQBB4bcJPo
2xdl0ZgPUM6/P9JfJgMJFXA4dnqQmX/2XK1QrMuob2PEmB68LbqksI+GuIzO4AP+GOLsVA+rmyZY
tmI4Lb06bxSaO8qWTPsVRv1N35L5+f0p/UMBnAUZoDsU+TYOABr9n6UyrYZEdox1kkKglnJmroxS
KTA59JeAdgQNeaBgeUY7g8dAzllcwQXS6usWJugI/gLqy4f3v+fynnFQO7BsR7DEJFF4liomdpW1
iLwipTp4DIISflAL53e/l2v1OV7pB0XN5Y5i3rBTgD6IQmgezna0VIZ7/kg80L+iOMo++j2tw/pB
IL98mk6tYVB6Ak044dxnlRr4iKItIQ1Dx9lvoiWQmkdbj7Uf7OTlymEU/FIMuHPxWgBGe3uTlYFT
eBZVmZme/hiM3hVw2M5eBCeQRZtRtAjdvb9Vf5sWw1MIqISQUzrxdsB11Ivz0K4ri9pnbeCfFWji
yj8KUJcXAr/sMgrQjAoyXoZfRfF2FFhwVGnLBPxH5GQmRi12mho0YyjVYxRO9IMU7LL0PA0XI1Bx
NH65qKrrAh1l4w7tVaoYrdWKzxBdblSP+zfOe4YwycOaprwK8/fX8nLz3g57dguhu0JvDUgvMjnO
V5CibWHRu4rR7mGehy0CwgeAz+XWIeIznzIAXSjn/bPh0LRAw6SIbstQul71HYGBbZmuje/dvz+t
v4yDpxL5H/oTgYdmZ0cEndX7Dm2eMa0YzRpP7fXIUdWf3x/k9LFvI9jpPf7vIGdPGMxgy1Ijec1m
MamMlhA493WGLjzZilSwLn5Xs316f8i/1Ez4pWSnmIGTGdCLTN0JM0F0OAsUZeKhmvwtmr1msyU/
KC0fZoWW3Zq8QowLAK/LRaA+eLUvjgt+Owi6xSQU94GCpTqd4j8ywxGm8tqdLL4TQfPzYYp+JDoK
v3VspBkFG5XXnV4+vT/ni708jQkRAcq0AO9tfBZf5glGD4mmy5mVaAzIQ3QFQlwWm3LCtXh/KP8C
HsFYSOkwWswRl9npW/6YXyXjENIFKrKl3KJfRlppiKnXl6JGNxn1MtYzZM9HuLyuq/q01FkDbdu8
443cGkUO3nhri19RdAinD54L/+K9OH1YHKBNGn5VAf75bBFWu0yqC7jIVg1vKgAwiYws0T20vVCb
NTdqQWPiDDpTyN2Fx8dh37Z+eI+Out6GCDsW+0bEZXVlEYSWFHkkyyFN9B8m6CBdbt1i4AL3Zu86
RuuyIKMKImd0DJ6Qr3dNxz6PkYBiDzSkHD+IQBdxNiEM8QDlGgGHdcE01oXvZo9YmRnANUcUUGtu
psLgNx04sqei5Pv39/iv4wFox8UFygda5O0WK7s62nMIn5KqvvKHL6Xw0dlhS4IPEve/HFtQ6mAm
kOL+L2nn1Ru3smzhX0SAObwOJyhHy7b0Qnhb3sw589ffjzq42zMtniG8z4MNA4JV7O7q7uqqVWux
YcTnbpjQ1AA7EeMayzt25k/4Xw6+ZK/cvkvDmZPo3IYqG8QSdiTrPQXcRpC8R2+K8d51e1N7L4KV
o27ZioEgBmW/GUF8OmlhKCtBG6qR68uXzfQ+wYTgDw9h935+bZbmDOUNi8ofMQuH96mZKGm4Bj0H
Mn5uiYMUGimkP3oIgXsY5SvBkaC+MdfFSAoSfHIT8dz5tNcj8vO5FcaRqwa9/BXmCAcW4SBSHodR
BqY5ghKFL1BS5b/qrLf2GTDBF7QZppsUJK/1QAt1kbrdRORzoMIHet5CoOO9hg7hyxT4yU/Lqo0L
aBIAso6dbb3qUa78+PP5IsshcyTLChly4XEIY3kZ9bIXuq0+br0AOLuTXzjeH+OGmKljM8KWyVQP
6nILMwDeaOe/8BvZNeKYRsyv58ez5GYmUtaGSbWdiux8/Rwdv45ewrilS4wntaj+Z4Ouf1PsuHzi
oav9nMyAA/C8xYULDTuEXLO4D89Q4VytnUhjIYfI5TVCP5LcSbcs3l9DVjf0O8gZwh99uRLqLYzy
P49eHj+8fT7u+KNRSp4tlTz5gV72cBGWvZvyDhjt9MLr05U4aM2UEKLYEzmSMiZJEedfETLZgLYF
Y/w90FcO8YWNezIkYRrhhG0MLcMOwNWtX9c7qwkv2umPaUnJesN8SlDuOCrxh+AfcihXegXqmpmz
t61S3Xk0n0M/tj/vFDpudhLYYQYVKBPtXUAIDOzUDbWuyqOonXvxom+9WRFAPp83sDBdc43JJjAl
z0Y95tRA4RUxMhJt7ELk8HfYpPscIg4QuytX0IJzz6VemJ043XjVCvtWhsAykEwApZAq3JBYoyYB
4Vj2TomLNqFxZSt9jk2Bw81lAwXRko/I+HRUFcR58ZjFkF3TOQa/BZTtk3kpZxySe0uFNK6FRLHa
BdmfOx92dRKeRBA6dKindpEMyjypoMWCpnpXi41tXkuwoCq784u2dGEA/lTIwZC3UEhdnNox68Ex
0iqL3S4h6ioCEp6Pjv2iw/8GGQC1gSbcld6V5h+6/CtEAIP9jHBN0P0oimt9hu7vhvaezO35z1pw
VpJ1MkgcomOwMsLWowu+NEJ61NjiBzou6ZOvVxZ2yY3wIpaUhkFII4RDxJnKoUxyLNhc+yPtWvV9
Q0kbVpB6DQSxtDFsLv/5bp6vZSGa8S3T9OEhgD7HLy5oMt76sXEJlenKiJbNzAmf+WlhiLHZ5Ou1
ZnMwun4+uSZ1XCNGKET7j/Dpf8XeLFnhnOJyATnMu0UYjOoFDsAJYO99fWPMHF0TGi1rF9jC8lNV
IW5WqGNB/i04fxmXhaxlvD+ttr0w6Ahk/VYi5oVxMASTNzuZJJPD5NTv28lvtaRiHJPXfYVpZV8D
WZIT609zAwBdZ7QE64/Ygylm4MqhydpIswC3N85Waa+mhlqBPa5sl4Ub8cSK4Mwj1NlTF2GlG+Eg
IUPQwlk6SsD/5JXH5NK0QYwMvoUSFEBOYfmhLVZGuwgTWu/iS4k2Hh0qEa8JD+f3/6csxDxtbHw2
KJHTpwhGq1RPb5ogcT29ol8SEggq4VejA92wwUQWZbNt27//jU0AqgCtyeKIJ27jVd7oW9iEEHYX
dkTEl4XyWCHhpKUP0Kadt7Zw/kBuP2daqOXPBcpT/yPzbZi5Bl+hhhIHagCXaWdtzZaLE1Cs1a1c
/kvLRr6PBIdNihZVlFNrpWfTlmHQCeVP9tWsQKHYxk6tV14fS244J3CgV1fmBJUwptaA/8GRYCRA
S+4w597Q79v0cD1AuLkSBSwO6MjU/ClH4Wao00nrmJjSKudLQs95skFnDyVAc6zezq/U0mFEHZSz
jmCDFRNGFXZ5yKAxBVvgpT1a95BUrTjDmglhNKMRdH7hYaIqBudp8iuEg0bffzo/kOXl+T2Q2SWP
5iwYQalPDlbsXtpMvAl0qmBPmvQvrlbK0/NbFHgTxXHhjIDFR54yektgqtKfZ1BM53gXkxpA4xrf
apK9lr9bOiyO7FnCg3G0YcfxvXyWIKQ1sq6C3M0739ogx/fqeTBJh/4hyOP9+dlctDorCJHbJrIW
Q5Q+8Y3aD8sEJcfkitpikfxSFUTl9IdUU9zWXjH3GeTEkUhZ4B97sw8drZ7aZxbMZNiDL9cdIc+S
oGdTdBlC2ufeuE/JsBuQEUW788P8DK0U7ArurytQuyAykVAunQ5Qqujl46jB63ZoGC3QjrweXYiR
9m19CQv3eeOLh+TRmIV9YXoz132KbaomeA6cgPIgPYyJj3xFT29g+ufBzckcCztEH2D6DPJ5rOqN
r0CLWsO9SDvy+VEt7sOjUc2edbSS8NT7LUI58CE4cA4bzVtft7Tb+BEgyjUpig8gofDsM5FYtujk
IaIGI3pqLGkSv6t1UviNAfls0ELVVVo/EZuhf9n7El3k7UaHwgx2DE2+lOG+in54pul2/vcuXzl/
Zk/59Cm2o88AAzCP4gOxU8F4tUXDGyKsf6U2VAstfeKJ7a/cDYvze2RH8BoNej1y+gxZUuEjnFRX
auAwmd7ghFwJuRfPbXDolH8I7sBOnE6uX5LygH0L/5RGZ6PlkI1BEb5iZGnaiIDAggNRXcAxafKs
KodsXguVke0XN0bi3bSN/fXPvZLAB2FUGmuIp4WxWEUnBUAwUPyLzOyLKaO8WcH6eBOojvbVSONv
580tPaxnZUxCfIJjfFO4JYJuJh5E39NNIFnumkvysHn3ahLyjVetBE2ndZv029rbn7c7/1rRCXmL
zbEXa0Zj4umS5YhidK0vczlJ4Q38S/ohrkd5I+dG/WA3V0HydWhzWFJXEXHzLz41DDhUIYmA+vJc
YRMMl840NqGGOIQPzS0UZo11IwXDd6nWIGmhpLFJW/sblN/Tt6Yvxm0Tjbpbx+GTr2lvveJ/1ewq
vpPMcTqg8hlBr0DB5vzUfPZmvo+ZoSWa61QWH5CJJNfS3Mu0KbUvTfGtz76f//2fb8zT3y+ce1la
o40QKDyylUMsfbVUCM0ek/Rg2NvCb/9415waE9xLjzIdjjUG4yVbGaXkhCZ/Heqg80NauB1xYE4z
XkKoDeoiGkGtm47KIokDYOwb3fpqxG+a9iJlw6Y0bmL1peyv624PSZsar9XylYX1motMwPOQN5zr
MaeunFnoD5daY2xU5VWJt4k3c9vCb/q3ZbignKoaWk2j3zn9ixfXe8+5XU0G6J9307yPwC3MPR4U
+gWnlmDNtYcOp6Y/fQcxTAyZVhleNTqAHhoCpPsWqt0uYhubLgJTbpbvB3U3tdCBb3v9QS3cOrgo
CXlHD3r7HqGNQ0eb8PDcQ+ghzw3QsVsawb63dReVahpinvXqYkSSbrCrTVb/oLloG0u3TfGW6r/q
6tmx73XnEI3ywQdKQYUjSZ9b6yrL1rKdC/HY6dAFbw5Dy5uyhKHT3A69G4za5CIRxQl0Wlq3wE23
Y/RkwPty3uMWNtHJjAuLHg2DJCU9Zrtx3/ZUyZnHZ17qOJt/w0N8JVZZWWBNiK0hcI7t2sdcDtdn
Q5O/nFzFA+QwnasqSBqN7zI8kOeH+PnCO5lZEecQFk0Ho11nQG2BVHEB3TE4zBDRkvNmVPXziTxf
ArxQSP/MTR+n+8cbR4g+WuyM0+DCN0mP5nOW/HKMK6V9tCxpA4n2FMO19Q3xaUhk9qr2Tv5+0xsm
pF79RiIxWWi3/XCooVFDUnol+v24coUr4+QD5wPgKFD0Uho34BZlImDVaeyrCKLVTE8xx56H2aX9
lYzKZmaYtfyHKXzLC/DA6aZBNyEbHHcMoYZyHoHX0XNxb8PJWFl3am3+OD+Pn0FvMAjw0DCAC2sW
6UfhECBbIY9jzTz6k7qV0F6PX8LgEulEFYxRBG+Ybj3ZpMgp5TnlN/Ll7fAOV8jKbC16zdFXCPtR
RUvCij2+QqaTQPfeS7CeGdzVK4NddJojM8L+k224ihKEhTd95WhP2aTIM9rHuB6MqaIDCobWFiFR
F0lrspfQTu7a1kP8eNbTqbXQXnmwLIT3zL2p0OQIsJkuKXHuZWdCQHYwNkn5iJJQUF1qegKfeLqx
nG3rfLfyV5n152XMnx/GAE+y89pX4Ia+nJ+Yj6P+k7MefYkw//S7aJpW8yV1N8G5dtEC6c3imcz8
yoGYHxpiBQo4Sb2X6ydZ3vvT3TC+6BICsdFFS9Y6isaN2l5VlDtqe5cajRtBlTag7J0m3yH64q1Z
HM5/80IMOs/e3PFrGnCGivhzuKJ6C5FUA2Dwd09Fm+dV0oJNVeuHAbyI101uA44EFLzSrBw+i97K
ks3kGHBJiBcnBFVm3oWTgZAN4iJtg7ZvKnXvMNUmKx77+TU0j/G3JWFdfNuDDbjCEggI3in0oAT7
BvIoszVXxrRmSdgaasqieTGWfE3eetzcU0buNHnQ25UY/gNR99nX/hmTeCtBWGtbY8ApGJazKjGk
kPwzuSpauBXDx1aKdipHpa+4k3SnyAdVQwH+WneIir4mznet+GrZKKm3b/14Szmcxt77zEndqNzl
6AgV30bnccXRFpd7ziDSCEcJ9mMbH53kppZ4ICf4YFPy7gYkwq3KgkoXheBm0Paxqu8HeSKTY22h
tnyLvZ8Ves8ueliHyenQSl7rCVz2/KMPEs4NtODLgW42Y5OZ0z4fC1eRYdNxbupAdRG6IaNzXcsP
fWNurPDPr3dKVHNfCfMBJb7gJqmaSn2IdvMGZQvyVdKt1yW7JilWAAlLQ8SORZ1iLiN9gvBKdQxS
2eJCGAwpciUUMzaoC6IjMMJtC+2mtOf/egeP3ksIGLlh03gELNPZycqAlwL1metkzr6Qf7fFPlZ0
B8YoSDlmIjjNB1/b5o7yVWvMrTrkrpMbz+goX0LFeuPAqgx506PZK/ehru+NLl5J0S/PytG3CDFF
Gzvw7hnMfjsnRYwDwliyeZtDzQEvrta7lZxeoRPYpitbYGEHnMzB/POjHeCVdBFmwJOQlYguE6vf
h1O2y5s/LxzbBq0RDJAjj9Kx4NcJEAQlnIcXR1cQKLtOs1INWJ7AIwvCeap0iHvKGQNJnTvf+jZo
l3V6EffftOExza9ALerqTZ+vudAcZwsn3sm4hE0DVskP0EQlFLRelOmbJ3mHRL6SsocKTZAGVBlY
v7Xs1uKSaTMMy6SnnLrR6ZIZDY9oc2Skusm+8PSLFEbuPHNW3tDzhH0a2pEZYUIrJHFGazaDEJVb
9IcAHakMcrennF43iJdXjuI5qj9nTphJgn4VPjxuqTh/UNK9FN0CEA/9X6gkkfiApZmb0c2zd0VH
GbpfiTjOTykEhKdTmkRpojQJx65WBzBYyvcwc992if1vNts/U2rJyqkZ9OhIuSWMsTCe6uY+Mr9P
3tP5eZzPif8+jXRXnZrIQzmQ24FViydpI/fQb0srFtbmSniexXkjw0mBhTYIDtrAW3fwr2Y5hPMD
mb1YHAgYG3AgNAbOGPTTgfglLfe2zJLUlQY7K6pQ9q1SNuBgriVzDaOxFCUTA8zlUXI2GiRbgjVU
E4w6YmXQvenGv41AvciaizIfXDOCN925lycIqwZiEiuh0fMgW/XBHp6dFlW1d0e/k7X33HqXNFQo
H5wm29Z5vtX7a8n6YZuVGzfqSky3dNydfPAc9B2d27OeVoKMKHdXrNb3ajSSkMmbn5pDzyk/iAHl
p+FXaLOz62CcQlfq5Xs7aJOV71hYpZPPEFaJRBevTJgXN0FJIkI1G5k3RttdxjB9wcWCkq3fRGsd
8PNRILjGiVHhZPJT1UZ/EqPptMtIZPXZuKnCbAdM1G2h6JO1F9taZX2bN+cnq4SIHzk1Fe6e0xnX
80HLzAGHNPpqU19FCSydEsDurX2XWPfZWP2tm+lTZUqX5zfCUi6TY/4fw7ZwOPmdliTM8vyW/NL2
r4r69wd7o/0lry6bCJjPBIffdYmoWGus3AEfUP/PgyYsnHMx8qccgtXmiof+irFphiLdBbZTbtGs
kW8UD46KDmKrTZL1vas70XOQpHDK9lPgot+hEskB4FKstfNt4fRhMn5/kLD2gdrWJDaZDJO2/bR7
7cE5ddnKEbeAvrNPrIhrbZpl541YibjrOvQ7wvEr3eNce1vN/lHBCRtkG3KnVg61sexOMWTeGYqH
43MRNVsYhPPmu+qQQU020/R9xR+WHXGurM9t046Yh6uzrEiLkTXJ25dhvE60Sy3Zd/QdDShMjYDC
r1PdhTnvvNmltBxz8tuseur/8USjkYNy9aZ3SDLO8pEBj7tw14ADq+qtDWtt7v3oIoi6KnorqRJZ
LrD2DfzjifQEcbJquXC5RaQnG/u6Xvu+eeE/eSp9XsRE8nxviCcRaK4ykJgVU++3s2pq3HTIaD8g
M13Hr+O04iLKmj3BEaXcTxCLYDqicLggmaKE/SZQ9kWBLuFVWLx09rNh3EKyHgwtKclbpD/QhP4V
DdtQeTSLVYKLefrPjV9wWXMyU6WL5uUxvmftdFkl0x6N1E0bvqiSG7dfR10lq/GlHPmilbt6Kek+
tzb8/+SLUA/Ix4xBoZWYbGtDcHOTeMXe9G49CmIpz6Xi3QlgD1lJN/wXq45Mkm3GTn3ckUd3oMT1
XFmNZmym5NVJ5I2RfYdMe2OVL6Z9WQ61a1nPki6tDFZceBoKoeuhb4BQQSU4EeKfTu5pWZRscCzy
JST7bg8mwbjRlK9V95TnKwewmLvBwAdzCPhtVYbnTIhLtApp7w7dQbdrgRC2cP+qTrtxYmOnJWs4
JPEunwczm6EMC8b3E1GcASd4Rl4ASuBM9io3H+McIn7kkWoiH5iCDpM1hZd+lSUrYfHCIE3aC2G1
oNkHckFhkGi3lrOOTewOcARs8LJ2S7L2OzI00RWC8Mrm/Em2aA5SKTg0AIjpH4f/kdtUbY4QNWTc
XN9vegmyGu1WyP+Utcz3R/boeEsyofSWULWdL06HdOLpienDQztLG9KuWQEJMhFmQiUwCzYTFSEN
xvvvvvdSZxCUf1OtAzWVUX1GetI2D+fH+ynPIX7HPCFHA27iwZFbj+8wI29jq94+QecrfeCc1Itb
uCW87MYK3VTZIZOzscMbR1rJbnzaMsJECGdzPYGYH1U+QEck3e1tfwNWGp0GJEczOd7BuL6rVGNl
ny6488nsCwe0h6qUEcGySiov2EXFVQWBRxLspe5CGl7Pz/CiKe5Gisn0dn1i+Kk9p1VLh50DYToZ
rUOh7pIq3Krd1vNWDoTZZz75FE1YYNuAwpqi89pxbul+RRFjcO6nBnTqt2ktlbJsArgtzIoAD8RX
aiTrXVbO+PEArd8Pqd6/E//7+Rn7FNR++CRI4v83IkQTQRUgT2jyapFrWtkoDMn1TtL89nvaOcnO
tCP9wo8n+TkbkmifFEV/0wCQ6uhqkMLLGLXUtfyD+HAWP0g41ssA7bdQlxm1urVktwqAKNhbw7u2
UFIMHp3wsoQXvnW2KE+Fhlspax8gJkD+8wEW1yTVOgD8QnJAbWJ9slI+wIoQy1TcVNppaOjJt2hn
5mgUoMLkVNTOKdj/1I2V6O7TXSpaF9ZDGvXRQPSVNiT5EDR3E6SravgXiPi+/ybb+6Ta19XKiJf9
7PeAhRlHla7ssooBa95bEj+NxW2q/33ezRY3pvPbhJBVzUt5QloKE1Rh5eon2LbUvu8mwAxruPG1
wcw/Pzpj9RTlgyRn/rRovMvbN8mR9+pq99HiQXo0HuEkd2JNiyHcx0rDyxMVVP3Qo7vKUwi2bMtZ
ObbnkPHzWfN79oRjO3ey2DDm2RumB6QMdOfONG+G7BACKGmuKOOcX6ylKaQVl3YnePRmRt7TKTS1
MkGv14ndongM+x9+RBViLW+yYuNjGxwtE9KIStp32EB+m4o0IthoBZLxPj+SpQjjaCRiYKpSx+vN
Eitpon1Re23XNlu56+ONoq3soSWHIKEIwkdHhJeOqdM5AwChI0ZPTQ+MgV/tU+oT4/cW9dHWuO69
w/lhLU7ekTFhNymJYQ6dgrHe63em/xjRCFx1f503sjh3R0bmjzhaIY+DiOAMIxa3j9rdpuYeVWwk
DddOvMXRUFyG18KYG/kEd7ObzEeJnJu0ADeS/xy6fjOi92wou6pUd3bwnFAuVdBjnTK3rbajdh8M
P6o1wtHF4f7+ig+SiKPhAqLqQqngK7KIzpYfg3Glocy9xrO4ZAWmZMJ6KBd4wAhu4jhcpWYMFB/a
Hz3eOvadNGzttSzq0owS5c6vb+r2hiPMqAmNW41IYeLWPgpMzmsNXLSPVqAVH6lY8VSC/Qf2AR4N
s5rAqYOM8A/IzmxFkakftkk5y1gkuX0RQ+WG9iV6dZRDpqTa+bHd3tr2VOzkqB/z28G0auis7MQu
f/US3XpA4HLfUd0pCpD79RP1l1wnaIoBsAUOlxuZXO6hyM9RerfTprnpOm2QD0lqDAQIlV7oW13L
/DVi68VphCCRZsEZ8Ck2ppcBItZjDR5bKp27PlRdhdbtxo93f77RSCD9Y0aIj5MaIaXGZB5HT+s2
Wo+QopVvYN64j9rk4n+zJXiGHpNylzpsddmrnVxn8W1S3LVrQNbFIIbICX4okmPapxStj8RcrbGE
rmlEv1roMEq53SCpycNZR/i2eoCWcZvDpFetgT6XNhhkaTMVuYX3i5wVSaYqUhuyZqWibjNvlypA
ZKBQ+1PyzDlMI8/CIGle5JEkXMlFoUCJbzHCsvLbfRFZfyeFoa88kJdCYVjBbVIqWAJEf7rDvFYP
JLDovBfz+joEpOtnwcq9tThfqD3MnGGwL4g5TLML2nKa6FdEEjneDsNbpVQbc6ChfyjXujCXhoNQ
FyAPOvrI1whzhgxTXo4jN0qMiJidP3bJw3nvXjQws0Xr0E3B6yBE7rbTGVKSMBhjBv22l1Hz898Y
oH6OSiHnt9gC6fjR4Ds6LZDwCr6T6ULoLFjTj/hUUZpdC1ECEv2sPeT2wqrnlZqWVYT221B7ByXc
OSrJgHSLGKpmfPWjWcTnZtbEheLt34zut2EhrOgKn/bYhJZLq8x+0Jfm6r66AjpZcrfjsQl3hlIn
KH8HjM1XX+Hp2WrDTrKN/WisREjzOSbeTaDNKSNCZ8wbXfAESiWWHU0AVypL8RDO+jlU5Dv6b1UX
PTiDb0I9ndzIsAacn8HF4QFgghoPQilH7GZOTUdvvA6zYwdDmFJq2ziykKrXvmbS+3lTy27C3U4n
qkmHnViXhRI9zcy5F6srNNf0bqz8fjShxbtUtV95eWEYj5L6xepWLpB5j36a2JlZgrQrZNQiLk+H
fJZAjhGaCH+qoHOy9xJ8rx0f9H5/foSLuxkpMY4KkoOgVU5Pv1zvAqtUMVU2vLJqpbrw/Gitbrpm
RHhuw+mTccljBDa3r70nf7Fggj4/jsUp49yDanOOL0UZMWm0HCQfOZVGqf1V+uFlAWEu2OgLu38r
q7VO5qWHCBSJ/1gTBqTJvLX7nB2G8jiBtNzuyHxukH2DFeSb1zl3ivHt/PgW05o0eQEUBwZDV8k8
AUehMxKNUhpKmETD6bGfUhfVwBdUgr9mMhJ59JcYGcqxWYHkjvZdc8at2urb1i52FhLp579lea5/
f4oQS3ldNCZJyRHmGL1bSkRRd4jYtkazS4YVUwsTDXCEVr0ZrMBLWXDPGulydGvxHLSZtkWNZPg2
MC5MK9369hsCyOcHtmZNWNawtZsOuVT2He9lc3op/e+Dr1KA4MnkXJnZxXlzCwcZHZEmA4OsiEtI
iBProjImtadxDzzIgfRbK70bzRNqySsH5sI5jSgHzQXEvzTEi0xM+lBJYZXOTXUUy6ovZg+bxVWm
XygJ+lsqr+diJW27NI8KKVt17kWCgFYYmJ22IMI9Ts1kehhKN8iGa3WHRv2ua+qVNssFX4QYlUQ0
2kIQgojsfbJkVr48t3PWCDQP3FEbpP7wkdTfeLH1YP4xHo3AAYOzlhHEXRTjhLFNfj54MfKfbgSj
fSvZm4bKQs8++3PfODIj6mVUtVoYzWzGI8SO6tuidr1CpW9p5fxfuuGQgXGohtE/DpxM2GGlY7RN
MdHYORUVqFsoimHbydTyekz0R2mow0c7HLWfXmk2+zGjgT2IzDbY6AEi1Cvbb8lPmVmKciwle0L4
FISYFURIVa6J4S2U36DgTKYZF31l0F/u1JtwLQe36KdHBoX9PtVeGeYmBnNoStoEYfMX9Ic3ah65
ffqmBCv7fenFBtb49wCFoFMKbDVtkAjiCX5T2DXYmgbmlznOhTdyL8kc2JRtnPLHeV9aG+Z8PR9d
HeCg0qELGCZtW49lzkETmF/zwD5IzvRQogPXZ6tQ0XkoQghzMlQhBjW8wdPqTEvcQv01FLsB/Wb9
0nduLOfS0u+d5qVN96WRINx+2Xsrz63FM8GGugXIyKwrKlyVbd9MuZ8zzY3sQ1Bw0VjavrNdmd6j
fo1t5BNm6OM84H2KOhAd7jTXnk5u7A9eJ4VMrmYWMinqsN71/QhQJNVTWja8n7ofFfTW9uoVTIPP
EiLc295CGZoEsMMlHqSX51d7afRUzxFIorbMM004oJweHQEj05l5z0bCAIKs6BDVe1uKD2U6Hc4b
+4STmYd/ZE3M6OWR5jdFaJCfyu5bBdn1sipBdT9yeLlBrm/7NNpmlXpbBvtC2aqudWmGX4rohkMa
3XVEF6KHYSttlWjlwxZCTr5rLkfPAhKQUJ4ui4QEFyk1ZmGgPBmXxT1Xw8pEL13fYDXpq+WtasMy
cmrCib2gkpp5N8ehFW/HLgYKNFr9JRqTZYiqstM8n5/txQPk2OT8SUc7WW+bWCX0JO6cCQHLH137
Yk67XqG8/m1ADBjRQOn1vM3FiWQPMVn4ky4Sh0Kg6MdRxSiT3kHNsb7pvTXc3eJEor9KPonXuCOC
mRRPiSegGOiw1zdycm0NT5J6cPrH8wNZ3Be8+Q3KyAqSfcJy2blWlWY+7ws/e4g16aoMyufRhu24
be8CJOPPm1ucNxQ+TPiBNF5Wgjm58fsmBf/sam1ZX9dm7tyY0xpdwvxLxFMWD/zHiOAPRURiMOgw
YhjD1olLZEXibamu3B/LbgczJNVxdjuOcOp2CXFXFsWwInR6+lj1Cv2UxWXYBxcSbMJTrF+0hXPd
G78sZy0k+C+mefcQoJBwEttjTZSMkDt2iJFbbduEr4qEulyl7rvAc4c2PaTGW58PB19ZK/8sOeXM
jAU0Eq4qQyxQdyVFYjsDwjeFVXTf+jX5TXmKb8tOQUDVb+qVl87SUpLEBf8ELIheQOHAImdrSCCt
SKZAsei1lxO3Q/DrvE8uBnvHRmanPT4/hqmW+wAjneQ4m6GA4NyXdonB1Eaz2PJwmMiAZZHzOFgO
wh7h+//4AcKuyKnuSUnKB/hSutezgzW9+t6dPh6a2t+11aMqf7G1v6kmn7e7tBmPxy3sk7pqNDvV
WEwjytFpONjmsD1vYSnGmqk8OCKBZPLyOZ3Zyld8ra5Htjs8sJqyU7qXSDro0kULDXJCD+l5c0ve
SXIIUdoZC0ju5tScMXnQ3AYcmYpyozi9GzXwdERvuRTuzhtamrljQ0KIXBdG5oNZgXy/yJ7bKfui
ZdPKWJY8n4rkjEHmrv5EsxfqXqLZHRFU0Hy3ySeXD9m/edgfm5hHeeT3htwkZfrxsuhfuC0tetJ5
U7qt7zblQ7nGHb24OEcDEpzciR25DD0WZ4yvlKpD5gICOjvaDGtBzpohwa0HKVLbLmbmIu9KsV+6
5Laqn6xgJc5ZWh/SxNRAaEz5TN40RJM9mZ7Nnk3sfNNJr0VRXvR+tnI/L3maCRwTMV2VP+JD1Atk
Y9ItjgY7jtDm9pSWbgolejnvz0t5tA+B6plrHQJRsaAqN5GVtQgwojsivbWldlAljTYb2R2hme2H
AA7WvzQ4kMux2jutv/PZUnbhu0lrr/j94mmM8ABs+bDMG+gxn3qlVpg9xb2UI39qaFMPu2ETD9Rj
9RxsfY4+u+PmYUnLfLihW8fNp7Ve6flQEsOH4w8QtoXplElqZXO+i7Aha/exdZ2hhAdCwE/lXZvn
vJfc8/O/5LLHJoW9YXh95Bc+tXmnGvZh81cdHvJe207NX+ftLEHuWOffkyvsDSNzxtCaCRNHYwjh
O882RQ+3pVVd+Q0kZ7RGba3mL22KD32f7SI1hJznj7to5tfR8UcIgZOOUIHdzxNcp94mUUnfo5Fp
/5qMn6X51xjcotXixvqhbv9FAg6Zvg890LlIK8yyrY1BTLGeI1WJLnwLJajcu1Gj58beRuZfUbc9
P9lLofWxOWGuy5yoTKLY4/rB9C0by12nm/TBk12c83DKnyryfszqrAjIMYGmmvi2C5swcuwaakdU
rrZjuc2Lu0mGbmeNAmZxWDzsNGrPs0KKsD+DcMpbPcROmT7Pm6IrD4Pib+3y1l5LIyyagpRuJpsG
Eybe50WVBmYVlRwFsoLO34UmbVMEAbwf4Z/Kv8+TN5ezaOQ1yT6L9eFwtIcGdD2RQ7NrDAhlHrv4
XjZ711Ju6mZlty9dHcfG5qjp6N5VwrjwAwtjWVdnhy5SZMT2dGjWWrSxz/vgmikhAIvjqdRTBVNa
f2eNPxPpgWh9xcbS4QVzGhGeCjE0YBVhODV11TzCIYq23MRt7oI32SCxtHH+1WiOLAlhF102zuTk
WPIbmkA1esu8u657PT9lS8f/8XAE/47KTpfzDCOGHtJ1/FSX4UYxDoryJR3LTT3cl+XuvMXFCUT8
ELUdcs2fmLq4bHwkxsjWD8Gdnu8L+TJMvsC5979ZEbxuBFTdDiVWigwRPMWX3qZkugoV9T4JvLVL
fF4J4Q6dSet5sTEeDiThqA3ASCiRTf4cktBdRVtcD7GeWSabFgq0RLrUES3l+jGufBpFPVVxDbta
+YaFtwefAMsEfBakscQtPRQAPor5E2BdU61dV20L47KDP1C2fnar6LqFo2ouPwL9J7EGvbGw0dR6
yOtpfhGkRge7k7RHvu6Lbg4XtANcp7651sAyByHiBDOxdMvMFVeQn6ebblKqodU0VhNQ36437R0Z
+vP+snB0zBC7WaAcanxYdE8tZHWdjJVGfSyQ3gr/Lh2HTZSs5KTXbAg+qSehbKUlNqYe+iz7Lbak
G8Ue9udHsrC/TkYirE0fxobmF3hCFeV097tJeRlqzwpcVP+LHbjrT2dsgv1Xgewdjm292+TyPYCI
NircdZD0vLji4pMTILvOXzPT/6khlSpjqVU8q6cKYNWmrcYihtxOcbaSlNYk0fPMUHdpWzo7j5z4
ZdAP/SVioc7NYBd8X4Lo9nayy/4wBUG0x0b7iyYcOdxUQZnBtel4iAFWEWnHcJiga07HGLhvw16z
LlrqF6CP8lrbxUmhbgxpGr55/SS/Rn7t3zhhMb4NfmJ5j3Graq96C3NOHkhkgXvZ8g92opjvXhhP
D1ai0hEq2V12KIoi68F++X3kTgPqYYfKa6zuxqliqdxrdawEB8X3g2+V0fXfpKrUNPgK8+C1GG0l
3Ei+hzaa3ajdBeXAbN9HVeSs3HJLxwmAKAB+vMdBeQm33FRw+aUKiVIva7aNcagIWgv9YihvCn2X
2k/nXWlpYxxbU09X2I/acIxUrFllTyWaBrUm2NikNM6bWdoZx2YER6rjCacZMaNAn5c+xt5T1/4s
V8te89yI/gqhD7g4IlPIOIXboPKMwNHgYXTr8mehbdX0oOn3cYB4SnEtRQfgQ075YJorT+ellyRt
4r/NzqM/irP6BlUsXgHk9bT3DrKhPH1KUKIxu51hdBtZv6+lXQMtwhqe+xPrHtHkTNercmhScAKs
eWrYLqdGAo6VuqjY/dTzt6kb9oCi/O6ljesr0x93Ns+AWWpkoM0mNh65QC+nIL8aNetwfoUX7qWT
TxHmoKnshGoMn6L3igkNsrGVjALIcuO7bR5fqvkay89C+MTAuZdm4KhsiRQJnulloZ72qZvk5nOe
IENjF7FrpN5dK+V/U1W4qMf6udDt9/MDXcKEHxsWKRKMVIl7SemQSMunS09OCHHs1HIbSW9uZbOD
pKTI4uj6/0j7siU5dW3bLyICkBDwSraV1bd21QtR9rIB0SMawdffgW+c40wlNxWuu2M/rRWrZkqo
mZpzNHwSbnlIYyO8Nt0sAau2EvHvcCSmsWpTZqGknvcPpj3yPc89GFtSSNHZYP2H7XucOvKtj9CN
DziN60M89M5hNM3sweS4houo1KBKl5YwclG0eQDfcmCBqawkHk2ijXsJXJPR96sQWHbTEw5OBfoO
b5Z00zTpC+owD062m+qUBJbUWW8snERAkABzNyOOgOxQjgigGSeDJGaONCD/Rki884X7xiwdUm3h
JIJ56lzyQY0BibB6vA5cMqfG1xuHKWDoZIDx1sW7HKCKy+vkjLQ/b060MCwbKBxzho6dbk5hDeiD
eWO+qu13iWclhZr6urHW+XTozVcI4kETMo73pJZBBg6DSe6z5CqO9iZZ2fhnl3/N+ezOZWq82SHA
hbuFKQmQmfHJwPqZ0eo5MGz7bixWmfznUx5SxA4sjoAVx2pShW26uHeJBKwADiOo8CZr6XzY9pvU
cUbPU9LTMMpRg1SF1KJEmBxqBwO9G/1UM1vnh9kcATk2g0APZI2VlNTJxsTKHUQoSbcZzddiWgPN
v8smqFJdXf4wS4Mhs184hZIEjNCVnJGxKcSXgUYpzOzah7ZI0OJt81wzoIXFiD4oAQ4NQYB2U62O
3Mhx4fKFMGx8dWCJGlv5mz8UIKVkz74A6h4EnczoYWrdQG9kdsCMgtZJnlv7mXb8NrRepFutDKLl
gp5f2TMpiqF5A4sfqM4rBw96fIQ2Zp2vosKHJSuBIl3iTvco1waQfdlUE0R+xh+yz7eZAAzKeb48
/QsdztP4ymLikeH0rG1ytCL8bV/3QT0a8JG14rsp/N2IZDsaFLQsJPVSV0hbWmVoIuH2mh0hsW9O
D4iyBBhlKgS+Cd6tSX9r5+s5Vwnl9ZTqujznxx6G+TeWChRJBvCA4wSxyNQCNgv5FHlNkmtPh+la
HBNIbuhYzHLkanEQ0nsoMDOkAaAwBZZZghGz7ca7rP0ojJ3m0y0unaNY89Y6SrtkT0WXuoiFFyRS
5F+mhRR5z8JyRd0fE6rMCd2WwB7Jl8uBF8aI9xBwZDgfIDai9jBs30uES8sCKLXfUWEEdoGLEqxB
fnC11iuLsfDWx/JA3RD/Ox2jMTR5wbsKlsi2QNNsZ9s7s4K0u+iC9t+7mkA3A8mJKA6wo2o2WbVj
bUdjjVhix6zbCS7UQlrB1Gnmb6EJdBpI2XMVGRuWSQTq8us0vp2qnST/2d5GolLpdkFfXKPxYdpv
ZXnliU2XPl7+fueZI8JTNNRwO0PWUC3YFI6fRcgNi1XoDIBBgQAPh+lhbkq6z4WoVpD4TnVkjYX9
dxJTuX8Jjnk7p4g50Wzr862Vh3uXHJxW19bSDU45VOCK5vBKgnNG4LwJQUcMagy69KflhOuW9qvE
3Cbe++UJPX+ynkwoVeoRyDlGmIlgcIWLwtehFeuJfkyC4s29kry5+vdouMjgmoY0BuztecscbftR
mj0oLhbe4WWyISDups2NgXJbWstt3Q3AVXSa23NpEx5HVD6e43QJjJLh92lY1U7ITyMHLdlj2yTO
A0ObRS1Gs/GgRM9jFmJTtjywbjxOG4yvleV6LFyI1ADkP5ZrOwLFRvdmPvt2EH8gjkeAK0IyjOTw
dDbDwR76rrMM9DxXcAGbtcZiZq+4eevxRzygLn+7s2xnjgZDMKBskIaeXQ9x4hQiCxHN8D9FDroS
/bgc4Gz5IwCgy1ASgakj0ir7dDh9KVy4KkG3vwD4FFXLvr0T5RsfYaYGx4Jc7KtBp8agC6nMYJYP
eJ7Z+EbR+JGh3wcx6RJ6hBkQl5+956x8HZv8LJdXxqjce3Y3tX2BCmYg5Z1nb4ldItneXZ7Hs/NK
iaGkZeEUTbkbI0aMczGMtv4AYTG5rqlmMy8tCLzEUL1A8Q9LQtnMwLZCbTpBnKZ6yUi+airNglie
rL8BlL3L0nac8nIOIJ/xSresR60imW4M8wI5OpBaZyQ8bRHCi6Mt3D6CierWmCaEykcoLY5KxzxN
ImYBjd5MX/MdlqcJGGp7foOAUng6hlDarIf3McbARQBl5qZ5stnT5TV1DgqYF5WH1h1w4WAPqh+b
ttAuBAppdrBK11ENYZtmPfnXfbfi1A2Yex8bTVB3kNMTa7PWrOjFKQR1C4gtSDBAxe10hFaUshSK
60bghrd1fu8JTYthcccc/X1loUV933O4u+NoG0G9JP1m9AJzus10/EvdOJTVVjMSOeO8+8smC3Jr
H5q6tvH5mwjfaYZCujPrEphgZfODVSqnQeI7SUi7MgfMryDidw1ZkfGqctY8vKv/uaUxh0SzjgJ6
hMOAKOuPibqtexOjSsFmM4PReqEABNXO/vISXJq84zDKIsgTyO0nNsKY9rsLjRTW/7ocYGEVAEWN
vgjM1fFCUB3WbVnFMAEBn6UWrxZqkvV6pFfSf7scZWG3IgpW8dwIhP6FkiIQPkObm8kIMropUCSM
mxTNmXh1OcrCZOE1wKD9jToIeqzKSoMun0u6AoZz3H/13Ucz1kj+nI0CJQ9o4QMR7kDnFtW40x0Z
z8K6gILFK2rcpcN1yjYk/NfvjRCYn1njB3R2/4931dHR3EfAojdDEa/AeTCzJ0o0f39eLycNh/nv
o3QB5yCHuWhgng7B6M0oyYcyXrXkt9U8D+1hiLfFsI4TTaCzdaUEUuYq8kOsOVizr+xyAt/0kLgf
NNuYzb9+ctgTQBUJkBsgYZB6KvuD5IUJI/gBvG77d5usu17XTl4Yx0kA73TC8pZbbAR2feW491O4
Bf2mAnxI125a+CyoIuNzO6irAfyvrNw0zK3Qaeco9W0WwnrY3rd9uYKrg9QdxwuL+DgUU98+0i+J
JREKulW03HXi0Huam2VpNMiaCR6sM4FUPY6zMqZD1xJ8FPqTVoFXXIcCXAMU61LNKjvb8fj8x5Hm
r3e0XQqbTWgGI1IJbzFeoPmgk/tYmC48u/FRgJNA40otEbfD0KdUOPEqx3MjfaVswxtNL2NhiSEE
oMxQR5yFgZQ1DJBz6LUhtAky8sujQVRBaJ0/lbAZvXw8LsYB7XVuweHWcpW973mDX7qVH68MY83J
ikdr5t1POmLCwidB/RloHRgM2gQI99NP0iXETtjUJSuYIVnGS5K/Xh6F7u8rn7y3uyLOLfz9Kt2K
/KGtfl/+++ezNPtlo8T55z12dgIn8eAT0USAEHC73fthe+fRSVy1JVARtYx1XcHFcHPXHOAYkLvV
j4+jWk4+hxBBPW6YKCFVt02w6yNDc1Ce70nU00HGwdCwIW01lRXZBEuvLkxBlr23YoGG83aoHjpb
bKvh8/IMzofV6R2DUDAMYuiOAReglu7T2kEPkCIUbMf8x7Qw5eOQietpTJt92YtkZY/DDyJGeZ0m
8ufl2OerA07ukGoBP96F/LcKrxoiIo3Gw3RCdGYVusVG6ND684Gvjo7i7kIqAAgVehSn6zviNcsK
NgsrON3GNZzAd9vrtEq+te646lGsdmH0+IVB4a2J8jQOCAztNCQnXRKDsw4Mev3AvSpodb3wpS+G
23N2BAez21QD9K6d8z/gZ6eGcQqHb8Ba+g/oxpscPk5DEOowI+enKmo4MxAApxAIfFTJB/ucN75X
A0oYFg8TelX1Y6d7gZ4/3uZqPs46kHopFBHU91Nll13ljRHU/5JvbrgyoVHa72UE59YIcqEPPSil
NQTqGbzwxO7yBzvf1KehlaShaqUF21yEtl15JS0wLhkozU/TP8M+T4foKsUjK2sH2VoxFDy9LGDp
t7iotq2ubXG+OE4Go14bTZgMXAwYzGQBmQh4BrQGnoQvA3idvEUWrO6aIRCDrzmwzpcIws4pEVSX
AORT75FqEKk5UYwtzECx57umfAv/ucg9zx+qB7hzIWhzjk2so97o5xi1z/r94Pi/wCy9b42x2iPv
2F5eFIsD+htMlYHvfZIiV0GwmPxyzM2EYyKimoV3/hI+HZHaw3djB09kgiDUuAnpumc3HLrARU62
jX0Q1maqftrG98sDW1ztRwNTVmHMJ3+0QsT0E7tYNxm/dfqR4mFcGhsw+HTsAd08KgdwboaFdEtY
e5jkMQ4f6h54HQ0fQhdivmWO0srY5/HkRgk+lfcDGRmanoEbaVLXcwH0+VPNItJAWszAxPlHHAUB
e8mhg4NxOP6tAde/+rakQdsFkuzD7MpJXly46UVmAA/o2rmnGagYgd1qnrTnOBrlV8wf9+hX+AWp
wEHHr5DwVCOBHcvAhlpu+hnL+xwurkO4ZnC863XH8+KiORq9kvTGDUxdKoG4I3+2GSwz9lCYXoPs
f3ltLm4IhIFZO3r1oE0psyymDuoGIeIYFHU6inFYDKJVIboTIYC78Qx3Ma01HM0PkEC8HPw85wIk
H2gMoFg8D9eQ8qoDqc8ZLRux09o7gKu2zlD6GiT5YKV7FXW6BTVfmqeZyXE4qqJspevV5WjD5idD
fuf+qqS1jsKAiqcKZMKmaNZxuc2L4WqI15fHufQt/44Ts326hlhiitGOELiAm1FN2FWUNFvXBmYS
8oiXQy3e6hTWEnhdIr88u9WzTsiuSBDLQzsm6MkUeN0EtfxsPcLwzankZv7njSB3qZXt8VsB59Vo
CC3umePfoFzv6Nm1RTbgNxguD19Qoh2uc1bgUTWV/aowIVwxGNG0gwbVeKgSu7nPZbNr8f7SCPf9
PyYDOPT/26RSH6cWXIVQGMEPMRlgGO267/bc/Wm029TZRrCsB215wCSh2CZ1x9d5oo3FRlBxhaLe
jNNRvnlNeAK9oxJHZDTeEaMG5FnnGr64rAAWd/CepLPs4umyskffz6EUjWlOPqBll5L//Jl8/oU8
AzwI+HoACo8WpnKdcEMSo6yaOc9wDh0r93EHUsb4Q7Nul+YLZAscQi4a+Ge+AW5WJZbH55SwxxEr
Q++tcOEQ7rRQgQm7zH4NIenD2zwElnH4IavyuxDuY01DiL7k5DVsKdGcTotHI8QPwQBB3QzVB+UI
7jMDF1OD1nAq8k1IwifgmPbtVMMODTZNYfJIu3zjyHwTZZqM4U9ZTj2q8EhDQXi2pgF0Tfm0KXTG
CaSjVmn10DC5Sxr6IxvTIG+fJqtdW1H8C2YOcx23Rx+vr95bjltoaOwr4aRI1OyA+e+Xv9C8adWf
hO/ioa7L8H8Vxj66oq7bEQs6kTBW6R9zMu6gdBCEobwrQXMNU51YxdL6Po6o5E0VvBzGcULEik81
LMHoWpjZe4K6iaPtms8Teml0yiq3jHaS9oBYKbJpf0gCt3qrBs0NtHTfHQ9o3gNHuUTjGLGwfAQZ
cQRzXgdJBM2oQxjj8bO5/LWWHiXHoZQFVGZtF0PZMF0J4O9EsYGXmJt8hGm0tmElNUZdUHWaY385
JJTkgZLFaUSU25wPVZLCABuHbVgjEl81qX01+mbQMf8uZJDnyu9TY9Ioei+dG7M/PeiXkGiAcN3p
nBp544yxhUOQUEBuXe8uiXQ50tJnm8cDCsJcg1IRFWVlJtAybnF9M3esHvKxHwDsw4HhrJOsglhE
1MKRU8AYSHOZLy1K2MJAeB0VfLzUlQOoqXLcpGYPJ4DxPiXbFu4/w1cuEWh64QrxKUVrSPlqZiuH
InEGeB92n8Z0F8Wvif/KvO3l5bg4EqjN2OgKergWldtwcuWY4SbB2vCS567r33gDVsowaVb94oUP
JIoL1RfUos8g2qAfhZEpR6R4/q0Tb1h6PRTbsdk13YPpbEprQ/BGYDdW//KF8R3FVY6qWFpdPMTT
fHwUWz/lV6R+KnNDM4tLR/Dx6JS1zqNkivLZlCh2abVqiPtrDrr3E1qs7Kpwt0nVWeu6KDSQi+W4
APmguQchCXVnO0NRE4FeP7R78lWSe9e9y9bjZNyHRhEUlrFl7Pfl+Vza1djM/xNRBaCFbZ70BMQy
ENKilcfv/E6HjVy83Y9DKEsSjxtaswghPC8EARk7axNHD9HwrWIrtJdsGJeFrWZDLx2Rf8D0FtrJ
IKcrmy10KkdM3MEy6dFKdt4hFLiS6bAmQDUljTy0NL8xh/Hq8mRqoqqTCZSGTMFiwkjl/VRBoP/B
jt8a40HQfVOvah1ia2mvHw1SrV36xO9S4MqBqOOg8VzHBDzD+As74TiGst9g3VeyyEYMmgr4IwYO
jQMbFe1mXI8tbOc04XRDUjbemHvpWJsI58afGbDdhdxovTz+XCNKCsKw4Ofu/4zXUdsCJI3aWuAO
XXWQA062lt1H7zD4Yz8TAHe3fmkVz7L00jtXts20GpvIuEd3F22xIY2Gm7jOsuvW8SDTfHn1LIx9
lrm14ekHTVNUi08vWK8AL7PF6xUFmKswOghXBl6vpX3PXVV18PPrHA9W3OS+Cp2H32RTkh41smGo
nRvDq+2HKHeuMzngydb4u7G3hzXSl1sJteQg5uWkGebCiTMLU4AIBoI5uK/KccBKPH2gg4xhEnC2
IDqFy+LyRC6dOAgB2zKQyx2A45TrPJrqsHUi5GQlu/bbvRQbr1xl7juNTbB4dnLAY1jTaV76eOgx
Qm1wFg8+U83LGMlbWs4Zp3GTsZ2BvBMk1MvjWjhe2HEMdrpAGssEYqktcFbXawhSyGg95bdh8gox
SlD1uy+kEpByRwsS1JI501RmUYgxYh3BezSxDjQ+VPLDSzQ55eKsAdWKpx9WPmhlpyPKa5rE8YQQ
noUl/3PIb8dW87iEDNPCip/z5Fn6GH1gVfyi5bIZUyiQg6WT1K+zDeQPx0z7N5jFVBAADO2PTBT+
VZhw484teHvguZVvOEgh+7A046uIN+07laH5WfMy3JtWNG254UR4VbCS7Mo+CrdQ2+4OJpt6Gkxu
Mb2nI3TNWCSzJOglNSvIi3rNOh95d9smmbkeBatWiejsWzG6xn1Th7KFJ8447Wqrjj5tbmW3LO+q
x7AS8obypH3IjKbDazOuoG+X5j5EiDoRrSPT/uFNKSSqCypCG25wVfvSdUmyoW2f3Dlu44h14iSQ
YarQIQWFP3ahCDjBuuatZZDwwcQNT301RVeWU1sbP0SiE3SdR/dxJcsKJee6uUkImX9ZyK96uHes
7bor4BhMY0ik+uWwrZnTbM1i8PNdF9XdHlXG4YqFeRKtzCkmr1E2eYeBCQllB1mQZBPSbKwCmpv0
xq7McB8NPvSjKmEKEXSYxO0AS661A5wW+H8sN/Z9lyWg6jq9v+WsT3b55LPveRvnB1QfjRee5v3H
FHrhvagGujGsmHTA61OSBQm6oXQNG1YKXKGZWt/IZPtoa0t2neWd9dlljf2Llon5MLgZ35SNlSBh
BuUgWxtFmX3LUzbUUHEus/+K0JEHDjn7N271/VVZWNOqGcb8Fv95dxt7HoDnmUtuQ2O00Fgh8ZUn
bX5rJ069bsopqYIa5d5vfm2zx6GIfA7j44ZUIOB42bAN8yjKdiCS21elLdrHlJN6C1aa3644IeMB
gK/hw+1jE73eBsViD97GuwHkuCag0LF98EDNuMvCmlfQfJ/PcDhZPEdpXjyVxcTKNa/i6qor6/o9
oiz2g9pqhk/acwBHM2ucnIMdZ+13Dnzklk9ZdQg7k7wUXUXCK5i+JtADtKdHeBwV2zwdnZURGu6j
49bhVWsJx9z1NCTRpu7q0ApYgbrrivJ07HeZEPIxq/qxD2TmhzeDY+RgGhndPkwqwwpcWZc/QNSJ
XwjmJQ5qaNM+R5YjinXh9tlLyal8tiGo9uFX0I6NMt9sA17x4qUgff3pZKgogEfEQAeJ07j+Vg6Z
/xj6kWBBURECpXOaX3uDjDZTB453Vorhxa5Huwkioyl/y36QGwsNxRebJSC0ZB6aRUFul9B+zhM/
fiZpCMuvxImHIEJy/mKPtrEtw47EgVmaGTD/oRzeSBMNV2GWN35QDIxdD5Ud3kWkxQYuTUdiFwHM
GOdVfz0Mqfk+AvkU2GlN8dMdL8yhwVu6d3mDBzYEcxx5VYeJgaODNekIH7+pOdDGSB9GPnVlAIuZ
+qr2WLotnBb1MmeKG1QfHAkuB0//A65reK1cv7vKvcxHYxtFwPsCb7QCDKV4XTVl8xl5YXyH07Bb
G00+/nBzu95OFNpNpC9kHAi3ggzHNI7RddInSF39kYW7mvL8WeK43ppc2H2AQNFV6Vf1FkCP9JZW
JX8ywjHes5g42A4pNBE8FrebiEBHPxunfgsluPQ994UR0DHuNtCscPeQnIB+HIucft00o4uin2UD
EwLZ1GhLRxdGkLQeNgkv6KbsU2fYVYw1/srLqTMFoBELPxigNteu7VhkMR5lDbrDTgVh1qCHlNgG
BP+WrNzITTfMSrMXD2bxwLUJacAonjrNuALfZqpWvinS3xCHB5dSlnX7Vpd+uBlJU727NGz3fZyl
W+gwiHcSGe2+hkPyqjG6dtO4TbUm86THhTF9o1Zn/h5o6gWum5aPAAa4N1Hri2uYY0xXFhYiFMSN
WGdtsdQKgDLg31tOyR7jxBhh3xVyKCk8TcnWRC/Cct9t/5uJfvLEVkYVpOOW6gxFFrO5GS44Swmg
mKyEbYCBKq25l2yIXQ0N+KzRASsXs56jCPMvOKrlRV1lR5CmQFO3Gz8q679ZWt83YXNBUBBKfvpZ
9kBbHel7MYWkJojYPmrlAJDNL/WjqLVweScNJA3pDH1Mrpx+2+VJADeiJN7L5FtI/+O15i2+lKig
qucCqYiaClKu05iJiCFYPLevy/AuSYKBbdtqN4jbUPeoW0q7jgMpUwofp9Hv566y0bx0zXcSXXU6
k8GldXEcYv4JR/PH67CJk/mrTe6VzB3oHJN/b40zFLjwkgPGaxY7Po1QAshG7bn/5g/Xw7hz/Y3v
aHrSc0KtvpWgjA8SKUQP2BmM2xK5MK1+btlO3s3gZYc2SeE1mcA91l5fzu2XPslRKBWT0biuqPIM
owm9Z48+wCfR0kF7z5ns0A09jqG8vAiyvMKPEQM6hCvoziFFhFDmZK7dsIHKinFjA1kY9wx+FaAG
En+FrCowCytIudyP8OSTeLG15ocLkMDl0WsmWoUPeW5ah2JGUjTRxidvQ4fKwiHSgaGW1iSMBUDX
AxTYOvP/Zn0mIPSAl6fd/E6bl7h5/cIo5sorRAIgPK+6XyELEuEo8JrJ/U1dBy1YJhB59AodgnJx
reCIAPrfA+FYtcUZbI7iRYrnLQkPtvGr7qHYpGkx6EIoJ4QJk2mYsiNE5z37fQKKxNrUmSTqYsz/
/uiIKNOm96iHJ7NX/q7TTVrey+rpK1/k70ydvZgh4lMNGEaFdK12vnnlR5ivhkbXP1hcWUdfRHkq
J5YdR8xBnAKeL+SV95q6sG6qlNvIqPFACimmqs43NQwGhfNm/bMk/3w6HI1BOU95akNJrsIYWnHg
3bfGf07Dx8ufQzNNfy7doy/uhwXQ4A1C2PR7nMFuo/nCnTBbPQCZinodUrDTJTWaXTqaOXpUuXVI
YB6IG9v8Z5OWeZ6QtoGGBxVXX23Tm55h136LXT7mALMMD57x2Dm3EQDsTHMqLuUDx5GUTVgjb44L
EJRWo7mj8T5qvICyRwj/lv+Ogp3HxODYNyu5ouRzOm+2VYV1wRGpt9YevZvoth++8u3BiQIOH7VX
4MxPQzQSdkVWiEZ7W906fhm0+Vf2+t8AjjKGrGhL5sXz6d6/FsOWxddluGM62tLiTgSCCgRpYK8x
XafDcM2kqEU31+Dc3RBtjToNuO6iXroNoTMKHgbaQNDWVfLAsppAhx3QW4tBKc+jbcrGACpdFt9c
3o5LTTx2HEhZYDBmbmjezoFEW92gqJQeChQ1Nm4rxAMYn+Gq6SEY2zP2IU1LrNnkbDOWkBXUhXUZ
99Jix738Zx2ie2wryUnWkqmcbGxdN92atgSd/ikyr1sYiUlLU3VcOoaOQyk9jaKya9RVEGoG9Cbk
cYAlx+WZXY4A8aqZDQaGm3IOkQzy5HwunbZiV5V3pNdspsUVggr+//x95T7wC6h0NRJ/vy7+4x1f
RwWqJb67IYlOSvqPvI2aA+NpB9IRUkdg/pXFiIWInhY0zFZez2BP5+DxY2ydCMqKqFm1kwuolxvY
Edxo0vIGgOW7EbW/SXSojPUBhwAwgQ5RMvj7zrrrQh+FL81cLL0Pj3+gsojBTuumbp6LzvjmsYeY
HfJ4E5fwBT3U1Z7owBeLU380H8oBgJqj40MOCJ1FNMRE0gasGkEt3EcoEF1eREtHzfHAlOSl8Dmo
IyMGxgGYJK+tcWeamhNgcZ3OYuvAJaBvoa7TwSgcKEIAcMHtmzi1kH7rur+L2/pvBJV+nxSZXwLT
AZwAnAoy8SLcbZF9z8SNkevg2JrB+Mq2Dn3WDLWNwcRJtS95cgMXrf1XPsn/zpf6QhfEHiUPMRqf
dbuSDKirFUHmZprPops0ZUnXfdpQK8SXH0EhhiiGW0BcK13T/nng2fr/b0jKeh4r6ChCxgvXZkvX
rHzNGbjdnmbelvfo33lTzsPQtBLXF5i3iO9NgEAbcTsOtzVDAgXXHmvnk+3lUS1fbT7I5BA9h/qC
irau+JgOlHa4TpKbJD+E8j4D9ti2vsFEtIOQDw2otUInOMBL8Sv7dkZmofZOQN9TZrSQU4r6NELH
4lB08cpEoT/WOajMf+TsWD4KosxoT4vRYPPO9b0dd3dNLgDJ17TOFjfUUQzllqmLZHImBzEk9GaK
WdSg0yw+XQQlKYyGqkoMAxEwl0FolKteB6pdXHlo/IHe5f4xXTjN10r4wrAyB+qq8PgLx5Ea5Dnc
2qDkylYuJJCgdDM+oXPyCfTX1RfW4OwlCTYtTNvBpz2NXaeD4F4r0UB1osfcIyD3vAyiRi27uumF
uyqk+djIH1P7Blz8hhr/LNiJlwqkdZGozqxh96xOYMA5qLEw9pxbKTSk3dHc095w4E1fpTeeV1qv
l0e8tCgx1bDOBcHBBB77dMAyGaxZChWLMg6sFGryxf0UjZrttXQ4HgdRrkXElklFESQmPxMXDZ19
5lR4Sr6I7u3ycOa/pO6x40jKHpOyHqO+Q3pcSSj/QfIRBKOVjSYRad8vR9JNnLLTcJOwDI0Y5Iv+
ZxTt3fTZdTeXQyxthJkBD61IaITgBXP6bWy7rkUyAFpWhJ9uAscc9J8rdCTNYPA/ibGtox+XAy6P
6X8DqmAoL+uAJhYIaJdkwyTwCjDizdEEvRxm+SP9DWOfjqsqHauxi/kjpVtWbChdF9kzoV84qI5m
T330O7CBh1Y7opDme853faWpNC8dhMd/f/73R5URF0R1CesiPEkkLNFg98p1t9Li959vQ2hTgPKq
Po97LjJIwlnAKbvPTTuuuHxrTIpmIvqgV8mINpGOLLy4UYF3BaUBFHwwbE/HFLWli5oVIvrWTRKC
j8K3RTQEQ2chb95eXgWL83cUS1kFNiS0HafB/MWggBoMmHnNWXCuvDgfpkcRlHdQ4Y0FbSQi1EBk
8kPVPJfRU0NXRb3r0CBG7swPVrSFvjV4Xaui0LwoFxMa1/kjlQ4My1lCEw45s7oQK9CIrYEHuduP
rzQx0HBuuFeCHB0WaP3J+ilzWX7PQIIqVzMG4dYCvw/KtDRqNHO+uMFB1wBTAUI3Z8LXrh0NtQgJ
flH/zO2NGA6trzm0dCHmzX+0LUjuj3WSUaCZuXuXdtBTK/hd0eg0fhf3xtFIlIMep2/vJRPCiD5r
rx13KJGMWAcuE7YWDj94fgbjcB5d07rUvfIWd8lRbOVcHtoucfpqjk1KaCttm/S5jHfQxQH95Qt7
5G8kVciWc9F7UYNIcesEDTWDVufJrvlc6o53Sem6TYkIGUU6Wm1tAH5ormlNLG71o2EoW92XVgX4
CpZdb725HmI8X56mxQ/iEag2gR8F9OA8yKM1V3AO05savagE1SHTgVT2mme3RviAJtjlSH+a42qC
gcwW7wQcLKAdKENJM4tnZCZyQB4gCMl13//OQkgg3hmwg2rLzUD2bv4+hreV84CW3OXoS+NEbgjm
E4UZDugWp+MMmVFw2OBiHrn4bGJgy+UHwGX30nkhqdBs5KUdBvYpOE3gJtAzX7eyxDPJm4F+NjWh
93Od8x+SeIFTruLiuk/Xov11eXSLASH9AkIH9DkdVfnHgP2nXYUtyjReeT2KdwG1Ck/exd4A4/ro
ZcrHNeyhNVO6tP5xiXowU599p9WWtItnn1tYoJGkFAp2sG7or0etDtRiEEh/AW4BDDNkh0+/m+/J
DqVFvKUbKrYinK7q2NyJiGm+2CKgBOLJMEECKQ91TOX6bgZ7lv2bXw9Jdjs29xP0YuNG3EFVbQOs
6zau4wdYlz6NXKz87PPy51va5KArQ38KZCAPReHTQTJ/KljtI8mv4X9oyJu+/O9ygMVZhAIumhHo
BKOOehogtWktTYLr1A2n3dy5qwxzG0WeZkXMF9TZDj8Ko1xgJoHzqDvnJfDeDTobKN182/Fn+gXi
8+xA/r/DUTazVVrQogUOdBUip0uAw0nzz9oCf0/Xk1rcV0eBlJdK4oWsqyCgsyptyMv7nxQwzuy5
pfeduy7KZC+8L7T0PMC4GA4PtNVVKb1q6HyzqVGsj9LDOH032d5qvtBdhRcxWvZIsBxbvbYMAiUd
bqBg43O+ciVEKnBF6gqhSyv6OIhy1rN0ghZRgSA58x5M1j36xdPlJa2LoBwMhBR5CQs57BlY51jy
3sk0n2IxB0XvzpkZbLCjV3t4qTkm0dBgVwrvm1mCK3Q92s9G98rjR4gux7fGLYpp01deeEdR1ZdL
jNwzc+YH/5BOgMe8tY0bVN5aq4o/L111rx7HUQ68qDEHCYmodGXVrNgl9vjYy2/N5D+w6WcOPl/g
pj8uf7GlQ+g4oromipSUaYnNlDogJswWA91T+s/WhXi4HAdRlkVuCztqQgyr93dQkQ1gxgsNUqKT
pFw66Y7DzKvzKG0qXTEQ6SJMhRdYJscgZz/aYV+ZGqLFIjLvOJByctPRylx75ubBonUVjZ9TiA92
G1ZPsNuDYRNE6B0bCdUXWnqg+UKAD0VlMMXVCoDPIy7s+TrMevPQFu5drxX3nz+3sgARwp8FNyFF
deadEjrlIIG/Rwi3vqvnZ3I1BUncBTknYMrUKNYcXFKsB+e7jL7blU5JYeEToqPIPAYGCyiqqogD
6zsrT2xcIiYUgYZyx4HSMD8cnUD2wqo/CaPciSD/RjR1EaZtAQJv5X1L699tYa4vb66F7XwSRrkS
226q+2TmUmaC38KJBbTsIH2Urn/blGEALIrmql+4GV28g9FFA/P2vJfGLcOsucBVz1n9Ru1yE3e/
4xC88+EZS+r/cHZdO3LjSvSLBEgklV4ldfLk6LFfBIcd5Zz19ffQwN1R00QTO8C8DdClIovFYoVz
0FP8002mwyd03MgUbmONaZPZ9IS7rKBdn9rswfMoWLfTXlEyl+4Z3gmIay2gEorggHXXFlHCBU0L
kDqdeD+uxZdmjRQ4Iioxgj50biN70iFm7g+NdZ92+zw+Xl4yvu1/HTLw2+HpA6pHREznfqoPG3CM
oXneHyf06ic7t0UWB0M6hdd/okYD+ir0iACWmSNRCheKC3BgBGUQNcdTMFhHCtLsXJU/kC4ZGkXw
a6D3BYTTuT5dQTEmYTrIwmCUDugdC3o0zUhx88vOkqGj1RahOJZNHE2Moplo0aBhCjQ1DmGMVHjK
AFrHlsAdXQy9zEgkJpVip2SaGRgRBHgiQr+/RurSyYoxMwP8y7gHxZLbFk1gu+O0T+iqUE/m+LaS
BI+0rraFwQSoF7sME8rsuhzdUwTsQdw0p8vmJ1OKoN6Oxk2gjfz1EAbUSZi7GZKi9QxSWB1ocqm1
W1pXkU+WWTmx8A7lvFV4xQlW3tiDm1cJMjFuVoIB4wD+yNi5smxvSfeXFZKt3VaScO+Dcm7FhDcU
KrU9kD08y/45uruRPl0WIwlugRn6oRBf1014YWhEj/BfiDHXO3tyD1VVKxy4XBMO1snJzP/C2M+L
HPRfFImlonxfMCLufrWH3aSi7ZIaAOCi/i9FcHFJZtAm5lnTob6vhtMCSJJZcSvIRADJBokdTDdz
mPPztUqKwh0mPvzeL7ez+aoBolbvFIulkiG4nXaeWtx1kOGwPYveJgMIZiouOZnXQe3UBaA+OLYw
x3+ux5yTDFBiuA0wvfizLuLrkYL1iKb7HAikZuN4DvBjvct2JrvF+TwBz4uhGVyMgcyqTac+gl7J
WGPI9jaFw26KygMQr2/VO0xggv/2skjZWd2KFLZrrEke1TrOalPYt+j78MlU/BprY1e4zn60C4Vb
VWko7Bxr0ZkWWljVpaorv2fzj7DWulM+dm/VqH/T3ajahYl7W6AfTLG48g39WFzB9kHWl815jcVd
bWMGGxcSV4BkGQNwP/yYq/CbXhk3IAFQtDHIzjVyjoA1Rh4QN6VwDYOOhSy1xn3hdIVnA50zb038
Nny/vI2yhBn6qEChg7EUDIKLfR8Mg4wzptvhP4h1o2eWv+RWAEbNQ6OlV0X2rXeKk4k5RDNajpE5
/LosXmpFPJGFDCogDUQ0YGscxxZQyAjeq199VsBwkj2JRlxpPwotVWykdEk3wgSnT009CYEKhqQM
sPVq6zVbs5PbgcJF+0xUjZ/7Vy3BB5iYxEutFmotMQaqdefKLm3EheC4nqu7tNeDNu49Z1W2xqo0
5P/f3DclPgkweZAbp/WR5K2fmoNnYqoDWFk387L4aJe7j0bAwaT6MRz6p6K27uxk6kEDnR+abPAM
JVKldIstHeBBfIodUEzn34Rp2rydBn58kLnO470L3HQWAOrAU4HESQ/qRpKg/WS3QMGIoT2bvzPq
FfkxRzHESIMwKsH8oTBd6V2ykSZ4pGoBAgHleiVAMNGXtxB5UgMkhJcPiEqK4HziKTM1M+eWZKIf
dYfJTw/RmEKI1LluVOH/35gN7c0hNha+RUP/Rt3+Oh6sYAxfMQ23Y1ayS+IfJXp1L2smq01ztpH/
G4bIpJCOcdrUXOps5nuaJCcgVvrGWO5Guz8iekZ5JQ0AivE4jnQfa/XOiX7oWnSfx6fLX6JYY5Ei
uG80K8S0H09Dk4DFBNiYyaHWVDQ7smAQrA54GAAwEIjJgke386423Qxvnsg2wSRvHTGwfviMJh8i
yPlGouM5AfQ9PFw3Rl9SO0YzafwarqtCjNTNbDSh52Iq2ldOv0ATtkSntqtvjPHRKB20gVgKy5QV
G9EDB/pNhhEMdAEJi8bcvtNo7CIqBCYdGN1WE1TrnklfbfY2r/shvDMnr2QjwB92nWriVCldWM8Y
oWrHWihKkFuq2IMVf4kdf6qvgPGbDz8xkY3zCBj2kaDNatpd3kypO9uoLqxyZ0/N0PI3cpUAoSz1
V+sQJUMQFS+lC/Jw/7I0WYbybKWF2zGK4jou8Mrz4/XWHHc12lzN8bAmLeKqR6o95iSYU0VVXGpI
vMORHwj612yj5uaT7laQWYfxqWxHgLB3u9LRDgNUvKyf9BrigF4Y8GfIVgqGNC5msYQEr2UzBikm
4lRtYIccL4yVveHaUrgUmWK8P90FvQ7wfMQy5FJFzNRYhYCf2p3XZvnvvnFHn0RW4q3EfLmsm6zE
gZqnjtEKcLkT0CqcH8iocp1ONyEOnWrs0GX1dd81VWD20XwCIJJ1GCz6q0+azpudoQroDAz/Olyf
CqtWYcLLnCmcOtoDGL7mLzxYUvR0RpSV+2nufmFD47PGvsmVryyJuaLyxZ+joCbgfNrCndWn0Ugc
OiKJmDw65Y96fKiA1ruAJMdCdX7XaaDkshU29PeuQiZSY2iPpaBoEcuvmkPipAohMy18o3tKnBYY
wadqUsFdqeTw/2/uY5sMKVglkVJfbL8fnpZyD4bsln29bDUqKfzEbKTU6QQ4fQfamPnoxQ6Gtown
pqMy/nxZzt8WwVcN5okmV921ReNskhhMBz3XJn+axodSv2tUuP1/H+5zEYLvis16dV0uYrZ/RvbJ
aIOoQjvD+6qqAvx9h2PmRCfgevvDZCa2n/QALNEW3is81w9R6z7qzqDIWUslgGGGIc/G+VEEu6ZG
GodJiIT80Pp9+pXR/+xyOZon6BCBj8fJUIRdH+J66eY/yXf7paN7GlZeFt6VGAm6vOsy69rKEQJX
MpfowZuQ+rKKIMpzL7IBqIRiEFPoI1svlJ5Q/EHiCKhpgl8fegRutYXMVOvekeqffCKqi1FiXCb8
KsJ5G5kVW6T/bjEJUS4lwsPBrEGQ/ayD8TO2Cw7+4rXVjeu+Myt96Omwz9IHfeyOKHA8D4QGutEC
TauCj2hUzwLpN1kASqXw+Zwk7PzstgNYzjDKj5DVyq/CdbhqE+NAG3O/wPaXVVW9lIkDlwhMHzlA
mA0/4htXUVXAeJhsbGbbrfW3xQ4BFFOsIBf1qzwHGXu6GAy4JgP4G0uQJUceY6PtrbM9fYlAErJz
hzV3PEyEViUoGhyOqJWO3UuIJNK9WY1MRdIm+17USSyQzDK0RojdcOE6hsgjY3kWvCe8MNMDbZ2/
OEl1PWv97zIZVDbCx3TP6zMU1HNgICYMpoiC6/kCLaDOnSOHB4paC5qETg8mOlxjtiuw1yVoGxdp
nAJzt9MBrYyq3eE//pdw2AID5gdHKBSEY3Kn04YVoc08ukE76UdNd/e2jk5a09xrA31ZkwkhD9pp
yfNYR4pEleQAcvZ4kJVxRk+0JZ2rXsLXrEWIGM6Mfk6x4xFgWP1nV4JGrj+FB8BgYEj0XEI+RnND
xxBZ23DH4lNjXM0ASCrfLkuRXFNnUoQjNZexAfhFrOJon9oZI7bNnevsLsuQPCgohHCoHJwjpLuE
xeraNVnbDtWh0pz3GYYNvChyDd/ujeXQu1kGJoYpC/IKQNxz2s+36DRD8saYzC9dMTyM/boovkh2
UmC6JnABecJarJHRJJwYGgABjUreUUnwCuc21LX7wZ1Qq5gDhfoyS4WJAscTLzoCkznfSTp2KGvz
J01thCBLKbprF0Bfu7ipmm9jYqV7RAp3fbTatwC8vkkdzQYpRKYw2D+LLJ4XbABoTg2cV/RonX9F
aDrxPIYApJhra+oxIlxQ3Y+sgj1rLiBy+mxoAfI+Z2V8hR4uGF2SZihTGhgyP9l22j7PNANQVa/Z
7IczRjQAnu064Gorsi96s5TxLlvxS17XW91z5SZGUIc1Rzsr+2UXrVbxQqze5Dg2xrPeM+29Kbvm
4KYaeTXDsDnm/VIEaczW6zhhBSohYRh7EXDR7oeonVWNSn8/M7H3CMwQriOusUQag2zGw5uMZe47
BPNexL4vzV89ygiZ0QKdk+5nVROjJOUMiQAI4JcJr8sL65+OFpsGG6+VYdm5zgONgnL4WtrP8fgD
hHcJcjDWDVPSN8rONy4DVGYB0Q64TOHoTTlZTNBI5P4UA1zV4Mwu2Z3VMkUzgCTuwZ0DOizks3HQ
xW7aKQdeXjKjEzofXEC5nZL6e+q8Wfb+8lGSnVs0u4DX2uIeRcxZTVVLB8z25D5zph2Z85PlZkHc
MS+n36KZKe436dptpJHzE7OOZEzTFtL6FQDihOxy+76ZFSsnFwJYfDQj834UYYNInM2R7YJ7cC6m
X9NszfeOPb5UaV8pysxyAwR1BspzqM5itOhcnRQtPO3EX+dVOKHn9Ge3oLPmanW9aEZlcEfsLyMm
U2sVTDQP3UW/w1yKwwYuI0xwCqG9w3o7tAqsotW/rMPTXH+JUoAPeJn2ordHQ/VWkWQFMAmANn1O
fYDhG3FOfgCBX4EuOthI/4K59Zn6ehaEya7PPDt9o7kfQap169SHy7Ypiwi2coXQPyWAFJwc6Ol0
/SGx5+O0qObCZObP30hYTNSt/sqltv3UkxxAp3w0u+5OzXRcmoL3DVfWqog+ZGa5FSXYflZF6HpD
BOw7EdinIuvomLmnF/knDvRWjHA1RunSrG0MMSGGiuv5fs7e3KLyw+V3DPTMyxskc/noJQJpjwuf
z8Q+dZ7t78qpx0nDqIb76Kau55oPbfg0gGDaUiX6icweLDh7sB1RwJiJ/t5otLFpKQ960MfZG55b
P5EVO7fTmocufMUsuMZuhujHUvmFc6TZe1ffxnaNys3BGa909rvVGq+on/L1WFpBUqoweGTGtP0+
wV6tpqOZGSEeAGR0qnvjsm/tB9r97BNF5PGnJ1v0ALjxgF6D1ypuIcHx0NbpjNjESrQkRhvXIV9Q
zeDgsV6fPTTWEsQG9bK+3OUVLt/8e00BB+TnzS+Tfsnm19IB5Ojs69bDHCk8vDQy3X6aYOYDqSnK
vFiEprgCGhUWf4fUUJsG1H1Oi72VBmN2rMDBFhVB+d9HsCjmLSEe/VLAWhLfEE2DpAcyUSANBtY5
cqdeyPxJRZknc79bIfzm3jxis652SwwYIgAwvvW9Z/YHu9jT+Hkyj0V4R1QNErJAYCuOW91GXNMs
ZpQsEGeZqe9YHqO3M4blXNXrSGa9eOrrYAZA5hcV3nM5w6KZllHB29JsxMThqV0fYwDTMeNHrkLd
kPgNXJd/+ojR3Yac3rkoDMamRcIgKkmfrKjFOCfwiKu7CFiL1MdA2GUvJdmvM2nCfk0piXJthjTw
pawNMB8xn5/EzLOIV7DvwNlFy4vCMUp8/ZlIYc9SDCKX5giRpKU7vR+CqbrRVYYh2bAzIYK7Wac0
DVseTEVT4TX5FxQcsawekNbHRhFSEemO4TxhZhapPhRZznesKFOWs4WvYf6UzKcpue1LiiG9wIx2
rHxOUubH4++u/J1Y1+F6tGkbTMzyqL53AEWenPpo34Z5YAw7TFb5cz4AaXOPiCIDO158N7n//RJE
teTjc4WlgX8cSpLg91v0KLhoXjLag938nDRnZ/++bF0SXFHOtPAhS4jGWgczOiuPUsLmZ2UGnfY1
QTrU7b0sPunLrk32Nb12jR2p7nugMy2l35BH13zLi/hQq64gmfvdfA1IpM83Csxl4aTr+BoXy4zC
agQSWN/MdK8bTwAm98LpbWjng2nel0UwzZ+oOEA8xuYsipcZ5t7PxQO8mnYzD03D5n52n8mKFpHq
yxwrLkDp+foQIw7zamuouV0CMWX3lrRTENXHsik/c4g3QgSHaDItntHWhKXUvnfAxR6SnaUCCpb5
Jt6XxecqbCBQCefKGOYpz3hZOrZ+5uFpzUEUeWptgM1mV1X1dX69bKyydcNcL+j+kDRCK7OwPXqv
o783WnDulp3mHE3naf3EFcxHh/8vQtyamkyga68hom1u8uhbY+20UnG65VqAtRzzrUg2ibkmwMev
PdUmXB/rcWFf9fS6VU2TSUWgcmLpSBNi0lTYl3gkRrva0GKcn9AFvWTXqLpe3gtZ5RE4fB8yBCe1
mOC6AM0I7Kt9W78z5Nw7XzP/Icn3YXzIcS2aQ6GQKVcL7xzMROEFKaYNm7ofWIVGKt9sT1H0niB5
RH9cVkt2U6Dc9K8I4bYNDd0pkIoHSmu4m7QjgnAzSMvb1d2RTvH+VmkjbJK7RHnMBohyQbseGccp
+Y726Mvq8N8QIm1s0oc6wiZlwzJ1hg4ZTbJ4Se4x+3VxCs81rqiqQMRX5pIo4XAadtOGRg1RU/XL
0L7k3Xs946F4uKyQ7DWPfJlBeH80gmTx0bamE5hQwP3kL4ju0DMJyhbDC4fxym4sPyQtXnL1re3Q
w2KGN7EdPcSNYuJU5vS2XyCYSI0uWIAx4AuocxqXf6zxmVCUqL8AhKdy9omu0pg7amFhMVlmEoCS
YZwb6KXnl9LorvE8GSbyhC1oVGIvT17sapeHX2a2erP7lSKF3OPt+N/vD8wfoGseM/hg+BEHa7O2
b0LAiP5xU44TFP1hnHeXN1Oykhis4TxSYLRyAaJwrlld2PXcJCAks5rE7529pR9i6qH65plJgEAr
VaW8JDa6FfjHp20eIxYBv0Q9h9g6lnp5WqOX+LQO1ylV1KIkR/tMjnD3jjqG0VnhIlkC8nXHRgJ7
9rpPXPBnQoSnql0PZlkiLPVjDEO5oU/dr5MKk1niPwAfgDQkby+BJfD/bxYss7S1oJmV+yiLXnfV
APaq9Kqfkl3F5zfHVLFuEu97Jk5wV0DEAT+HDpvLye+sSbyEGF6u7cB77mAtVVOhKmmC+bXmgEig
hDRiBW36A52YHmuPcxaY5CEb3i/b+t8mwVC8g+NBaIlHiCWopuuhVQ42OCnsrkH2AiSGo1dW+8tC
/rZvCEEdHCTUqIkD++F8u8y1QAV0jlB/RTWaDUGjJXidPtra6bKcvw8u5FC0kaHYi3BJfE+la1Tp
dQI5hvGeAbkWZGbNVwLKvxHoTfbkx6YiYv7bDs8FCluV61NlgA4YioW7tjyO7peu/wYyKyVNmySs
2UoCUvj5EqJfpJ7KHpJWZlFEzWGY7O0+jG4Mmqb7xAUdRl201W8WW9FjbDjxwRrc7Pny+krVBY8u
p65ARkMs0oSt29JCT9Du2dx0aDnOyYNjf5vNoGkVJ066kxtJ3KI2B7wwU70tbUjKpjpwEcE1Fmi+
ZnR5HuPp68geWK8Ie6Q2upEouBSHhZgCp5AIEO5q2q3ERkPrXVh/osqKnUR9DbVNvOZwcZ6rxua4
BJ8uBOm2n1i+aXTeOAKdTffa4T1kj3ryPLu36Iv/zN79K5YJBgRm3TSySq6fAewhIHxp95a7K92d
PinSGlKX8qGg2PBgRC1gBypI0tjOzG+m9d5Y3i4rIz8OGxnCJWNoWm0PcYxWao5LUe0KVIT6tQPV
XIK+2Jcx9bTlNKpwAlSaCSGPntj6uBjQbCRroKGxcJ6/h6sK404lhSfsN7YfumVh1txAEnoVp08D
+MwzFS+o1NrhJgHS5CAvyQRrr9uiClcXMhrTK9fUc9ByCnCAGNmuyzsldRkbQcL9krllHxr8IM/I
qTPtV9TcuHS3tl6jYo2SuAzLANQKtYmBxlax6UoLh9xd7QiB4bQzy7sxCXr7aaxu0beQVYFd/Hcr
B3sPWmhNVAxQMBBWMI1pNDpZgmRJem0b97n5Vvz3KAflmI0IYe0SYG6m04Kkf1be9+S+HV+ayl+X
OzL892sMdR84JNzQKFuLw53NgLqHPaLNxAnvc/0pbXzH8RmumXQ5XjYH2cE9EyUsGxrPHLu2sGxO
/t5rbxZIsP2qXrxuuDGaVyO9icJB8WKQ2PqZSGEZc40xAPVCO2SoJ+Nt1Q+te12qysf8V86fQ7x2
9rGGglsfl6xbFweKucbvZfwB3rvQfWzixzw5hkRhe1KNAH3GUzW8LCP6oWHqYnD+oXSM3OOIXoyk
A4nhNR0UuyXxRCAa+JAjeKJsGgnNesiJ1jtiBmH9PKp6rvhPiMuGRcMZQh0EzUeCPZS9E1ckREN6
SNCKqb9TVeZMLgDAZsBtQ35OfMxRB+9ie8VwL9jCQClPnlazUoz6S0UgYcaL3WhpFNsLs9gwJyjN
z+nvqn60MAtz+dTI9ptn5P4vQLjt4t4g81oWSDAVDzo8Ncnu7PwxVnEBy7Z7K0YwqzZtRtzb0CPu
Tmv5ajdeGiosSnIdcIapfzURLCqOuiieM2jiVK9a8s0FkTqoNrMl83IVFqF0V0DH7TiUU3+IjNxO
xiaj01GyN5Nr1td+VzSKbVFJEJTJELpVFW9UAbsRRQakVnHFSTdkowL//yYSaPsaZQEXzV9a/JKw
Z7oAyHdS7IhUBnp6+AgX6ghi4ioK17LJZjReVfOdpgVOdU2L98vmK7uZUTr+VwQ3740aeRt1Gash
ol5uQak6uAFD22R902igSm5AyaqaJpL5YuKg1xblUOTFxYQsetrAFURRY4iXfWN1AQHncL4EmnUN
/9wA6fayflKj3ogT9OtB3gGEGYhz2uvJOCb2q02DpT3Wql5i+V596CU4y2l0AD+0QtAwf7fSQ4PM
LFM8g6S6oNbPB7F484lwjTmNW2BUBDU+Wj9P9UsSn1iEjtenNP1EzEE+BInkhM0wDUXRwPHry3Es
nhHD57U/ogPTUowgSBdtI0hIPkTEQf8uWlt9K/6q5ZWHKUzwASpMQOqhXaT/gcGC2RPR4nS0yqdA
d4CJU4+hqtU6gT5gQlcRTUs9zkaMYGlGn6ZGHEEM0R807a3RgsuWLA3P0PiMLebo5whtz49qlVpp
GfLeo2YFK5wWXzlpFtCEHI14utKn27ks0Z5GysYr3U5RFJCtIUUQwBFI+Z8guwcyM11LmN7s3FVZ
7pnpcdLQ93q6rKPMHtDoxO8gZAcdEXAw7ke6dg7soTIOJPxnXO4WW5UDlfQwIg3zIUTEFwTu/gDk
DQgZah89agFxbkL7G7MPrukbaJgoH1P30KkYFmXmsZUqmvpC0RXBpXblVQIezvq/D6VBLRtmAUsH
oJyYu2jJuNZrDfPoZ80afGan3YFicLPxGzuzAA066G6hsEnpfn3IFBMXaJDoMofLbKofhQ2S6m/D
sL9sEnKz38gQFq6ZRkB4rZBhWKe4M7ypNdFcdZ/39ysyll0YVNpOJ7vLUmXXIsXrG8B/mMJAp/D5
WZvpaqD+AKFhD+YVD63C6Qh4Pq0Bv0zvHMyJkKDu6uRG60MkFpfCOFz+AJmv5+wNHNIHTwmxtzzP
NYcOOT6AIbDI6a7BoQvd3NPyV1Iqwgzp4eaVIqSZkWrW+S5vYgC9oMPougNe520SrGm5A+F144Gc
GFGTqZoElZrMRpjgJteqzMO5Qc1Pr+8XFvTTS+YoTEa6di7nHUTDMMcTO9dHi2I7L/MJFtOUgObQ
PNv5gWcmmlwxsRebiutFaiof0kTGq8ZqejSZQaElYU+x821t3yJ3fShK/UovHdycGE1hqi5eqTfZ
CCXnKuZRo5HIgIoFOkN5CDV+IieJKTkMRWO0BbGamCksihq86THUYuk7XTVvnTxqem75YqrGKOTb
9SFJ0AXlmznuuEUMOmZ1Os9yfZo8jCPqe98+cagwwI5Ch4lLVHxvgsotor01Iw+A9iC7vwXT/eg8
o4N8DFUMsTIz/9M/jlK6wRHZzjfIypwloQU2aAUiQFZPu2bA25C8XlZIdnIB/8P5hzGWgfTauZRK
N0vAay54R9k/Uvo+ow+4Ce86S/GIlu0QxtQwYIBBJ4ACCi546IYpamOsW6RdD9FJJ7f5dEWqh8FS
1Mmld/NWkmALOhophrjnO2TUh7V1r9IefWW0pABWqofAGDGmUTUHgpGNuet+1+bbJxYUGqLLBlmJ
vyidh9ZZ197lCwpUW1djQdTseniO6P2yHKl5bOTwV9LG5TqalqOerGNFnavUvGLpXusUd7PML7EP
EVQoKmSzBRLkBKrM49fFRVJ3PqaA6Y3o+4L6FFludRVXqtQa0WJjon/IQplPMBPbWchkhFCqQK2L
Lb5lvMeA3SeJItKWmiMSuw4aM9HlYApyiiUZSGrCSLL1iCJsnTxr066r70xV3lCqEH+kQh8EVaIP
zIeoq6KUwBpz7WS17447/nJzoOu1jeKEqSQJdt/mYbKELSRN5AEocKz4SjlhWJTtLtvdn343MacH
zt9/VRICG7yE0fEaGlCpcW7WsfKo1fpjmb7UHXtss+E60Wvglz6T+rVM4nvMv3lasu4m5xvD+2yp
291qJb7dpCc2qtCEVIvAL73NoRhys7FYg28Dum3n7mp2o8dBqz1eXgJZAgLpYFD1IbLDTSBYT9S4
EzFG9MY48/d8eB9Hf01PevNlqf3p92VRslsaAHGAgUdoZTpi2YMtqTE5gMDzs/muMu4AgeBdFiBd
sY0AYcUyqtVL1kBAY+VBSq+XPsgbuh8/k33cKiLcZjapxsIaIMdMvifF6pnGg5H9vKyL9FRvdOG6
bnYfo/9o0+QylqHw0uxtriM/M2LMxj86qhK2dN0wzMjAquGABFu4N6doxAtwgay2Bozl29x5OmhK
VCVJqaVtpAhOHuQZE5Le8MAxjo6V7vrQQxfWoN874Z45z5eXT+ruN8L4/zfLp0f5RA3e5JboNyGa
vjv0ne9d4zmO/K49NokilFKsoPiILm0NTdHLn4vybagOc402rOdIhektvSYRr/GmvT+wOOdKGXUF
EqhqxaNZcw6rAQhiq78Je/t0ee2k53QjRnAJZoI6RAhMMT8G+3UCEm7y9bIA6SMWMPL/KiL494bS
ImOAcvBX8s4G3Wva4+S+MvZImq8xOpbAPuVUKl8vPVEboYKvn+MRnPYZhJo1fDvyQogPgyyJPQTH
AbV/g4lqH5ePg4UI1f02J7GvDV8rvXweMSrdpBVAn6eXywshNZvNJwkOSxv0yKwjfNKYTniWPdU1
ZiIeW+1wWYxsQzExh/4zjn4AZIlzuynqvhir3kIuhAQJkI2KdVXEIDJFNhJMYUPdKLPaInEgYfw6
68FsPxj2GwDVLuuhkiLsYJhisWhjwyfm/8wAiIgyr5+/9+77ZTGyY4bamMmHOjDcKyaWranq0rmB
MgXyGyjFmGy/goLgshC+5mLksREiJpUdUusxaSGkwchOET25TeCmDwCC6tKrrkqDelRhFsv871ai
cKx1ErmYXYdEqwFmsT8QnADiLeX19DsrVSUtxRragkE47jCSZYIwrXrOhmAeX6jC5RpSa3B5excK
GujjFKyh7zXWLgNyQmbbPdsYvjzOC9nbzfoG9M7MyyZnOsxduwQJEL6+OFb+NlUN0n/pzk1+AVvi
2iymPZ3XXtEQJvMznEMCXBKcK8MW1tklA4t13gDvjBpyHQkQIUIkqn6klteraE1ly7yVJSxziy5C
rQBtn183k4eav7+2v5iqS0q20FshwkLj2o6chbfZlwvaEiIjqPLxttCAI/ypEjiy0QSFMDyuAX5w
7qkQmjhxF824GIzABFJxXP64fOykm7MRwHXdxgWpE7l2AQGRgUFAtJ3TIfHC8bViO6NUESvK/C4A
SmywHwDjjYowb4PDFj2ZGS9Yfq+nX820v6yMbPe3vy8o08QDs6OQ4vWyxn5EuyC2n/tZNTMiW7Kt
FP7/zZKVKMKEBcb//Co9jeYh1DESOvq5g9fQ0yf0AZwHhg5wVyFtfy4pn4oKtMy4pxaW+k23p0O4
J7bCb0g35UPIn9hkq44ZjqTTISTEwJhjH+JRNZcpOy82ek4pgSmj/19QowSTUjWnuKZoc1zBDld6
5fyYfqZbZCPFERIapW0i40mgB4n2hfE+A9rl8m5IcHXxyOEUdA7eh+gqF/QYBhP+ZYEEC5WFkp3w
DrWGu2Q+AAbLCU91+xUnNOsPdQS+HJxXvIQuf4F8If/9gL+AfTUtbdFCzdNfsd86Xmi9VN3bPJ4u
i5Eeow89RQiUSE9AINdBT8OIPQd3Q/7kqkIX6SFyOQw7x/IEAcu5aYcL7QB9gsd8CWye9slMTnp5
qrpdqupSkt3yQF//V5DoE0i1RGmM1AkyTmS6maaXRTuy/q0tjkxVKZEepY0s4UU3VWmZLzZkpSjF
rACZqBPFXarQRtyaisysWxwsGylir8tQvrh2huumD1j2PbcUdX6ZMJAugm4FuU5khYR7bo1clg/c
M8xZtU8I8QfbPA1re+wMF5AOs9e3taKQLD1jnG0VDSB8JEscZaR9mCRhjjipSvyQ6h7KI5QmgIS6
C5uT6XhJ+A8CNy9tbjNybWdBr2LLkL7Ftl/AN3njDzWnHY1kxBdE1S2ZgzUKzGlf5zdxdNM2hyh9
DPE2uXzg5DKRaODZc3AFiJkgdKH0fQKOFr/AMMLEULa5T+p7rb2KrQ5IhJhmrzIPU9sKsXwDxZj7
D3oomh84TIRwk+WOUxalBbFuSbXfdbZ2yAGDFmGYteJUdryZFP13hwZDVb6dphTRMZnWd91ZdXwZ
Cp3jMH2mUQaIe0iHAYQGYy2Ck22QoyjdlU9w6ZVX9m+N814rUR5lB3UjRLzzZuS92eRi0MnpBhCn
6qhiKdZW5t94QQTY/JhzcsUnppkBYCfqkwJPs9irol8DkFYy93dZ3ysHLmTueiNKzLUYbHGmJIkK
f47yANwo18kcB2SeFDlolRghjB/StcpaAjFh+9jRr3lLcRhVADqyG26rixC/k3Jd+iKMC59pOyf+
Yjl3CKrSSbE50u3/2ByxXSVfVnvUdKiC14hnN9SzVc2SKj0EJxLqRqGXBiSY2cNUIP8FGcz14s+U
YV1A/gGcmntMMSTJHL1q6haoyVrUvqa2e98aGih55ytMtB460h8vewzpwn2IEwOQrEhScw1h1aM5
HGZjflhxI1wWITUzjpTA2diAoiSYmWWE5hgVENHVvyhGULN4N0Xf/rMMm9MagvcAfZN4j5y7+MHq
IrPR6gI8SEvIvCXU9XsMWqR2wMoyT3aXpUkGjNFbZnJebST4OKLnuTiw/oZ0ZIDRYkXqpRp8qXkd
ojA/2Cj9+vWaec4QH438nrb9HiQmittFco2fiRfOlD6SFNTNLVaU7TWklgHFNgYumnapfqdrigBF
dpWdSeN3zub67DA/lGUJpFH62OMptvY74HJ6dvw6UNwzSE5ch/0nDvSZUOG4mQsgdnuCFY7ruzqa
EHupQm/CV0m4K89EcLvd6BVRpyq0HHpp2kNo7jtnR+MoYPqNGb5l2i4pNa/9TQttn8a7OPkapwNv
icSL17fRD5dcTdYvPfq2NM/OGKoMjD9t/vo2ywQLzB+uUBGcAaNvRQNoxAIta68FAAbGH+a6n2rn
ULTPbA1gfGgOVk3DSQ4q3hroNwRiOxKDYlpHX1jYGJylNpy9lL5a1U3a7y+fHMkl+mcoH63ASH/Y
4px6rul0pjZAHzpCD/b8i+T7Jer8uTzMKnJGicM+EyVYUIN2JseqICo2glxDB+jRLQ+LClxS4j/P
pAhGhNn03m06SHGyw0zuOmDDX14x6aYgVv//inE1N1YKmreK1AkEpAQI2S/JuI8TRZvx/0h7z125
kSRa94kI0Ju/LLu9k9nSH0JSt+i959PfL3Xuma5iEUVsneme6QEaUFQkMyMjI1astQTCAENIxxuw
qXo59xEEFVTMHbMGVijvGJ5Bd22Xxj9jbxsq9xozQfE+CRFGk9dKxEux5czyLG5LWgKXmiamHMoX
FFzzdCtHPykkwAQdFlu4ZVefwosmmU2D6ZFuMIWYWYqsOJGXaB1F1aZ1E0hnmdptIZZs3GZs3Sht
GVYki9h++CuCev7P6NxP2Y7GWOAms+k5N59l5bc5/Lpu4s+c/SxmnNqY19vrrjF6RcaGVvSfjLa8
jbzRjQDY14x0xY22bbTfVfJuKm/k4aV5nw7BTrFp79quHDN1aAQ3YWfuxxRJAPOz6snonP0KGb0F
t+J2RvY89MZTxLT49d+9cE7Pfvb8Lg27QDFqfnbHK1DN973yxQm3UrYSUhfuTO5q4IsyOQgV9dlB
9fXAK+oROO5oTvqX0HHS7z67A2Y2XQvuOBUkD01mVjmLEcBIfN3JyzABLz70syQoMMNfkEb1SZky
MB4CDEjecvkuS1a8u4wS/4d3X5gwGEWbeZd2RVh5EX9+Ta/FKf1NJMd7R36/7sUCmAQzYKUolVFq
x9Z5MBIdTQMBPLgXwtcKis94L2uHAZUy3weY+2RM27JzLee+2ZSfDN1tNhu0aov9tBaxltxFpxbM
OJpYME/M9kwTFEo0qrhb5v/msXnfjNJhbNUVcNqf0b3zEwU1MRrTMDGAPqIFc+7uJMutVMhEp940
p8CVQJf8VoLUvBtztYtdOWmAFDblhEpOrtWoqiSMAE6pUmlbJQzzZ4Vn9RON+jpkrNKpza3We+qu
r6tuQD29TTNXQhoyd5syDj55Vlt/6qecFdTk2D6qXrR2WYnPc+EPIDf4GKjFWPPQV7ZpYupRRctK
93m+FMifJk4Cp7pk226ppvdjlZDPJUyaRdJfYFdYTXJl2FSBmIIZO19NSRkcBCI4gXny2zfvvPDQ
eV+N9HB9jy5ujRMrs62BwkUXGWLCxK5f43irVJBcKJ+v27jMYgBUMcWmm6iICsj2uSdtDdS+0DoB
xi2e1dZ4CBztYHoT10fu2pK3cnksBQ8xXoqiNcrM9rwNWJea5CstLlVgmp1KddXgx3WHFi1QqiID
EEIQF+HDy2EaDcT1ZJl7R/fgkFgZ/FlcshMLszRmLOmUFjEWhvylg0C6f5OjOyeuXWdNSPgy0PNx
HEFsAi+2wv/MPo7XoSapAsSNpkcgkHJ59IJd1ruGjaTj7vq6LXARnhm7wIJXnl9lApZdldtUfejH
Q1ru7Hin+EdT3w/aNq+f0nCbe0dbW1PPXdrpJ4464n1zkhmiPQJUQDgql/cVpXDn6K+pui0FjFMT
s6dfETiep0yYaJNtO9zAGkCIRwcgcvaSvanXBMEXasViOblZeMzz9ebv6iGLYz0DnLPxi33dPMvT
uxod7fppDNB9+NfWbhL9eyH1tPSRepN/1MZKRWzpHBCduEKB75EdiiU/WVKvNP2o1fA3heaE2R23
U1fC06IFS8CbVEhxALOeW5CnoohVUyCPtNpV0gc5XOPkWihOECpYRQi5BH/6/ABUpSSX6Lhwaxn0
k+7S8VVxjlL84De73Nz6TuyWNQgJ/l4p9S+dvBPD88MQW53fdB2GQaU70kHRfkbNozJ+rotb5eMA
xTMn5xp10cjZL4SThZ/v6/FHMam3UhBur5/vNY/mR6zMEnMUqO0AAjVzekqyO/Jfz/wpN0fwYyvW
lg706frNTlsL3qOOZeETTXvre93cRv236w4thWFGxWQxh20BsZsFx6IwoNNtmPyxPZ1eZxX+G3aq
5PY5ainB4E876GLWWEeWFpE6mWBsB9Nn27MtP0iBFjoCwZHGb00Db/lGkj/nijs6t/0aKdLCEiqC
p/3P6CcDxzP/oEpUcsnEVuNQFVN181PRmNM+saA2vL6SC6FRgV+A0rYQE2SE+fwg+zKyvD18BpsQ
vUtlDB/9/BnE9KOkFLeF9hjI2t42SAevW12g4iVx+s/sRWtgaEkRDOJHODhHRqsQX7G2fvhFG9Wj
JJm3dfGp8oO7Lqi33OMQOejOZkTrIpqQk7I+61Fw1Ft9oysrr09t4Svzw9hWzPiTQcyRIJUfdbmV
sXntnMkGqfXj28DIZXWTOGH0hdfk9M12Eucm1Nr+GOljvK3apu/dQm2QeW0mzy2nOPiaVYX8nHlq
5G3lvjGSo1fHLQzK/dDcZoM2oC06mtrWUoPinzbq/H6rSunwTwJ787+BBxNxrQ/j4Pahqf60usq4
yfoxvht9ux023NXTa+tUCptCjr95dRneMOZS7wGo1em9lLXOQyx3+UrT9fKByydjKA2cBE8mhNHO
d0oSNYoeFPT4lfqWp4Kk/TPmD4m3NlX1Rxtglt0zKU5/TQw7MUg9y3x5+HZNGej0/roqkzdBEHQP
rGn/O2yl+ijrLWQVZlwMP+1Mbx+zoaeFIXdxsYuHuL7traF6TeKcym4Dod/nKtTj5zKR2p+FI00r
S7K0WeAFMkDKC07g+WbxW1lHNoQ+tDVK4UEyJ3Vnls5NUVTVjaZRBRpt23PHXO8+fsEjjgUeVdyP
yPLOvgWPV6r5f/qj9Qs0ha5l7q4f0KWPfWpgFsMb3W9siY2+geCEskkuFa4Xypvo4wUlBn9J1gXp
Iv9nHsilsivbULSjbLPctW38mGmt23bVypW+kK5A0ECU47UoCBxmL50s7cqoj3vq0Ha/DSUO7bC5
vmALNxIPQigCmWjTkZqa3Q59gBxeV+GIOm4qKMTRtG5ViDA7t1K0FVsLH4cutGEC9RGKNvMuYSfr
RdJ5dKKD3O2y79Xw1OS7aE00a2HNsEJlgkUTCj2zPRYbTqjao7CSfTPth2itcbH258+eUsHYTV0i
usP2kLmytPOHbGWd1izMvnokR2aTqniQqfGN2UXHvDhe/+rLX+K/NRIB4iTRLosgKacRH8rM3zsa
hDDDV5MS7McHuhBvsSm7CTFjwXVzbsfolCLoUuykystkDK5v/2i0RycKVlZsIe84syNW9MQfFKXq
EQhXysDk89g91P1Xqf12fckWqvTnvsxOSmx6aj102Jj818gDGJ7uMity/f7YTA9q9RJmN7LzY/yL
iHbm2my7mdCISqEttrOOrGe9aUt5U+R32tqnWlvC+aYL8rFxWtzz7DejeKr8wdXi7fU1XLMx23Zj
Pnmp2mCj8l8n+5j3G5DMayna4umhWMi0Io9YuHbO90Jrq6Gv1yxY6YBBN7YOpGOjKyprlvx5hFsg
/FIlb7WH2iYI3Tb5xNTpdTcXehxsFZFzowJPQWfOSZbXJZDpnG3flnvNeunSPdCF/VBuvNRxZaB/
8nCffJxY1kBSU2TfHDhK7bOM2DLjaawUi9Q0PTLKB9+KXW+rbnfdt4XU4dTKHLBQOakNBRdWjOo9
K7b69GB3hRvXRJC9l75fN7a0XwTyXoyNCQrb2Z6cCiXObRlUUVJtqwrpIYta6etf2ICEQeFm0sWr
/Xy79GQ5TumwXcLsd+bfNxCtrN3ii25oXHgIV5Kdz+G6eV9FfTiwHQRcIRDoP8r1a2T/S9ve+c/I
HK072IEVTRNGmuKTR+88/JuCl3FqYb5SpChjlHJ6pbJw6Uya7a23xve8lI4ALQDYDIO8aNWcf410
tDjTPfCbRrmXh23bfeusvRbfjP2Xv/jsOo9wSkFAyv4ogZ3cGFDapnDS8tlN+Th5W7+68dTP100s
3RiCSwTU5R/N7/mJbPOmk5sJ5I2SfCukW94/27zbjearZ+1t5xCrvy15n1srpd6Fux2rqFSxigoa
8LMlNILWM2npEsgRlFBRyw69Y8lDLF8DpojvPXvwYIiJcHjXaK7NT46StEmtpjFgArPd5VrpejbT
bMzADMC/lB2wDBC1EqipHl3tKf55fXUX9vuZ9Vma18WxLNngNMC1Dm5mPyrlin+L68iADbMctE3M
eZMrsbq6oWqOewTsWPo9DK9S8BCsXRYLwQED/5mZ+dEEWhNWDmY0/x6RxS44Gt7+L5bqxMQsC5tU
yS79OAXPCFVvX4MB9j9dt7DmhPhYJ6dJquA51sRaUYJwc+d30KFaVqz0A5eq/Qzu8ODiyUWZeP5s
hakqliAXA4uB7loR8rQLGBvQ3Cx75MGNPdi34T0u8s9D+9lbQ30tVJzOrIv9cuIjyrldJMlsuLSL
DrVjvcldeSfosnzNBJHFPPiQshHrw/WlXYiIZ2Znd2CYRD6PKZyetNfau0+Mh0H5plXftbUJy8tv
yDvQgkNFRxic3tosf0jrHnpA2YpopsqBG7flY2pKbiIHK/Hpch1FcwFKPcQKeANevAmatmyy0Yzp
3tWu3j4Uw1tfjpteu5HRr0DU9+M4W4E0wRbKwZyCeUF+KFIzKQor3tBJlpTPcfAq1d+uf6SltTsx
MS+9G62ZOV6OiQIYZ6W/a625rcftdSOXEe8PYobLyuYaRvLjfAOO0Hz3/YAkdWn1OzOqt/1aDnEZ
8rBgM1LI25k+57xUluqSmckh8uVW5xbSjaHuOg0aru7LdUcWzCC/LsomjAWIzX3uCLss7ZwW+EDa
fjacO21AAv5Tq6y8CZesgHmH245GFvUN8c1OzqshjaYSez5WEo/hkdJ7TeT2sZ+k+kaRPel43afL
Y2rz4vjPmvg1J9Ziy4gmSUOTPQvL2NWLH0OWfFL9b/akHsfm93VjC9sNFleIFDhHsG5rs4AeRUXg
lSXb2cl9aBR+DECnzOLtupGF7WaLT8SQKahe6KLOPQKM3OSWYCkbwF0YLqmM9cJNaf9z3cxCOPjD
s20LkW1gibOwMwZOqpQCD2Z5+3h6D+ABikJGv7a5sgf8S6FobWiSJhw//TxzsdnlVLwAlqjQlc8y
2WCSUifw4ZLVCrueXFn3RgZFZO8ZcCRfzwp4crsBU/wby+7ardMHvVsqNlk1b2TmDiSqM/VG76Ue
uump7m/6XtK/pF5NKhLKXXGMCi2etp1GNJVTswkObZ+gNdARWe/rqm/vqSBXj6Uy+u1dYYX6szmZ
nLdpnPZqMwZ3pprK39Uxt++G0K5vWrZXyPBYSmDWJ12heRjHEhRDvmP+TuV82E+6Pf4MpdF4yWsv
fQvoZH0tYru905142BvYeClsUB9FlqnBNh2c7lZPTPO9KwPYneIxUNyh7Ztxq/hS9piHAJonOan9
zVjJ3Q/B6FnvIUDLb1pzImxXvZU+91nVTHd0WXvv2QFZ+sSoi91teqgSG3fIgvzGMoLxS9FWwd4K
O5hAcwV+AAqa5iEINbQCPBu6863fjgwATWogPSVqJr/H5eS95E0d0j+xjPIm7aRoi+AbyjmdntUb
6lZBdpcVcX7LZ9T8nebE479qqeYprGlx+gm6ooJ3NoTh+6yuw991UybqXrKqjDexZbUx73K/fVf1
vvmWTz6aMl1gRz8Ra9B2ld/qSGtkiXavBzXlt8b0JPf6lr98Q1MTkwVTngVMAsDH+ckKuagCqYQr
WU2njQ73gyo1hymSDyHUzF6X/htJa42rpcNMSUJoXTsQss2LIobnW3qWcsq0eG8CPmqHj0PscOrE
wiyoF1li5Y1gS/WRjpWS0e2zm+vLtuaDWNaTENuMSquPfyIF+6sOHwf15bqBhQQTiiKN2wK9K1oU
81jUgFfNs2akuJGr0ners6xvWeD31aa0M8qjDgSY+9RzfE5hanaT2wReqG6bWE3/qXwt4vuF9V0R
9l25vf7LllyHbJT8DHo7SvWzgJ/43tD7OsCIvv0sKZ1rBiuNhoXLEs//MyB+wMna2lUT5+ofYqNe
/RKr0DiCwDDG4jZTVyytuTLb/EZop5ElpBUr2hmgL4pVzail29HiTcrDGwpvugDnvoROSHwW2AQi
1Va1vjhwHAbGyhdZNEJjkXwSW/S7z43oVhIWPfrqG8l+6ep90m4NbcXE0jeBh/V/JmYvQwfIqulF
dOnq4XtsmNuoBZKd9XQw19gt15yZbS85b/Oil3CmHo9KdVuTka+hEBbyI5uKDhkSuAcQPrP1CrtR
7Yh7AoWQ7WEd3KcH8y2AWFn3Pk7lCh3CianZug25nMajRInSK8IjYqdZ4u+NZtvID0Hw8azvzNRs
4QbF8rvYY7Q1H7xtY4ZbGFaT/Isuw+QumZvrQWDp2oBFE1JjhGpAs8+MlX7etbXDEvbFJqxDtwjQ
yDsiQ+Ua6CVHa5ticfudmJuFhFqJ9TGTMDemnht221H+7XVul3y57tXS3iPPpMCi6uplJxWWs9ZI
DCAjAeIHABJsQBvKtMbNtGJlrhk7Zr5shiPJbATblB08m/qrucacvLRgJ57MB+3SqZrK+I/0aWGY
h16LK8r+ysMEJR7NIi96u75wa+Zm2zwckTevExZO034l1i/m7DYFk0NB9PW6nYVuBsx95Az07OkP
A+E/D3UVx6nyWkbkO+7d1Ng4xmurvikjlY9wG+T7ZlxvHC7tdQHZAOeOgh1MqOc2nQCOdT8HTKHl
mZjo0+7ytn1r+yLdKdVjRw9HclZAEUsRyoGFHxdlx6JJfW6S/LHXrB6uAanX252kPRtx68HWkMk3
hV2+w8Ox1qpatPiHCwBeMCFofW7RbBu9LmPCbj4mFu02BbXhuA+V72rsScGm1EsvOaRDm64U0hau
YEBTmmnZFEPgHJ49ufjEWWz2tFWywLjJ2wfLKw/X98zCcfs/JIwmyCw6UjPPpAQddL2l8i3Hcboz
JnglzaoewGJY//6FJd7BzCI4YhR05stUOCaFYKJUlFMQUV9a61Co5e66kaUFY/JccMYwk3JRUlcm
O6jiShC7maM7MIalrSmPLGwF59TCbPNZE1IwsjaSFdGTj54jea9oxzS9z8e/yNMFspf+KNAISK3E
pzvJ9OJsyEZ7FJhKhSHS1tkUwa/rq7UQmOg/0ooCtA68aI4ijvvIKrRCgyBEuVX720zfjfbv3Fh7
xi8MXIn2KtgbWOMt/pp9eiNJ2zEUKUUThfneaf3umHVONblWZpj+1nIC+yGU0+DRd4I231Z5Wj72
fZK8hZMW3iapmuYHj/HuyC3LVt+pppe8iVL5vRoNEPeqKLODIjeg4Kz7vvbcKGf6ameG4ahSOAiN
t8SBPmZDE8S8ieq6rHj2KFK2kgUKL85rFfgHHhqOZIre9ryX7I2x71U0CHi5GfJu7DNvo9e1dNM3
wmDZjDtV7fWDMbb9oepKe3P9Y16eZMwzswKzMU3SCxlRlEL7MC5oK0JXUu4bK/bf7RHASOZVHxdd
x5RAcwLeAYA+D4eDEylRFtFfTNpudC0lC2+CwrRdxnXW+EGWvOLLCbYvR1N5EZ8fAsozUt4njNoG
Y1Hf5bZZvKhRY/+0C40SzvUVvDwOYkqKoGrYwG8hyD+3RW7jmHXHBGlRPJUarSR0jbvxoBfSyqda
NGSB5kLvz9TUOdGHr5qllcUdbWbAjWOo8F4NH1Hj2dV6+Xrdp8uAiE//mZrPEnmFnstTg6nRhOOv
zp7Gtvh23cTiJ4K7hUamrTkXgb3UU85cgYm+87eppz3HaPAF8bhyUy28+XEFSDZ9PnCzeHX+edrQ
oYqXjPRX+n07vYbJnRR98dUbgxHvEOnM8m5CIz16LBLgmJ+u+7i0jLAYCGVtrhaKrOe2ZUmyujA2
aBAj1Zy22SYN99ctLK2iLYDfpFCAFS/qPq2ReyaxdxMWX9B6m9SXvzlLIsrbEBsJMsJ5P2f047ya
KsY3+/gopwgXTMeQLOq6HwsrRRpIA4evpHOlaOcrZRt5GRa2Av3HqGzaeMf8yIqFhdMDRp5qgUAY
yPx9biEtGRsMvCDbZNmDFzyG5YPl/O7VlQfjgh9iwguRACYAmeGcBQNEMrMmzuJs0yPwqL+ba6o3
C9+bwInANLc7TY95DM3qthmZ4ck2Bcy6fbxVsyetXVFcXLiRTMAFfApRjWLvnq+Umni6SYkr25TK
QUk/9fYht77q5o1svHoGiikM9V7/+ItOgdIQAgGA3FXxWDhJWZQYpLrfY7CL7g3jS2B9ixko+3+z
MXNqjGW/zW1sTNmT1z5Rso7Ct+smFr/9f27MBQKqYaqBdmNCn8a9oiTHkSmBj5tgJIITwn+Z5ZoF
FKvXsxIWiWwjMbwamhY1+vgvvDg1MYuXdWgFlHcwkUyV6zDu3K28Ti6ffqTYlALYYw5p3TxkmUYH
dVdZZRszD109+xS901ilxLE16dQMP68v2NJeJlmFJExAwFATO99abDknaasmQwDraeyQT2aaWqan
ZsI/eBg98yCvyZYtbWYcRGqIGQEo6meRrI2C3Cnyjjhjhvhzm0Y/2jUi3qVYdmpD7MSTA1NplcSr
DBtS5oa/u/qr7G+jYGUjLCydRfVT6J9TjaKff24k6FVvqKSeS8u4k8zITYM3kznIwHEV8w7NqHJa
iTtiZ80yYSCdZAJwM9GiVmdHtK9VBCbHkW/lvE3SnY5+gLnRGkAX4xrZ2MJHYl6DJ7Kjcx1ciPHY
epeRi8vZpmpHKMR5XeqfymGtKXNhRZAGmMzKCi5Frs7ZUZJlpnLI0YAeNjEzTNtCyVwrPFzf4WtG
ZsGzLBSn8QaMGB4Ab/jFtOwvxNYEL4FgoGVDAx+Z57iy0g/mMEBMEKnU2rVt7xeb625cbOk/FrBB
z1aMfs8uzqYtCkblaHkPpbPNyq3tvCqJs5FX4sHCapFgMOqNTLeo64t/f3JyvLwqSKMLKuFlgwwr
k0zjV//DSRmD+Mj8UiHhq5P+zXyR6jwwKqFglQXai9Z2WyNDfs9fiaNLrpxaUc9dGZPeayNPWAE/
acryQQnbJ81awyctmtFYL578Oq/E2ansBt6M5sQgXpcY982gPViAR9S0/fg2RhWZDE0gh8QE3syb
SVLNyhAtCurdFkCzUnNpIF3fZBdXDx8GXhpyGkpWCvnTuRE1LzMenCagUMPY9064Yy7z0PtgeZLo
dZD6bRCsUfBcRNGZyVkMiOyitIaGZkUa6sxU78Lih+8125hJOz3Z69UBpqvrToo/8SyMkhfwvhal
P1AdMEGcO2lNuVkYDY1a267J2S04aoodvA0Hc7JfOy89Xjd3iYIV9kQfQYGtmMLTbLcHHiTLrVDm
6ikztsmuMGnbH/Jok1uf4/iLorwEwbvj3143u+Qlo5A6KkKkECAGz70kR+7DtKJorVW3fkB/RrSM
7+rBcfNuhb9pITRRfKLRSAODSSpnvmuyOJnKHFOmKt+kmnffJjE0RuXv1mlernu1ZEo0SWTQWVwZ
88eqnuV1b3TsFsPsZLdWivbBDsbmvqhLyW388S8iFUOTDrUnOk6iMnO+ir1q14onKKAr1dzRb4XO
mmrZh0Hf7BBw0gIbT8p68YJ0gG+weyhxwapvbWPLt9wpyV5CJWHyNMv3Y5a9X1/Hpd0BRlr4Jm73
+TOptKouqYQAg90Z/ybjcFBRYZ78qnYjO97X5hqL2Jq9Wa5UDzVYqgB7RRr+loMGUdLhdqACX0vl
i1l9OH35s6D/uTc74mOWW2USs6B2BtOu9AmZ3n2+xsK4EPgtgMsk+3RNyJNniWyWjw4cePgwxOpN
qb00nbEDcffxe//Mymzl/LSt4kjU94dA3cuV99425YM2/fLDaqX/s+QPtUABFySZoTR4vte1aYyi
KRqJxN1r0juMkklusBZ8F24YinOU3fkPBd351a8zeV15sA5BEKVsA/mrHH716sjNvPqlDJF0XYkX
i+YsNjlQN5D6c73CcQhAF4jZ53oqbq34PtH+qfpyZ/5b0Bfv1qhfxLeY3yzwGpAEkNiwirOYCyt9
K9cdGUfsOL+kBELHLFwBDy8FQNIzjccTaRo8WOcfiUOEdntNrKVKdCO32bbtx++8RJiqMlbuyaX9
QP5k8UgTFen50zBUgOdlFo2SyDqCJQQJfazVZKXscEm5wlE9tTK7PEw9TDNHaLA1iZ7+I02GeesN
WvUMw9X4WZEmi8lxszjQVEmoTVr1XVRQDXGzKnKeVKfv3sx0p/ZrhPWXPd/Zz5odBiccDS8wcV6C
vyfpD0x4mNPGNwJ0tbZ5qW304FCv3QNLu5WmEVcNbF+6+ieTOEm+FSh3rQk6wk1RNTehqd1MYXvv
JcNx5Ch6VXsb69XHMz7Rp/qfyVmS3OXm6GU+JuHlcBvddAf7V+NtAVzt6CRm4cp5XDohArVLkV6H
KWA+m9MmxZQlgiNAcbxnDUbyofx8/WZbPCCMPaNPKt6uc5CI6huZM1bCAjjk8LaTUyU6DJpSBm5U
GN6PJuiKv1lDyk3QfvDyo9J8fia7cex0X6CHmiw8tJb8nsnFbV5QcrDUh2aETDBdU6VZ9FLUOeHj
gjlzHmmCchqMiKmIjUVTQJ9kWBOzOz13mL8wVqoOi/krH0sENQxeYO9UK4oRSeXu9pqEkdje1bnz
LH8fxb8Gy5W0x9J7s9S9bq2EhsX4wzHgIOgCszlb1oC+9hTroo1aWy7SMc9g9PYeYjLXN8xSakK9
8P+amSNjanv01VYcOrnyd37zRaJZUOb7YJzQOF4JqUufjfIt34uyEcwtM5d8Q1JQ9xSJ3gCUqPbs
f5yytzZSMwTQ0cSH654tBjEG4XQeObQNeHucb0zf6WyafHwts9Uew+o1ty0EqfP+kBj+Xp2Sb8Nk
IFvxFJlrMy6Ljp5YnoUVr0HRpjbYM2GSvvfy1ynWXgqKsxsaWvvrXi5tE2qJNDxInKmPzdIwq+wy
z48wFZdG7BaG/ttp0lsaa2uCW0uxi5YpIcWiBq/M2QvDRkMZcGBikrb7t7x0AldbpfNdXDcIInhE
ceXy7c6/WNQOaZ812MgsAMQIoucRCHpdha5x5X24uDl461PiIWKJKdBzU9DkjFM/0W02m8ZWbhtH
85MHks1icHWkDICod1Ftu2avxo96YwSvaqC2dzZg9o/Xaag0QpXHq5wh5/mhMMKitR2JHxJXzWfy
acba1GibwSK7EqcXXQZOJSpoouk47w5EhhIkdknUJA2+1ezId2Pklr06+O51/T+To34JUm2j5tmz
wnPo+ja9/LI8WgnVrDeFogvKGUPrjb4g19nQfdv1JhTx+daH4zLLXq8buoxnGAKvRtdTvCbnGaLW
9UarOfQnvPo+M78Pqe8m2ZEHOZ2RFZ8uj965KeHzSb4CvVehDTqmlBFVPWfn5CSLaxf6mpFZJtYZ
Rl0qoqWDkolf/3Skzo0/LBEAypjeB9cMVSFm5WYxhGmPSh58Svkxczdm0h1TK9lr0lopaMEV8Eak
CMxkEbDmjcNRIaksFKrqWW39oCt/sDwCsl/4K9fMip05EzMivTnirBN7LR3doJD2tTTsPGMNZ7xo
BrYncTuTh8wh4JLTjVJdmqza6HUb2c5t1zFzeL5a7+PBSqHLwpQ1JSRIBObvOL+siFQJZP+hWbip
vbOtTRw92Hm4tavvZhHsbWaCpg/PqYigBAKD2osC6s2ebT0zrIPIC7FqJ8knuKG+qAVpjyyh0MYM
kMGwW+o7u+vHdyFOiJEzU7BQQq803yOd5kdJO4U5oz/yvtN+JmN/mMjIRzSDrlu6rLyyEf+zNN8l
Xpj79TBgqbE/M9hCTrKTPGM3Dd8NlVxvV6715tcMztKRpMk9oFwYDOrStXoyxseoZ8bta2jZu1p6
t9YA44trCecZ83kCAzK/WVpLb42hjvONAmxxDF4GddzKnttZKyny5buNlfyfHVoJ53Gwygu58Ewc
ixSNyvVX3Zk2XrSRjPfU+WpLa5I2l4mIgkuQCrEp8UubraM1BX3gV4SR0rxTx8LVYL++vjUWTjYU
UoLCli6ASKvOHRrKhEIDM72bwlZld5T7aBc3ULeg27TGi77kDLVjE8ixOGfzFyEdtURKVIt2ul+4
hvG8mlL9SeDPqzII64m5ZyIICMJ5otNWYHArj1M8GHXmFp5xZ6VGs5fG6CmQpae01o1bT+3vFUm6
te3qRlLzz2U5PRSq78MDzymsg2d6SDppc3ebI4HjSWRkvqx1KyfykjqV6xrQt+j/k6ewJufr3lcd
EKY4yJkNMveFkh7lQBDGy9uiQx9tABIdeRt5+OVPxjZSfMG0t1JuXPjykAswYU2tjILZvG1QFx4d
yFESeIBbv7Ncv3qF2Orw4e2FEYZmkcoBQDM/l2mSlmkx+gQC8jCvlg8m1Pur2nkL6R5tDx7HPO0s
YDPzZLqNykzRYszkQ7zL2s/WKLCxzXCcSkGn025HhKeUAtlDo17LNRfXkWelsE5OMR9xJA0stdDA
th7BiTU0m6FQ7pJgDRKwcHoEwvx/ZkQEPM3AsgoWphYzYU5/JzEfm2BNeH0haouWoA6iktwVvpNz
E3aJnFAqEdzM6lX3HrvsHWKdZni163ddP7beSu6yUG5AROnEngi2Jy41Y2N7Yxjlm6nc5tVjPLoh
xW9l20+3uvTd0dym/yx1x4/vSIr4Gs8QIFakM+dGmcXN0wIgH/0J+WnU8tvBN55C6f3jVuhdMfwl
s/fVedUGiknAlgkqjkYy7qpmvCmregvMd+U6WtoUGpqiQK3A2F2UofvIDkryITYFIypa/S+5/8f9
0AkQqgo+iE7cLF1WIwYCOrNmc8ufFONWQ1MgWfFh6fwAsROjXkCE2HznH8RjIjunccquQw4kq0xB
MuKu3g1Le5uePUhBwKfcdrOb1Dft3KEewkqZdy2jJpCYKP1LHGwz79+q36b5Sh4rttHsKgIfImbX
YH+gZi68PtnbSVdVzKMz5KzByWm1g6v2L03+HNqhm0ShW65pZy2sIgOHoikrA1kjgT63J42dUfKy
yTdxJqZ17V+dz+WiqWvgwYUdJ/qWoEbERU6t7txOpimFF4SySCUr6XbqVWiWO2ONqnPJCk1YapCs
H1fkbPXsuGT1kjFHZORuQFB6bURzYTcwAMwTA7pc4OPzcpnaWrCtBfz5UrUrZEqpMd3QT0p9D2+/
6h/GNZTaoj3RpCQ/hclh3nADn2L0jcyqWflw2zrDgUq8azq/NesnOQvsfNaBvvFHx4+JcCbCfjCx
OTL3+2wR+y4r+5gUh4upOVp+j8z4GqPTnz9jvs1xSxHMURRv50mE3mpBDtVtvvEpPkAMkYQ3ofzQ
kBGjjdl9VkfXnp4R9vHDH0l76KanYC2eL22V01+gnm/I2Bi6ocz0fKN6k3SL4pf6pJfGrw+HQUGp
/D83ZzGq0mKFhcTNKJZ3Ev9EAunGgnDsupmFV8yfFhzgfEArDGCd+zI68gjZtjhcpBFNYW+UAV2R
8KnM1xgUl8KFaPb9/5b+JFQn4cmopjAMUiXfJNp0THX4SJxoN/Xm68cdYlaNthMdE+qcs3VLYqWM
WupfG5/as+X4P4cqfJDJeGFLWssmFhaPRim0KoJvnn0/WzywjWmi+dhSo+Kubf3naTQPVpUix2Hv
47g5ytqzArw2KVWozB9V5c00q3u/NtxS+1nF8YrrS9nN6e+ZL3FT8uyuW37PZHhf807Z6ZVyaxTZ
bRQHzzWVjQQcpEW+SrcpgERkZcsuXEBwCiJdBL8KCK95yOk7dYz7BnBiVjtuqtwMygZZwUQNN6lE
Vvft+ode2E828VoA4AAI/X+kXVlv3Tqv/UUGPA+vtveYeW7yYjRpj+V5lKdff5f64TbeirCFk4O2
6EOALFMiKYoiF9FCe6q5ix23cwGeMkwdw2hnazfnP5dB4s9kGJylW1GV5V5E6qBNSn+JduUch420
aVCoRitJOJWNm3pStQ6SmNnO7V8V9BXlIUk359dLhsK82sr+SO2hI5ZCFhsj4GIUKxxw7dPdx/Mo
4hWzGZEGhiKDgP8UxdWW1IEa1kGOYewaGujzBI9P2/MgYlH+gvBzAgjIdNSlZVuvXJXmTeHs0zmY
qKQaQqjOyBugcQndeV/mcDWlE6WTgwVTOgNhR3+ojeaSgmUbbfp6MGrRTh9lyR7R8rHEC1pMEOug
EPt0+fLUyUACi6Zs102R+fQu1aLceb32dH4BBScYWFiQAYTLBxBfNdhkTarNdQNdsPUrjBfeVdH7
eQR2ceNOaRDnscFiYKZmLFCngpCxo3prIDh03KQAlxqIATIyor+8K9/GOaXwi3Eh8X9fMUHQiz5f
kOBjCJ7BJ9qXQrF6z0SI1Sfh4L2axiaix9F8o2rwb4UDEKihWY8OHB7v95NIM2hXIcyp6Y/Jfo3a
Q0yfW/24yJo2v+7TCRDv0LsK1FT5iDNTa384GVy2bHw8M8fTbcLIbxvPxbjLgRGWT5B15rBUfW8j
ypgulv7WLncKeWnjfTNe1PpF3EmKOUU7tIZjhr3yQVVcprSlgMvrOZjVAziVd1Hypkz7PpUV/wix
0PmHKkSUMuGt6hRrWDBDHpaGw1B97t10b1rLXWW0G6WlPl6WJLHAV8NlHeysUA+scfif03dL6dO4
YifFOBa+42xH9ymqN+fV7qvbYxggngWbAYaz8cwCVTq4czViBjOtflvzfZNekhllIJLLsUjnUKGN
PlcEhngU4dZN0zDN0XAYinZnRwkyInfnxfjqVzEAHE4V14M/noFbKqo2dVk3aR1UZWjXmMX5EZs3
RnooMJs1kxVrirRgDcY+ZqVxRVMRSsEmFLiL6SfZwXLuLKv2HfXQyW5cIhVANSVq2lCfhwov7ugD
ne1YWgQL12D2Rt7u2AA4i8gYBoQobJwEziTGH8itHmkrC2njvMYQqrvZA7uZd684MjZWkabhCP8L
wq2a24wKPC1AFhhndeiSj0U7qppsyJtwc/DGgHgRuRhM5z3dnLKuOydLAONm1kWBht09rqagLY2n
N4faV3ocFRITEiJi+DOeSfGSgtrrU0RikdJSI5yvUfGLHbGdEzTKQRnrsK9259VcuIZ/oVAScAoF
Mr2+S6sK6jDvQXXXjLXvWQjrJDBCfVjBcOZqR1ZD6QiYKN/Ywysl93XyfF4S4aLZGF+C9CKmo/Il
aBgoYbYotakDXb8b0m1vHVUvQvFIYMsq+ITCwPmoKHmGd+CTMAS99aNRQJixS7b1bAQpKnwmDCU/
L5Bwa1Yw7Ocrp5AXo2tjmmUdZLRAbiyYks2s2X5ffcOVsm6X/xeHLewKBy2iuQ6SfVwfMH7YoO5z
ucTf2f4VBGepyI3FGI4DiCG+t5KbxLtZJkleUbz9n1JwNtOZHm0spsggrdqS+IJmuwaUFcTEnBnp
lZqpKx+QrJaMD+1BxTF2jQkwWhL0pY6sZ2DZKdabTd2wd4rNsJhhY9MUlDTDPlu8/7aefNRgO2jq
AhfYH/dK9cfB3EWdLKEp0XJ+ho6eg5bArYGRt17okBu193xHVj4j0XG+VLWxqxHD5ACixaHXbwZ3
a+lHR5bUEeoGGpBQ94QsCEbvnmq4oc6EaBNQxvoDMz+aeTPkd3kUB04mi+eEq4ZyYpB8oE0NYd0p
FDGdDsTNNRyd+mg0m7z47ch8qTAyWUGw0Ghlr2mc94YbQRq7fHbL90n7mXnB4D64o+6joOa8ExIv
3ac8nBNyBiWvRhN3sFYB5VFCQzJN6Ij1R+u9sp7PY8kE47xEF8eD2lRYO9Jae7zdDNOLhdIPzXjV
66tB/0YsjEaFvzvFOQy8lGdtbAJNL8333JkTHy+WW4xPOZyXSpDvQiT5CcT3/KM8ucbbO5awjzdt
9GiVoYPnwyXdTzSs7H2VwLuTfaTKioeZAF+c1AqXO3MXbQJ9MRpZg6jNngcvPXjToxUxTHSmeWmg
IRvdtN8Jm1egXC6qipaOxBlA6dhuC/2ubkZMct3p3euIwczF+HF+cSXmxj/DoTq6yVRmbiVF+TB6
Qtu+vs8VRyKVbCk5kwM3r7UMBWDU6sNKg7o/OuCFm709GYPZ8ztZZCsTi/18ZeJxXhNlMoAXzVdO
f11Vj3rzcH7lRBeotVZyhj00ed14DGIZH6b53Zgl57Gg9OBU7TmnO7lRbKcDANypf15m5V7zUr/W
yB2YdjAAxbpIyps6R4dAYcssjgWt5zSfcyStqzdqmgDaNqtno6CXaR5fOM58zM3k2HpqsNQliKjt
jTWpEn8p9mGIPzETBQ1Xf5zBaudKtLlSo4dzThUzyNUPNSU7UixbDQNmija9QuetJFsh1BUcbah3
xXXuS4W7gQaBKU+ZxVkYCdCMm1IzQfsiK94VHgQrGM6wMbqy9dIZa9onw7Zw3aAdk5sB1MeF8Zt4
so5y4TKiFxSpWVRc4Cny1ADstjcG9EgiLugZcWYWeHTXg79NXXy9eskG/7wxiIX7hONObRPE/R3o
3GFv1bOCWhj3pavCpdsasnuxTC7OkSD3F8VTByCaPaglGqmO/XTRmzeKejTN3/9NKM6JoF1MqQr2
0j7Tn465K8FeN11qyZWXhueBZEJxroTVpVKzAlAPli73Oo2evAh0WfdVeTnp33EreL9hNbAIpCyT
fczKwDw1MosMPfoBSdxDRV5UwwrSYg5sh4DpCA8s04ca5w+RJ3vSZVLwToXlodFyCH5QcKecAlt2
Z9FlBHCSqIdJ8S7gPu/S1r4aCJEZm+i8WWNxQoJBsKzUEl5k0rMdicOxuqPLHhmbjaf4MTHBt+Z+
wwTWkOyTVutqFnHd5AnE6/J/CvdCof9MPeakRODklZFai/SFXZxBQIkaILyLnUK1dOinHGQewZJt
nQgNtm+6exnN1VbXQzeWsXQLD6I1HOdLisoxatoBrkFM6ZiHnOg+GLvdGI9l3qVbberiN7VtiVEI
1WUlJO9SSN47tcG2ULlyp91QIW2IigZbxiYmcv9r6TiPYlToTeuRowqq8S1TA5XcZrMkUma/4ovm
I/eOOYp4LAOr2Ol+4WmExnaDE6Zyq+uhju4RcUmObBkE50JKDOl1q75FgFVHl7D+TdPJLoHChWIN
IRj6wBrWOQVHwqhJMJoJhUfokdLIa6dOfipjkBMa7l+QL2XQSHJhVscEV+jM89vSPyYeOSRI5k7v
nfKQJtqdC963895XuHSoEsNTJmNn5mt7SxQSuJijjTTR/NZ6t6astVOoyKvfz23NpJbzoLAQO7Ht
veslNyTDO3lcKZto/k5eAwyCLl7mUUZlGNwe2WRIwH0MWfDemfuxoxR+QvtjQ2RvY2Jl+AtkcmlP
6ky5nlkAUmtcyuqX/7XtSFyqeOU+QTg/pyLydJIcIFaOTsfcd9HkT58SIjFPoTu1kAfHMCAHXaqc
fyuVrp9dAzAzq+ONcxKQAoPRrCkJFm/y6yzfj7jyndc6QcQE9iL0CYHRFAWWXwpYSislqGev0Bey
ATG8OYCqw2+rUPGezwOJrs+MWQydY2DbQust530yMH/Yhe2hWsuiG3Mudkq+bCOMz8zbZd+bv/Ea
fW0hP5XO9mVqyZ7XRXKiTgeViqxjFf+f+j57UcdyTFGsYtKGhgaG02y0MfN8mlU9BsnoZagSUESd
l1lg0ihAR3kpnr7RfcAXqOklLedIw9tTHtEcFK7v44xWy/MYAtYBHWWrLOn7h2uXz2IPi9XZBcVD
kD2bt8WAeiCg9RcuZhwdlRnTpJRJuUWyybnQEAIE+pL+ROMuKofsIfOTGFzO6b8n7GGfhJpXdK2j
TZB/561nXS0mA3IP1ofVPGRxFoJ3GKs++5HtSfymwAWcgHF+jeKVVa1tgE3xhJoZxZoDHfRSvkLm
9/NLLTgUgISHSlzPcIPibaVskHHxOoRW7TxgAh2JBz9PEiXUZuXQzIm1bXNP80EQ87ufqsfz2AIf
dILNVG0V1mHKHgXvER6vlMUO0C/j6GHdGxtTNlxBZCdrGTkrnVPkB7sary/x3F07CHaacmfULUaj
gBS22p8XSrSgmEGAXhaQqKGQggMj/dLq+QShaIcZuo2hgyhLtadnDO6xkAItfyU5SIKrdkif1JYW
kgu3aElReuaCMhKNR2Ai5JZ0AoErnRTU7i1166dL299afdeEiYXBVMsyUQmeaGnRFmQxOgeD8QSf
4qHzbYjNDNI2aGUc6LPXHWm01+KrpJeYhChURr/IXyi+H26pCtNKTPgEc7IiX7OGYK7ID6u3g0yP
XjLaHlCj+DHX+mFWv3E1PsHmTsuys5D+ReYLt7n0dsBY7tjSbpSqDbIh9+vFcfzBUm7PK5JoKxnz
JxgkNGRQ+JuImzZuPbJnaoq/thoo0ZOWZOEcSzyA4IhGefMnjn66hXj97IbUAI4bjeFVGVYlGpea
WyXbuvrmvEhCKMNgdaWgPkNp7imUo9CMGhacTQUGwzgpdmDSajD5ptX2lnnhypoUhHCMGgNrCBfH
FxlFVl1Yf55WqBon+2axNdDFoEpmLqr52is8LcyT6KrOMSXvvJzMyrhLCSirkBkCazb4JPgKA6PR
0Uc5I+qpixtGzQMuXVU2wkIo3AqD/XzlPNOsNCJ1BMaUOu/9kF1ESRIg2n5AZHRwSOsbihOeF0sE
6YCKlg2uwvx2vjpsKMbGXVj946g9Kkrgxa/OcujGxwKPO9KLuMiPrsG4w6GieoSJ4Sg7cVDRQoZf
ZgoKV1REqsbPXCF+NF4k1r+uVcXQStzA8EqPdBsaGU6XtCbJoKYMUtGW7aT1x6VPtnS0t+eXUdBG
CByd9XuoWEhwhp7iLLSZu4ad7vqIuZjGQ5zgiQyMJiiwDvX4Aw8wuPUrbmgVshYN0aKCzZUV3MEc
LJ4vL1VTFJfXsHUVL2UYT70pkifVeab2MXbuSyNBScI3zvg/VCpoCGE07NwBgea3OO0UrKlG9AeK
rkVa6BuC3pMW0yol6ypIrcPUcXv+Hxb/8u1OBCUjGdbVzH4R8PAWUVQGqKJ6auNkk5TVQe+nxldr
78ZV4+fz4KKDkDEeorQMvJxf3lbxxDN0VMXp5OUDPOm9h3MfRUa+p8RBWUuqImRgnG0sC5p3Ug1g
g/HhxTu9z8M8fWmazYQp5+flYr+Kd2VrubiAol06dOeyWrZBe9bzn+Dj+Mbvx0MnKiiRTUe3wakt
xGofu7WH3995xYNGhne9UMLvQHgov8AsA7ApchC12hpehSclkImGOagTVQwmO48g8vesFpJNrXHQ
x8wbdNQPY4pEV+CofWCV/tyBA1jWMyPyvmsQ7pwGI6ThtizHa3hPjXMo8lBfXDSLGUEx3RQf5yUS
bvtKIuN0W8B/NDdWCTB9UnwNvCGmJtl44Zo56C4GtQ1qnPk6bWSRE0dvkbqZYxQOoXE6CeL8SUu7
b+GgFxJWCWI+fm8wpQPWwsp7XJeMOxVx8CZDLXWoaZ0s7yDcIQ/UtfB0iNr4YFhR0yzvLPgfT203
vX1Mk9Dqf1t15qvloxHd//stYsQJqNNGPcCXLm1vAdlv6eBWU88vPTI4iiy9INqhTwB0Np3qwNws
bpG7ALDHnw6EaJwjkflsGQZnOQSPoF2ZAmO2t156Z1jXiHTPr5Mojl6LwdlNrVIVKXZAjMMlScFW
dqhpaHYSPykThDMYC3zsOjWA0hrdtmiyLSYx+0XfSrRZ5PlBwoAYGvWeuGayz1hFfY6ie/3InAAb
duT6xHvKUBWZ2R+l98/5ZRMKtEJiy7pCSj06I7YFUg1edhucuoW9yztJxCVM9KzlYfKuUBr0O831
iGUbkuXOchV/bHBuEi20zexp0PqQeD02bsbDlh2aSz/4ZZVs8zy9bptJ9jGi+GH9MdxBMZtWp88p
RJ5c73lE81uyVNsc1EZORY6TafpwITt0z4ak+EbdFCPX+P99dTlbI7jqUZPVmsXJ1TS9N+DAGjcg
lJgx51p7+E87y3dVlyRye/QZI/XrkEMZg8KyROkUldGgSBTI5ezO1sp5qRysJhpZW73wTRr7GFV8
XhaRy12vGxcJlYPd2AkrdrTmW00P9OGu7+717LKY94XsxJJhcbaXD422TB3bo2m8LKnttymGrA/d
ZkjJbTp4GOw3SMQTJj0YsxEo0XCHhZc/tY+26au5YfV06NWJDvlsFFus4w+niA8pxiH7mA5iBZmV
PlSed1Sbud7+6/XFdQ/3PQQ1eNXmr9CDGxGjQt1SEFcE7uxjrFyYY2CNO3M4prLTQCQu4Ewbj9jI
LiOtfipu3oypZ2OOcOAS5drUEMlbPVJJSdBjUkgGEriZ2JtZ7Xx1zvfnJRWo6wk05+9ys+27Noek
hXaV1pu8eS4jCYTAeQMC1ZfGn1lrfFa7tOsomVglR9rcpTRUzE3qbaPhojckhQhCWTCuC10USAJi
5uvpMg5zplmJg2Uc7L0+H0n1nI6P55dLKMsKgjO8XLHjLEoAUSablF41IOQDidky7T0Z1y9beO4G
ghauT2E4nVja0ZuyGhsDetEiOc712xSjiP79vDyCgBf5fTwWsQkuKKHgDM3JypYsDjTOszD+Di84
vWyEpmhTPhG+PL9meuJNGgWCqtwO06XbHYoo/PdCgLcEjBIwIsbBcLrv4E7Rh4W9tsWFOqF4DUym
iH8LSagj2pAVCp+IdWpqqPWIyJ2aP3ozKPSLMn3pl915WQTeFvM5/8rCpz/NqKAKSSBL6oEgEUT7
00WebpX0xTOuy+XuPJhob1jHO/LLjPiV789wKVrOQV+Bwp251ZFtsjt/XGqycdACJ1k9kaLBl+Ol
H0goxOMiXoXiqgO3zp52xrBb+otZlb1Ui5YODzq4UTvg/oNOn6qB5ZKh0EHUGRAQYWPmMub3Vjsd
yaS08u5M8u4axeH8+om8AejIWAk7Wm5Bn3mK2CP0HTGfDM8AE/gFh8bXlXsrj31rVvzEknQVy8C4
wKIxUMmQaywGLjeYuhzM07Fb0u2sgRJbcvyxleJ9z1ouzpGyyg83Y81Ow3StgsoNI578KN0URdhF
PUrBbxUE4eeXUqSKa0jOsbZjNsxDj4gYZVbHrPR+9GgwNkwie2MVKQl0BHlxMOGjFpRTkmHB5SRW
YMUTqhj17Llxnj3UZjoHLdlHRBJai9fxLxhP4lz1xVw5OsDqmOzHvETbJd1j7tMhMUtfcZbfuj1R
31VUWaOIyFetpOTbtImajnbKSr4ry/Vp8zTFur8kV6AklmybJllPndNKGqH/dmAijnr9k2hm66ud
FVTZfOnU06ZQjTBVyc3kvqp2FFbuk6LWu7TT/d4eb/T6MZ5MvPJg4hrGLX1DoRiVJMizkJn4UoNj
KLlRO7DNyY73XQeHnfT/NEsr8ddCq0Tq8w+JLhsedeoCtA4lsYYCF2qrj1300Bs3bblbfsXzyzfE
0UFqpzHKyC/NtaPXDEqzwH9mqRnMuBB6DpoQZc/iQmkQBWBsMyMm5J8CMLm+II0JFNXO7vAtQYYJ
SxGIXYq8Ovaa7FAQFZKggu0Tj9OepVoWuDKEU7jW6n6r/lrIWzVhPjk1t3iIuVq0+TFSn5yuDexc
xpwtNJIVOOflskkZ8iwe4FDV/MK1Hgo1esjIsnWwst/YvBUS59xqQ1swOAjLWmV7lGvM6RuVtUMI
hfFYkyVoGQz0p5/qYT2Ng9mVECYhv1ojdMtt0qElX8b6I3TTnzB8eFJnSWG1GWDUDv0ydRVMrJfk
O6a7AuG0wuu9QU9aFmSPD824z7v7ND58Y0dWENzeK1UeY4ww5NAsCIBZRjpBubLEOYoWC3zJuNPB
F2NMOLcncZHRyKgAUjWXmLXQNpdENnFBeHXEww8cEKPwA7/e6b4ntZpnzqQi6HE/6PwYE8fHDAb0
WF5T+Ikp9fX0wS2+8TwCdvZPVOZHVvkrXFxmDzNfcLBhaECvBjZqoM9vkECfIRCu/igCxThGvp6k
wUM6bBN+1Zz0p8zA7SQx4nc6Waju6GU5G4HbQ02XqSErryH25uO4cbYXu+9gn4r2C53MoT1nB6Wc
Q9fqfCP9OC+ZQCtOwDjtdqZY08kIsCI/0qlF7OGPo+SlTLh6K4E49cY8k8XQBly5F9TELPqTnt9n
6EYlyq/zsggCnBNZOMc2dora1fiLMfTTE5p9t06PDJTXhK3rXc3UeAJ7+cZOZeonW0L285X62Yvu
DWPB9gvPjTZKG4oK9JgSF8G+nQuCT2TjLMt1aQwWVsgWg8igcDG3uZeVEcnk4MyIIoU35THkSCfj
AhX46CHwIIhsSrcgRjuRhP18tVwEo2cqTDOENjg7u790++3U6syefKsvgkqiE+J1A2Uh+CtxLeJP
or7QCsvr4L3ruQqN7qJJZAOJRGEDBPoLwZ9CVte6rMYaWQvi09H3tMvJCkDY4oBIecp8qgV4HrRl
sGIv8YnKGS7xBqXXKqDmjeV3xl1RvNbT5UAmP54k9itZQ4ezX2NKsq5hmSwbxPLjvHMV2UEuttxP
YdgXrHSiUoaq7jyGgLudO/pTvBnTXZEx4n+QOO/Gcn/eVchWj7PZBE9p01IAEAS6aLxblttkzAKa
hKPxdh5JbFWfonGGO5Ze0RYqkEDhPFNknDS/1CQF3qJz90QFOdNtzLLracICoRl1nKGdvLTlW482
v0F9K9Nw1v1BRrkkUwrOjNEHhfpkE3IZ2jON3qRpNNm6ceGK1gxgKZ/w+3uP/FTmcQ8KsZe+trbn
t0e2dPyjT4/BCMPClLuOTXT9bEGx1MUgdwS3Kbmyy7DUj5aMD0t4IIJBFQy3FspDv+Y5cfhHOlyg
O8ZhUqgHAykaR/lwUJp/XjzhLv1F+pLvbLVELSgF0tyitait/Lr7jn6vELgrZ+U4lKrMnbeggnWG
D0xNimWURMIjY4XB+zq36dLWwB5Z+auNud7xNZ6pp7xHnzxqTiVLJnQNjJDcQV00mOY516Apo9Og
Sxa2pN8ZWu5rbjh1lzS5qZXd+c0RqvgKiXMNqpdSmpnMart71QotdePVMs8gVoBPaTjPYMR6Ui0j
pBkVxAzDRjH6TalvtLr3Gy2o2hGTQsAbjdq356x4rYZgpBILk30B5yjAz4fwsoeUXfXLNj7wzHl+
FYVnx2oVOUex5N4SFROTsHyOx3tPw5iM24g+TlZYdJjJUMuKoCUK4nHPxNZSRmaJCXlBDDY2Rw2i
JRhjkH+RYJA9V8igOOOyx1ZfqMZ0ESkzhe3Xj2T+MWRHS0ZDKkPiTMxAt8rodAxpVFC1epEoJNA6
354+JldiYELvB0ZgFK+CIBKpz9PDvllmMLyivTNQ3Relx5AI+723bjtZba7QulYwvHXpSd7FLEe1
OD/RGzKMl3YkyagKVXsFwRlX7w4addjlaXQfSP/PbB7Oq7ZMBM50rLSxwcuLldLL1FezOFTpzoj+
+W8gnP3MZuOOA1snfbAxUaxA//7OiH/8JxD+lC3aNu1xVcbVDOdQqm8WxfKdREbEJlkv/ubcDkZq
diyBpzlPxHxL4l3+DRYpbPhf5XW5WLhxUYnpsrAHDd6BNTwnQxO01WWWXGpopTu/aELPtsJi6reK
ipVEJ5nTACuuf0YYy7M0+bOaGhhnq256zwubpthadvF6HlV42K5QObvpe83OF3Zjisc3s35SQHM9
tPY21zS8KtmuX2aZbLykxCPwrJMVGaLRZed7X4Pfn/hetAG3lK/IKjlk+sHZk2OXrTYx0fT54E5h
Mb5Ied1lEJw19e1iqjjuoB/e1pnuy/xdWmItgeCT/E3pKjON/6zWY05vve7eTCSOTQyBUnH2mIg4
lXdsuTE2KjOkeaE+SfdZ9ITiofN6JjxxjE8MbjOorUeT5gIjyeenpOj9ZDK32RT5dV29lqasAFmo
1niPB+sWGIORDjg1pqa1UP9k4IBz0L8AWjHfo9uhTcKmPpL0oMqyxkKVxuuyiapQNHuY3HnaRkvm
zQ7gEvXVnI9ucyBVULiH82so3KcVCuchrCxHAr6cYTjGJepl1OmFKBIIprBfEk/oo8E0VsiBitrT
dRvbXLeLGMnVHF1l6l7LNh3YBvUp7OKd6Uz+kr18Q6YVIOd/WqormaFAptyd9UsbcUkQUQvvFOos
Y3URLt8KilPzxa2zdFoWFFF42d1SkiCJnYt8krTnCVVhhcIpug6d7mIKFDvfuQaYnG8L9dqSVaYL
BkqwArHPjeI9jw2W98kDzLjEIRoNc7X1bXLd1Jupeh7Qh51coNEkiS6G7n5OQXKw9b51oXFYVxIY
UBjLJqcrJig2R5sl4pEhN6ZLa36zZW5DqI8rDG41DbyUmxZyoezSRIywKN6d/me/bLToV2NuGlkn
qXDzVnDcqnZK3KttBJFM84c1f2j6o+1dSLMQwkDSAYM5KDCR+uf5B905t6qS7V03T8HQvJNIooNC
TV8BcKs2msRMagcAbb/LiiMomUBuct5uRQ4Wd3SwJzKfjofh081H06hC3Bgez5ir8r4m/dGzUA6y
0NQ69mgsuY5VDAbQzU42MVS0RSgbc1E7hNrdL8Nc9amcLK+c4DDse8e5Q3XSpF9ksmusaAUNsIwb
6DzX0V/EKQLG9Sh1QwxmXnoYgeEnthZMvjN251dRoAlswh84E9DH6+Kp6XQVO3AMK4mLOekq+kFB
1hKpPnjYZFRFzBA5p36Cwp0bg9c4E7WBgqb227oGC2qTb0Fx/9Ahb20jcX1eKMHaYcaNAfYJxhED
YulToUif56Y7sUnslGyqtvsw+imwFVWSpxbCGMg6Ys41hnHy4b8DumTQA2DK9ZDWP8oBdexae+vJ
2DRE5fLIbTJacSgbdI59xiosdxK7sEyC+dORW1obt8nSe9UmP5YsTjeJQS+LqL7OUvulQhGgPyz2
VRQXhq/2S+NPUeMdss6SscqI9lPH4GRW+IURIjyBwDDo6B9uMB6aFU6OXrX4ZW9rvoN4N8AAJeKn
toyATQjJ+H7QYo/15nnsyOTEGB1YFME0bT16jKwW/95mjEWtZXX5ohwtxt19YnHBlJnYQ2qbwJpB
yVqQfTmkfpcE6nLdL6Fh3M2gE2iVzXml1QV+5QSV01obE9OrbspBT1BkjJ9lctIrXau6tyhy5yu3
T4wbLbKt39E4ufU27ikmZ+a2Gh1iVRvuxjkv8a6gaw0eOif14GlDOwRd2+HtrjaohmGeiqd9kC62
N2MSw7H0qLue/Fw36n2UJfETKc05DxulJ9skGixJ3lbgrtGLBYtEqSDabPkCUkOrRkVhBMiLhaFq
xgP1DiAkJOZudK7KQVItKLLMNRgXfI8xNFehAENHrK77o9KqvzU0Mt9TJclfz++bDIvbtjlRsqrJ
gGXE9715qLVdlAXfgWB1qqhUNh1e9/XaQDsEhbnl1j9TeYuR79KBVkIpEM6xOezowOa716lXpcnY
wsmo1rzLRtXHUwJymbKqI1EbNAqrMNMb00xRnsbnM/ScZjr9s1pJ5c+z+R6XHwXNL3U05tE5/9Vq
TqCZaWAV2X7BzJg4S27PL6bGNoQ/jAw24xQng2VbvD/NcrXXWoNtGGYPbDA55kX1lHFreehxaPIU
k6Qt80Ft3dxX1eRishLl1Unz+0Kj9gYMKYpkc0WObf05zC2s3Hth1VqyMF86GMQfMfggW66tPtCy
Y+E9nhdd5GEgt4Y+MhxOGEVwClWizZ10WVoEaDxCwwONoyAqcd/R5izCradTetlDqxARJEWYhooy
QRzHp4iqW46ZwRBT43evbUa8ujfL3pa9ochgOIcdYazsqNWAyarrKA3r6IqmUC8ZV4BYezHyDU+B
Nk4hj+3laq/omGdJ12RFEGdOuh3qyk+99DKd50ePvpAyv2pzGjRq8kJtZVvmy8HSf5zfQqG2oHKX
sWk4rNjt9AuGuCsG08LR1JuYxPAMXfanatcmvwpZFY3QYa+QuJgNAykxW4sdgm1vhV72gxDqZ5Pq
E9x5Ejoe6miUZIFEsSi0E/N0QP2PE4KTTYnnoTXYAYiAePKLbJrDlpqyQgaRpzNZ2IJyMXAffVHJ
OTEx4LHECjZhmj1N6KJVl/D8LgkjCNNUWecPJouqfP0talUds1EQ6Kox2IaO0/xM3W27XLrg+MME
CM0JHVlrsKgYGeNtPjE5RxInEWaceMDUMfKowjhCeLL652BcG9G20cPFviFNMMPRKT8aPchBQ1Gp
YV8c7OrgVbIQXDDhG82qeI5CUzSjYeJNxSs7dmnH14zVRez5lvk7mu7q1Fcif9Qf7Mhf4o2GSTbt
jZVdGFUYobG1OVK6qcfXPNlU6fb8loiUC1W9/xubgiF73H1KiwqlNbSuCOgwDb7KAtS+rjpJE5bI
EZmoeMQoeOgWuLVOzdObKgTpOS0CS/29dD9q2wEJnotG+m9UV+KwBumsZyK3iKTfKRDNum6yzLFA
5fXBw34vya0ra6IWWQqcHcoCMTQU1D2c8+4St6JoximCcrb2jtVcOZW2V7ROEqyxlefPY7Cu4rYE
YhRGwXIqypjlVZx7qMUau9JL/GXU1JsBHHfHVm2K0Gh79W6gOj0Wc6/awVyQ8uW8agjlNNhu4XnQ
wJ/TD8DcpmSxKT5AaQ7x8KpGu0K2XSJnis68vxDs56uDo6mNGTc7QDQFgQlcLvYmWcJ4UFH85oKm
cPMNiUBLgms9VhV/TuGMJjM6t2Vwgx6YhXdFJmszJ8v9eRihVCsY7tilDQoX+gbaDio+8FM7beuX
yovdPXrKoZYW+7Lf9kVPVmicnuhxoi/mCDRc7Pv8xwIeKVI84ewl9UvvbqpK9d3fanMA/6J/Xs4/
0e85aO4sVJcuaqsZ61mTna4eh3ZDvKtSCYpmF+eh2+S7Vj3adet35kfkboj5StpDRG8TGQ+/yL/g
3s3Y3B0LvbncxloNKlstF2ugpKx6e19XYRI/e4vksiayCARsoIvEcHncOziL8Ma8mTXMgcCkb23X
TtrW7chmjgyJmgqPSYx/Q5exjslSeCU51dPYsodubNkhMYNCZ1OMxPpHGVqa+XOkp9HWS2i0AZds
f58jZHWCocRbKe4EBeklJ7ZIYkxvA0c+I1hAbu/0S7S0p06UDVDlcesZb2Xhq4qs0FpkLmsMToEz
VOU1ZGGHQxwujp/pez0HaWW1BduA/Y0CXjRUI/uFmWpsE7mlpaAIxWEIgdoFxwPVUz+l6Tcc5xqD
jzgKZUIwCozIRWsRZj9qB70j707RfSf7s0biFBJPDY4Slzju8seuurb7m2m5UtOb5OG8oQt3aLVo
nJsu3LFBRTd2KMoe4s70c8yPNkMMWFvMHaJuiVsR6hxu9LiQIZ7/Mg+ztXq7zzXW8GNduOku1+9s
GVWCyF+ATfX/If4Y4Orc0WejbcaGrdv4soy/9C7U2qD4P86+pElOnun2FxGBEJO2QE3dXT13u+0N
0Z6QADFP4td/B8e971NFEUXYC3vhhbMkUqlU5slz1sbAlnKrUyuzqGQII6Ftj4U0UMQ22toDg8X1
D7O0VUB4YsgZ6qs6yATPj6eVFCg5WgSpCL2zMG4qATpdK4Uv5SF/KuE6oiuKVLPjyQZMn9VoPqIp
grribsQ4psSbxygibyh2TZYEcb+5vqzFAHhqc3ax2FlCbERBxPNo9MzsrokqjNLe6nLbK7+O7sGd
AcjcdaPTXs0uM3cSydUtqkPOb36HaE0UV0DF450A8HM30ZXJX7FCZ7X6TtfYD/6UFM6NWeDOnep9
6OZiTnAWhqwobTOnwyxma6E3jSlI2+08lWw6x4Yi3k8XBH+99VEQ5bGII0/eJkp6CftN4/EoUSJq
67053DHnpdEPtvsctRmUSNPAAd/OGurzcl+mn8qgjo3vb0EI/dzHdMFUMUr81LTeiP6ZyK94vHU6
3ijDr+tf4OK8gHh3UiRFXNZBezF/gtYM3Lc1t1MokkIvvhzNxkvScU339OLMTFaYNZVcEWEuvjMG
3gs7E2hPYM59vKnz+m1gBkThMvvt75cDKUoDTPYUHaR5Ta+jTZiwEdmCzqNPiXLZaET+dRMXgRlr
mXi8UPdHl4rMASJZo9EUVQ8UdIuvir40I6iuB49EkZeJd8veXLe2tHOoqOIZhykOw5kzA9CsUMlo
VWhTierdItGdy6t3Fq0x+i24ARL0aTpXx+wVm3dhCZTFhIxyZD86/eKo+qlGZnt9JUsmDItgDm8K
mhfPRH3o24HhSPm8aG0fHKUNIs0aDdbFwcGAn4mjjfcoSPIvytOVwKAxOAKkT1Kk4P0rzRo/sp41
k/ojXWksX1xosGXBFcANYk7yp7NDKkLZMZWa2DMXRYTfGgnk+NgO79e3bcmKDfYbkGdYKF2yyUFO
rk1l9Sh+5dZUvhmeYvodk0rHInOhoDiuBOPLajQWBGZx1KOmI4ryxLmp0oxsmTkwVYGxeWhvOopu
zJ7le828JZY/jBsbxZK4/xo7twAt/f068bBHC89CUwakMefGWQue0qKTGYi4c587O8c94D3poaWx
YmjJD6GeBAcEchqzy7MMwaWQq2UKhgDw8qFjfj9E5tP1tSybQLqLfqQBltPZWoxcr7gJ+kIIx0aH
ou4xM9kVP67bWPKLCUWMtxfeCZigPd+viENNA2KrGZpY312Us5yvFUSL9b8WkYNP4JPo8Dx4Oh57
MzNtnPTMrrBb5m1esqM0nQCz9ivfZCHKnVmZJbtod/SUCFipCgztiwpiBeZPmcmVfsvinuEdMvH6
oxY6Hz5phBWzvIOZyP4QUIdMQ6+sg9Xh/cuxuGnT/mcHl9H5phV2k1txDztpVgdauRuHbzS/Gbnh
cRuSqOw+R3Wi9NM1qqKFq+nM7sy1jZKlURdOds1mg1E1P+uYF6fuphtMz6TPOuoEf+2FIBEmFjAO
IPdB1ex8pdkQimZooNuC2AVestwTTe+F9D1cG8Rb+HRnhqYjdxIGbYDyCVUwVNNUvjiCGge0d/Nb
VRXfEtBNr6xrYScZ2lKAUlgOBsfnqIJWw8g4oQgSdZG8g9csaKK29TCH5cV6dqQoyoWmsWJzaYkQ
RcL7GLmFe1FQSRwCRuS4zXw62CA567yOByyDvEO5UhleOG2I8H+4n6drZV7lFF1fla6D0IEa/Y0r
M+7ZBL0A6qxxvCytCMmrA9F7qNWhdnv+0ZjSi65PsCKFd7+AFi97opBEqejKzi0u6MTOzDm4rpl2
JzrEwtDZCRL5hiODpB6315196YJkp+uZ3cVDyFGpklhPOGZBkowgSdzWzsZWfmHfQFt9ALNvqQU1
hjfb8VbQvwX5TG8lDDvCQ5BIW/O+QQYW4WmaPPMZxgiIlmwMZW6IkT9fX+ZCDnVqZj6wEJotSbUU
ZiKOZ1D4rafli6nnQWOQfV6sOeOitekinkqIaCLOmiFiKAetd0csCm6hF/mtbn4X4lfU1QHH6+f6
0hYuZrA8owuEfpBlmnOHJFqtAy2EpVGRPWqS3jnl53ULi654YmHmiqWuqkgyWHDizs+izhtJ8wyF
ihVXXFyIZYEjAeo7SNxnu9aITMkO8jt+7UZPujO8ULE2PjcdzrPn8p+XORSabLxAGWQCzg9vLvDP
Mrfg7EP4HE64qvzVQbHDLDz3Jcs24Lp0zKPzSwchfyab3fV9XAodUOABrfCU4hhzjvrMrMvQUiBR
j92HGLWorP8h2k2ojyuhYynQ00m5Dct0QYs/O9KVJXtiCECSYuocgYoOhtz2QpV4jKW7ziWekGtX
GVlcGwoQDB+QOZAZOt/ZFEqJWW+aGdgl6RczGg42VOS+OSm9LRrrmLW17Y8mf7Ur51n0Q+9ZCSeH
yuz1m1CWB8us6LZoSulFhL5d3/XL7gI+OtAoSIunDhToys9/GvpfqDtCIsMvy9qzOPV62/TsDt2U
fogPRh5urR7UUlrZelac+ASIGSs7Jpj46ABb78reK63fVrk20HZRD8PPwnWO56+FQ2vMSzfw/7CP
ORLqrHEC9Eqx9N9JUe9y8paNvpYfCxlc34mlc+xYwG3i8mfQRp95f+FoDTrnaeaTUsb7Uk9NP6F8
OOY0tf/FFBaI7ImBN3F+lk1X1GHGsLi8Go9MoSk96K+2079cX9EleBM2HFgBkhcdjguwERqettSn
rHSEFKiT8LeuEce6+6XCn7TvDy5vuGe1uo9e7gsRw8YCPXqgGTq0ZVqykvAvfVAwlGNf0Qe3rDli
uios0gsV4qnZE4/WPggPo3IL2YkQkDzFXlu+EjCXzhwY2KGKiqsTZOzzdwx4aoVdRfAgI/LC9rvj
bLNi9MUaPm5xYSd2Zi8Zt3S45uYayvbdWzM8dtlBtzBuhfYYO5JiW/T/kMuByBHMXVOYRn/l/MAK
REkt7DkOrAtucVTXNa336oqshMml43BqZtrek/TbbJq4JlAFBcHQY+/kXoNBC3cNE7YUixF68Jmm
wGjMm984B1KyVuDMDfchP8oKjNfOnunbJtvwNQ3uxRWdGJt9KK5XeS3TGNebqXtleWuIXQ3Kyutn
bim5OV3RLNIndVQDyYYVqWqrOa2fYZCQ53eNeDO6f3Hw/9YzV23sMHzXpxFMReRr4e6H5KkyXss1
LdLFY3RiZXY/2KxPhtqCFeYeWPFFFQ/Amnf9yuW/eIhQ0oAf4A2G0auZt0VpFwuJx15Eo4C1v3RD
oNr6xalB4qCJLaG676q1RHTJISYqLQZhGjyL5hFfxLkhKwcOgSx+w9LSi6to467Rw/0ZkZ+nVadm
ZgliQ8CXozGY0VAuf2sTqwPmuRZNvOksR72YmAwMtyCnziwPEJFWBgVh3Seu5D5QjEQY4nO7VPOR
EpD82TW05n1oiZjATDVzAJmu4GqKA+nEqtz5LtXInju7SgsUHIj7EocxexpssPJ0Mqy/lvhf0I0F
cuMjLaHE2/A8SraRZnYNmk3gz/B4g37XU9WjoBbgbqpB4hqXIOE2qJ5sez7QbNP3vVlvnTq1QVo7
0qCunOKxCMsRAqVxWqVeWzSO7wxWsS2BW5BRgznX2syz1Bt4WzBPoS94z6qGjJ5tD9lPDdKgH0pP
GuEJBxBGD/wkeFUN5oiUui6j1jfjwrBvks6hgeFE+ktfdkN8bE1lPxIu2bAB6UIfbZzBSB9AfNwG
wC1HtsdNzKGZKTBMmLXVw3desME5connoh/31HkglawOPKqc7RB3CNrKLGJ9Z2YMKm9Mxc5bH5dR
47Vtl+5I1eRbabpFto1ZU6PbKMz+FqjI4TPUedz6/aAVkBoyinQlYVg6hKcuNIv51diPkO/D8ZDo
mtXhfRs+O6gtucnr9eh12RJExoAm1ERKjDIBpKnOz2Ed6yYnUx1TDQ9ZvgdpXqxvVfkGUlqviG9D
50C1/XWbi6fwxOTsohncrnYyDYWXCjDkwig5qiDFU1SMX6/bWdxD9B3RjwZsDWf+fGmsLscuS2Gn
Gap9D+x/XsZvMbWfi7Zf+VzL2/ifrXnne1AZhHunivNo74n7XVdPjSl85X6axWYcN3UCqfQ1LZiF
R8YEq0bfyEY9HfMjs0gNhEdUASCMWiA7RuVj3h+r4UfEP1Xux9ZW4cCKV5xzD1OtRtF4uRGI5KNJ
v1/f5stIfv4rjPNtxhSSGzYcv6JLgHQMXyqVBJk++CEP+uILF76oV96tlw4Ei9SaUMkTsfB83ZmF
uVbBmwyqBJZflNrWFO6hD9fMLNR4YQcPEnSTbXQ15425sO/sIh1z3IS9/WIyaPx2vNo3nN3YFM1i
aSS9zykeeY2oDiKHOBY4ud2/d63pV9gTgzIeaxhBPN/fkACjTBLk9LJ8F+xXwpVHK+yq9lWTn526
xxixGtdaNYtbfGLUPDeqyzCNKhMfdbDGfUzsj4a327wyV7KAhXODxU1dB5TTMXM2r0Do6BGGOchU
QcEOZkF5X7FXiZtfPrjQvag2sj7KcA0sfBkXJpvoHE5bintwdmygnNOytoL71PJXVSegLL8PQwUs
4a/rB2NxD0/szA5GyFiuUgdrq+qbPP3eyA3pn66bmD7DeaZxvpSZb1SQ0AFMBUtpqqdRz70BBOLX
Laxt1swRXKN2LJ5hEQnQ1Ijah0S4Tw44fDFXs2JqMZCc7Ne0nycPEFm4MboqWEzmPmjOT622vXEA
eVjoheSuJ6FXg07n71eHEzWh8yEFAl2Gc5OMlu3Qu6j2Go0JyZ0HJe6zTmzpGq/Kkiuc2JmPo/W8
pkrnsMNJdgvZmk1jp8GYRiuxYs3M3LOHtDNbHWZakIswjBtxWQWFXIOdXw7jQ2AEkcixoRk7Ee7O
7ADiVQjdRQW0EP0YxENXvhYdSN4ycJT2QdlFKT1YrUtAo1DFYoMZLJSz3FK7F7roNrRS2Te3l92t
UU+CkH0FOND177q4ESc/0Dj/rg6tTOTV+IFu2L3kIflZO2bg5C/XrSw57Ok2zE4fyeqxUCG22+m/
sKaAiB3mUcsnoBC4PiJX+0A7/brFxXW5eDijQjZlGzOLUSGSghuoCQvhhtu41K2bnHYJeo7pGl/4
UmjBENUEsQGUEtnh+RZC7q2J8slU29K7KswfRWb711ezGP3RpZqcCZqvUD4/t8HDJG5GHY2BEtT8
UYXZ+r2h75tuCxo3wh4Nm3tNuzL2sxTQsH3AxqMMipxpZlPTGFQWBlSDrSHyHNL46agO0jQ3dtas
fK3LYgf4WFDXnpBvsDaHeDkJK6tRGBk6fdIbtWDsIo/YXyvjmPU3WfV2fTcXF3ZibVbtcGTfjFLC
Gkf5y4X8uN6gEFF7+Rp9zuVcGo4/rk2knqjYIgjMoqY2VmmdTetSlg7e5mZLmQwEgJhNrfmxQ4Je
fQGo21flcAxTZxvGasVzltaKH4ByGFBak/ecO46UeQGFLNxKHM/SUP5oXR5IgPF1Jla+4WV5B3Eb
5VR0N6GnewHTG92EFWLqt4u6PqJiznehdNugUWCJZaNCz93ixuv1L7l0yoEJJLiWYBFJ7vnqio4V
TOhAA0c29LcqmdZ+VPbhpi3Ir+uWliLYhNYDccGkjzknq9MyCBMwTeZoN9LuQ1djX0H2mDhQv6pN
9zO3Vf1giagHjgvdSrwOkaaubPBilu3Y2GAdxCqTlPb5ai3R2dGQOKiNZ6FHaY/u7kvJvCH7ZqkH
kTwU5oNt78ay2V5f++Iu2ygCQRcW5aQ5ZJ24TmtGvY3cSfvUTCgM4VGfRStPlYWKPEFiASQxSuEO
Zjhn4cauQmlYgJb6jsG9Su3y/HGIn2yJUtCO23u9vjOM7ShMv0faQb5KfSUlWPrCLsAGJvwJiLl5
uMOokZsBJDnhlB46t99OANzm0XLvaHzoB+E5TrVy9y5FPTTbQA5l4uhg3eff08XXJHWKFQ/u50jw
TnmUwLbX4KVyhiCq1zhgFw4oAgFegVNAQrN0FgqMMi8wqlVOSHC3vC2V6UI0ruJgWTaRelDUnHZN
49bhyioXgAK4+tHKAZANJLeAZ50vM4+NNpUSdjO1HcyH3vI61mLcuMM7GBIrR2b5rfvbRVsN/YqA
WH/Nyz5NWwEyivFVDBri+J7bD0HOovUNmI+kcdOLH2b5xKOf10/IUqA/sUHnICflWKFlV7BRM/PJ
MFpPQuhg0H/EVnIHgMIeLfZvTaS+otzpGS05FMkaG+mCM539gllwQFUHmbKLX5BDIJiBPq2u70G+
c2s3Q2ABdKdEvBaPphM5e1Ohd/ZHSwLzgRd4pzKlSTsSM/e1IhrtnWb11Uc7RuGkCNg3zxzV3KdS
1yy5NSyovnqh5UTRHYnMZO8UeUe3bWrqNzFz+7WpoYWUDKS9FD1SC3BuvJbPP7k9dPmQT/UGK7Z2
2uhuC7EGilo0gbOEeQSwZ1wo+XS2TJSjEIxBs3UoDRSBAdK47lULdzfB3PWkNzk9IC6e/K0q2dha
eDxIuTfKCKJ+d5UwPMbDlU+5ZAmFv4miDrHhAm9q53GaGBEivIh7FH+jIGc3Vv4UGf9iBzkemCwo
mTqw59/FTV2zxh2A7yL1W6L/0MtyXw+ItLG1RtuyeCRNtMjRfwS7IIom57YMjRYmd5KJbe8+7N9Q
nvF0vidpAmWVBy1/s9vb1rqR3Ru3V7DQS0fx1PIsv+wyoxK8Qlaiq6NTHkl2MIjmW/Te4W9k3F93
kqWsALj7CTTk4KlzocEUmzySSs9zv2DmnZkbz6p7ZV2xiaJ8W8SN19D+qOvJnau5NzUJv143v7RW
gHqhqOBM1eM/X+GkFCHaxmqhMzfd2uxdWdwzcgrxaBd6bPoHnPW2idZIq5ZXjEzEnsrwGD6anW5t
UJSHEVY8JNbrgLlPTZFgIE3iJ3Z0Z5MegywQYC2ob4U/pbk2hbCUqUCFCs9KtM4ByJlfKDTkxOka
nJa8vnML5PIHt6/Rc1aAg+9dtnHZjoXbFKR0MaqC22SNi27pNUhsCLNO5B1IfOeTQhUTYd1CPd3v
4wNBX6oBTsDUfnPEBlvbp+pghkdIIP39lwaOF+wMf3AKc4Q/gMhRyacLBiPp8V3SVBKaPk1xZBJM
7K24d+Lws0tYs9LTXwpNGJYBZQEmGVDEn99rtMpSYTS5b5YUssWZ59hIdgEE0jH/cX2FCwkSiCHQ
aQWtL2DR86nXsDAr3ckxKtdZP6AVsgPFXdDgXcia6uCAM/+6taWviPcEcC4whYrun6bFydFp0xC0
7wxPCqQ+L38UrQ3onujJhrjlrq8fO6b7XRtuI3Qlr5te2NMzy7PQqOUQv+mnx0wdPvZh7DcZUExp
tKXOGv3pUhSGKVxek/gl3HWW42pqxBSMRHxoRnpjojWLm/+Oa1FAi2qTSNOTBd/m7vNo89uxt3e1
vlYsXVysYyA8oXaJQzuLFtkoSoNnWOyofQOirNZqr2ieazSdr2/qQiTEpAhaDyAFpOhGz1bauugh
40wizSXtTeV2G4Rq3y7JDy1r9pocDmm4pr2xgFCblKFwoaK1hcfT/M1iFo4DFmDYTMTBAv2LdUOi
XZXu8fbM3D0fA+l8sbS7jG2N+A3aUR6EdC3nof1rUl3k1XhQgFMFt7cJodPzu7albOCawu+IUV1I
diZ9dayjW4XozN+ydE2rY/GL/mfNmk0UdIMqBfru2GnoFDT6F9QagmEwvWIt5C0FBBQzsL+ouE2U
kufLClND9W074tGvNz7AFui9tM8ZKW45TZ4HVj1d96DFw4LgY2AyDGN16Luc26v1QRd4K+Y+YQqo
vgIqHduk1T2zOIIXB8S+oXgOs3fhgvNOvF43vpDPolL1n23j3Db0vIleoYcOGGME6Hh8R/gajHU6
AbP3AlCUgBCi9gFy03n9AspfBXdDMEummrtxAQqwdIUsUByur2Tpfgb4a4L2YbJ1grCcL8VqMftu
Nujt1hXLdyLipjeaMnqSbsSCzhrSHW/zY+zYMA5MTa3M2OORQmIYWW9gW28OXS7VSjL/56Karx4w
0j9aLxj7m+MHpELSELf4uBUq+V1KvB7C1qX1E2Oat6Y+jbYjAJufTNheYVU7s618UK3vhXysXHuf
WI0XopUa2+I2dO0dNzQg7NcafstbZ1EHdB6oUJnzEZaubuNIMXhB1kFbPr5pk4849IAsAXXxW2wW
B1N8kJp6ht2/GjLdxnHlVfra8MeSo8A9QJqN5wiS21koxQchIkGXzhcUczvCJMMe2GQA1etqJVVf
toR3j/tnevFPqnlyB6N+V6bt9ISNTWPvEr6vu3Rjp87uuksuRSw0btGIt1AJxhT7uUcOOtVizK1C
6AfQlKLei+SnwISxucZcsBhBJiw1ngOgUrooU2YKU11NjFnpvAxDY8Mh+7O19KpBIqF1b52rnC+k
JWQvuVPc1U5N7ly7IrdmVoBjj7BoLaJNoXju9GwqvwDXisHQeYEWms0GtSblirryOnEX5j9b7bfR
bBywKBu7Mtula+dsaatPLc5yG8WLqmaThmacfS11PzVQF1YPPV3r+y/dDad2Zo+8UIZ6Xrewoxnp
VisBQmODrw31AcrbEE7hK+FjKbs4NTfzoJ5yMYgeG5k2H2MFUoDipRfPuhbkYe7lbHvdX4k1hfuL
D4emAdr+E5HVPLMYYxk7GcUdixIIsJqyGoZqV5e1W29wZOybqjFKuomAsd4qiFe/60VlPGoWU/Sm
cWSHXmVBhq2dUOh8tCiURFtzVOrJULnu+HSkNH1E9Cl3RZ+Zzl6EyfCZEIwb+JaK6IaPEcJg5EbJ
bV2ypg8MzJBWoOvvcr4ZLK26SfVc24jJbWlmhGD8aXXykzV6vTfqPlGBLpkmgo7HmePXQ+jeW1oZ
A0VI3OKRRqb+Whok/bB0CXYujbgjsvxaj3TfFCTEZGLexIdW9hR5q2KgbMNQHX6D2953TkgtL9W1
6JNUoghQ9axeaEn7IlBt2W/auNG/YZQBZ93UhY1BIRlxe2vx0riJeqgIe03RN6kv697iu1oCJwBM
40QyQVJzGtPS96w0wPPZpK0xeqwYAPeIh6xEaALx/U2fcAYqwyh2f+YQ6PBV67DfSVSQg6RM7FAl
UAFLMZt1A4w9qJ8acPd5ZY5N9qI6VnEAAb/WB5wQQoStbspfZaHaoz2yvAa1ZRy24Jhtwa4BoRbr
t2Rh80lEo1w/ierqR1uT7CWHkFToWaVyg8bV2O/UwvY+O7kT3UNVQ4/9SKU5ZiXM8c4E1/GmqxLo
KhBc+1nP3F2XhcaAsffmIJs2vhn7Pjug0GUc9AZl8HIoeuEZGYf6bVXDw7QKqMoby1JUHjMrdzeG
1okoAJ9jBna6LjzqRqFVe5URJwoSQ9eOsoXveio38g+jUsDEhIAPmn6lxrIMeqiw5U/FEPNbu1LU
9MtiLDHNM5TlpFqW19ZmSHi0jXlf32vWSF7MahAjMNHQaPcMmhvksbC6rNi0PWmjo9ZU9G7ojXpD
kQR/xwx8uQPfBvCqBTxDrjwxFsP7NPiBPhsiKp0PIFdVA++REDiOwbgWGjteHo3+ayLuaeJl8Z7m
v6sxUPTOdlfn4RcCAl41qPFgCnSidZ/F1bxrWFknyAwwOHyHsbF7K/qZQAwEFDA7A+ZU323RBb8t
pfDqFKB4M18JSgshECRagPYDYAZy73kfIdP0UXK7zYHZIJ7h76y7tjdxKnXQQawp8y1Ed6TC6Gfi
L6Ti8/CXFrUplYO8IE9qEDSgZB2CbCLBpCMzUlRinYomtxg2iIuVOL9kGENQGGrEPJt1wdlBtNSq
SaOhttUC/3tfSBv91L0KX0MqVrxpaT9RVQFZoQE5D0T586SkUD3idQkQdVibqKOVZn5D9KFNPdDe
glMJ4asNxogkmTe2dr/GdrOQeaGT6QIXg9oOyNpn1huqajH2sG5CGLrWW1xk4SEVa5KYC+kAmAMx
tG/iSQAww9wMSpFuwQukA6TZVNYeyhS4sV+dtafiUnoPqATyVewkKgBz71T2UNAiEhj/w159lOjT
ohinMF3kN4CoQy/VjvAreJwoALt7M7Q9hUvuW9i1XemlUZTcZRFxbnndsT2PbL4JwyK65aLXNsRM
OxQtajsJg6Tp0RdNbbCHG1XH1yZ2lopS2C2g/o0JCQw48LlTsE5klt5C4bqwUS3go8fTbJOO3zjN
PMK/YabGSANpkhW3X/KGU7Ozz5TUmTSqGGZbq98U8pUqtUvXFAKn3z7LaUC3YtrAYU1Qmnky2qS0
Vp2O5LhDnTqi/CGJ2hVShTUTkzuevifyCgc7ggkpE3zhkD8Zjfj7N8vUo0ZTCHSmUwX63EZV6k6X
1pCWcvXiGUCyzyhMtxAbWMndp4zyYrdOzMwKAq1IK7txYQZq6kX6kGNagYtjzLyUbWj3Rdq76znn
QuTDsrAkDLnaoP+duYAsUT2UVg3+e8WDPG8e4tHZNIN5YzRh4Ei1cpssmgPvxTTrOnXXZubi0S7t
liB/D1FtJWO6sUobkxGg+aL8WKypJy3EWhM96P9Zm/kFJjIGLVawVmkPY197hvGzTo6NteXo0GRr
wWjp02FuAxOFOMEgfpp5iJmAkZP3k8qL/ct0NszZDf3vNH5lfRiU7c/BXGuxL20muCEAcGJAwqFE
de6SJh1QN4+SEmg7jErmYeGNqTl4bRL7ijvKb+32+3VvWQgYqA4gh8Ws/JQPzT6f5EPO8om2Ic8B
FRvshyiydgayY++6naWVIT2keLeDFvmCcchVyhE4a4Da1ptuvAXfqIeJGl4hOVwbA102hV4aoi84
IuYQWxqC7GBMAaByqo9c1wFHe1PA9RXhXq3Va5ccxMZM2f8zNUfZ2iJBHkUAWsdUl1Hd93YZGKPt
Ozh9qfsp66BZY2NZSl3xwf4zOXMR0WYgthlg0oHiXlm8MeRt+iA3ppY8AoXq5dPELbpdk/KFvksZ
8/vQWMEYLSQDE2wKNPsMSQdaSuduilZlV8UjdjiFeqoAmzXTqmOj6QcXCOrrfrNmagoIJxdBqnUG
1SaqoHIo925pBRoS12ZIMMW3cuUshRYg9DF7AWE2fNHZSaCDYpWrAD+Nu2wTQrYgMLT8RRv6TezI
jZtqm2HIV66gpWvu1OYsnDlRbPMuhs0UQvdZRVEhfLm+f0vn2wEFgYk6JNAV88MQAtdn1gq4xcIK
QcCYguIegDt3hU93ce/+szI/Bxkm07qxBy55bBmKFdq7SNj9BN/VHOggReaui9a00ZaO3snC5jX+
vCmIPSYAXNv8i50+uuFvYziIejOmj1y+2N2v6/u46IcnK5zd4nEjDF1M5nh4dAfwl23G6n2Vu3/R
H06s0HNvFxa6iXTax8pB56KPUVBPOF05vUvx8XTnph9xcqRy9H1Iz2AEA9ieMexJ+7Mynyzxw7Y2
/7BpE5UdwHIu4v5sOW3cNg7JsWkdmgKx3gRU7CGjxML363YW3e/EzmxFcc1aNKOxIjq5W5v8cAvd
70m8TVL21QrNmyJJ/iVanJicRQsn6614HGFSNiiMhgHnz7UCnSZaiNYP3q01uRfdD5PLmLwDUANd
rfNvpqLaTQ1nCk6R5qXdfQEkWieerGStZbDoHIBCTBN+4DKbH6sx7JShSxiq0y+WPGrpFuPLfsY2
JepJ//DVTkzNjlSGkpwzUJhS2p2eGJ4h202a3kSojSTJnbXWV148WyfmZs5IBeU6q6Yt1MttwsPb
qF+TF7+UqADxBAoO/9u9mSNKwaQw22n31LfMflZQGOeD56qbBmz/4xbTe+A6TIt9E++hFOfb4q1n
z3bzqMDgVmuv1/d3MVU4/TUzHwVeFJzxJn4NhLLa6hbdPM8BYrSrI6+wbxlSMEPflvUtzzar1Bh/
Oj7zZw8gIJARBD0GxhlneYpmQzPKrRWoEFzjawJWc6Ps77UWuQlJdorl3phVwVB9y1iKWexwTcRw
2T6KMqABQZ4CYPv5ienQE+2FhkmPltgHSjsImqVe1r7pdueZkoJ+ElPAMvw07erD1Feiw1L/DxhZ
TPyjjz9x2M1Wn9O2A4oUq+/6L31mB6FRBcqdmNHL95AZB5R5N8WQwDWGTWQlH6jebkK7uavkqlLJ
Uug4/SmzYwZALTRnGmxExjDzzjc6+4WXmV5G+xV3m9Y0/+KnhmY73rhSn6azkKo5SH+Td+pCS6Dw
6vzV7lpIO+5KVF9itA34Wg9pqdoyaZ9M86qYzgBx5fnHBqwg6UqG7Y5o7tECkJGfVH+SZBNDFyKJ
H7i6l/+AwTyzOV1KJ9foaOJktSVslijklxtDKJoGdix7AEfE8BUjFf3z9R1euuZOVzmlRCcW+SgK
2RFYBI9lrN0mBfgZco8PPtWPcbpWqZ6iw+Xn/P97imGJc2shKVVsFPicTpbfiLzeF4C0O+zX9TUt
3Tf/rekSyzBWAC9Pa1JD6+dhiWwEenniRTIsc1xrai6GRKiyYZANBSyXzQE2qUHsvIU6km9x6PGM
vq4/WWbqFc6ra38HZjfNlSfMjzx8aLOV87F8Dv9neo62qQfNSlwF0005bHtjK9s2kNALE//AsDBp
TP3BMiH6XHQ3nGrAwJQBSzJ/5+G2Ur4RHQ299wi9SePAGf1xVS158fCf2JydBmcc04zksGmjdJA4
21RHfRi1/nirWbc22ErDja0Fgnxed5+loYiztc7OhOhcrU0J7Gay8yt2qJp7y0Zwh/rjHRCdutYE
qOrxfNsaXmivnZHFbwpAOTBNkwYUnd2wBJ1AIA+Bj0/z6q3t4yfR937P31NtjWpq8TSeWJp+ycnZ
b4YuBdk1LOVhGhScBxRTw4WWba7v59KCUD+G91DAT0Fqe24mJ90A4A5mFVMN4w9OHGOwL0IczUzz
W0LalefvojUgNyENgT/mvA3nlpUkmo5RIc3A3H9IgRDlvtTKJ9BF+tcXtrR/mB38n6mZf9LCSMH7
A1Ncw4RyQhs0nzH9HRS2tbtu6U+BdR44T03N9tCxMt51Eqby7LY2vhns0S7u2/KOFz8SyKuO33Ty
TsK90X3Jk2ewUrE1fdelmHryA/5Il534Cpqwdo2WMlKf/KeUN7p7NylOusajFGvdp6Ur6dTULM/p
ytCsGRDyfj3+H2nntSQ104TpK1KEvDlVq914xwxwooAB5L3X1e8jdvenW6NoBXwHHE0E2WVUlZX5
GuNX5L9GaWBneuvkAhsHRGqrxivTu7iQFCqBR4L9+iDGLoS6EFWty0Km2hF08acm9yGA/wOTA6Tt
nzCzrEkxfXpoKmHIIq/rTN2NhAh67QC2b8UfbGEO4VUjjagDhIYXOZtDHFv/33IZVldtY1e1nE5M
MMbwjIeQqpqjlT1UtrYqV/KJhRcR2m7QBE06tBQVp6k+3SdI5vtJ4mcbLQuEJ6VJjE2CENTKgk3b
ffY50DSkEzvZ5KExNfscxkJxs0ThYYyaiN44YoB4CAJDX00qHDH+QFK5wreWl8aFUD+Ve1wscUGd
javIWiqGxQR7g1WgQIGOmxbtXKzqGg2RAu2ATcQ2kFU70oSjggyhYXhbrQ729RjapddRueocV++2
o268iJlkm2ZMJTVCkily8tTaRHLkXD40Fk5CDf80DsFJX4aKyflSDD2OVH0OqDGtKuw9yUZCOw5/
JPXj5ThLe02D+so/uC4fXAuNNhWoYtGP7+u9hgml6x89EIjo6Kj1weA7/m/hZqduJpWjaIxTOO9T
Zvm2ZN2F7b3vfkq71l5V+196BqB0DSwQ91uw43OCbZIXQV+JOjTmzomxnbNqO4wkp5KB+tqVdhyz
22yNlrm0cpOaN6AOjqQPXURPbrTejzvIDqVTK/EmjX+mw0snrvHkFg7136rh/z/O7EBC/5fugsRn
pJmHFj0g3dYE1ZbGTZyvoh+nl9r8k+VknTw1FJkXwHw3en1ZqgGxDOmhVx+EHmW21kYvr6lblOZ3
EO6zfIcKEwK3e3Ot1Lq4jAaotYnoOrUxp6k4OZcS3Qj1ZOh/b9JafI+Kr4a2k1vULnGSQteg2cf9
ynexdGSchpxtVL92+7TSWUW9KjfjaD0nirBy2i4u4MmoZuegrytDp7WEEAr/ptDQbkSctC2DWy2K
39pVKcqlAgif+P9m8bdm4Mksynpc5WbNLBpF96P07w3MS2Lfu6cGdpUrzbPgmTuLQmWtfq7+CeZ0
Fn12qVmZVQ+5xWj96hgV2yLsQTI+Cc0P13s1/Zssf5bMbam85OpKTrn0IjiLPPtQAkGW08EkMtYV
jlAi6VP7N5oe3pd69qnK493QPUF82wte60Th86C8Su2amN7q5M9qIZGiD1mXM/lR8SN2H0E0OrW1
ScL79rdDQzryFnur1qx/F88iJI1xPAEYL82v2mHwxD5ViepLTlo/G9WD2+3CdGUjL90h6N3+/yhz
UdAJ3JgJGlE0lTu94XbdjdJB1r7KlV12L5dvkIXsgaKACD0YSiZ+OLOvJjCGFNI/R5FlQryJ9nr+
OljCcymmNvQrLD1kO9b8lQ7JStD5U12FcfR/me5t5mTtJ829DnlQ+hr10hvDC2w9Xbn+pwN1duBO
cDxoDUh+kAnOvhYE5ywPAB45kvSYozkll8ehXWvBL+yOsyCzD0NL9MStFYKM/UPNKz22kGggB9NW
Lv21wcz2fiCYEoiCKY753S87auGubf69JxMARgB+0xv1N5vy/I5ICww1MbdgE8YbNX6lH2eO20FD
dzRfW5zFeYO4xPVOMeWDoIUlg6rORELl7v3Y/iy6Z8N71uq/fwUwoD9Rphvq5LgeIzpKsUAUwaBQ
GtuFudXdbdF88ZSCFv7Khlu6Y9F2lqD169wR4vy7otPtVfIUzkjuS+97pxTYVr/q2qMxHqRu2zXI
EKzsi4ULkAKtYUCOB09DxeR8hICOTTWeksFYq3F1Rc3G2GaAnc2bQg1Wxrf0BRucggBsScmAEp7H
ws41k11zwp3iR5xFR0v65Gefzb63tfp9VLYlJ/Dlg2ppl7A9kK0iYQK+MzuohkKPvbAjogZgUajd
jaCi0TC6jgxF6T+Fmr/v6TlEWhFNoYRuE/XRQZDfFGj5Y2au9TGWR8UTysKynp7gLBWrPNnNe0/L
NkNdxj9S2OLfzVwSPoPUzp8rQ3axXc5i7xoQfnwTj6Nxow8yvg2SZPlHDOJ538nqmElolidSgye0
X7SOqCTtSv62cCcBb5Ala4L60m6azX6u9X0FPQJMM+1Yiqt69aBlrR1DDVMyH8G3L5eXYGkvT1Zc
MGHJ+VVrdpZ6epO3eUU8vy7sKEP15UtPOq6LD2bwD5QVEFPwR7C8QYR03twQ1DJrlGlsY1FKb73s
D1vZyG9L9GsdwGl3+CsEBwa/gulYekYb6GZMyhw8FT98r36sQA8NQRZrpe6+mqk4PAHlkJ7HoJel
jdLG9ZdOV6KDrCbar0JrrG+wV9tt1TZKaPf0fI5qWmmf+eK9wdbrxHwyw0iL9kKmdp2jF63vb8tW
j940X0DNXlcqBx0d6Zc3KtQ7JMmT1h42CzcTdjDUi+lHUpOY25u1no97/YCzNOKxd5mX3cSpAhjG
+PuDDrURwJf0/dAImoPeIS2ayE5HObVwO4bjIcrP1L6t6LvSrWz7hWOO05Tz25gEK+QPNMM09TM1
mPhwhQ2hNR8wa6uuyp4iar9PMv/Ielze+EuZLSGhxEG3h8c+BxSZQlnmBdaOkE5/idGek9aWmsCO
k03bR7vI+pJlr57yGqYrogJLHO3TwHOMUZ83kVgrBFaRmiyA1FeCE1oPmvtNjlu76CDcXFnFHvXY
wMLV+KE0PgfelzG7q9a4BUvd3bOfMrtd+hqfnEbnpwhCudGQ2eok+tuJo4nfQqPaKOVBTm680YEo
7iFYAjY2/Qe9SdSz8dYE8g+qa06pNhQX9pUCQNpFKCPU7n1ft8Vs5ZRbyhK4RflkoLFOypuzY1U2
ajlx9QnpTZGs28XyNzfZm9NGLnfhcFViR6QbqyrTU2dxlg1PEpBYU0IjA5c6fcYnqZCb81O6aEJM
Z19k9Va2YkfTH3P5UZZ7x++vKnULcODyvl64QM5iThfhSUzVQP1cNcFtCnBuxhjG//Bt6hRocQyF
DAg/oJvLERd30ekwZ3drP3Reb6hTyHIrZrtM3SfjfkJKSMYhl2o7yI+Wd0s1uC6wFXnMrdfLP2B5
yJPIAjuIJ/NscXlg5HEbQ4UUxds8c6r6yazpno9bECMpR/blaEvvcmb4f+Hmj6ooKKLclVjVUPQ3
inzIrLuhPTbFRkgwCobQ5+qvuXig4ZzoP/pSXYu/vKv+xJ99tBm6CxDXGa43HnEZUoO3HI6duBmC
T75y6DFp9sKVmEv3zemQZ1lCF3A3yNMMy/Kj3/4Uxzu1+XV5WpdugNMQs6Q6b9t47EVm1Yedn4Gi
EqWdBgjCSg7YapXTyq7cAAupDw7FkKMhAaHkOEeICZ1kdaMCKH60ruAuiq1pW+X3wN0bq2u2FIra
KgpFgIyVD4ZkVpmo7uB1+aYXvmapo41gqaKtAluuH9eAbwuZLvT1Sdwa3g4KHLPtodaaifR0D20i
oS+f3vAe34bhe1scLi/Y0pmK8Dj1E842HifzJERqRd1FtoB7rNHwQ04NFaqYGquI11c1jmhDJXKj
9JaY3uiCCWc3CZsudgqvT1YaJYvTe/JLpgPi5MxDb1cVW0XEt9zvH6vxPQs+1yADhoje6Lh2aS7O
r4WCGDpsKhr3s/k1NcUrkW0AGTTiuOIaguogS/05s4zPQgxg6PIsL0QjLUL5A0oeskBzaSsxQMjG
zMICScjkzczr9iAHZgkfOo8eW3coj5fDLXzoIOENKIAcptoHIyjfawOzsOBtiOFo2k0RgeaSZLwb
a3VNfXJpZDTrsJzXkEHASfR80QLMWC18hoqNpOR7v0y3adse+8A41E21knJNJYfZPQykAbIBr3Zs
8+btlKbraDpWhDLD+pAY/d431qT5liYOSgiNTz486YNSi+sLYqEr2NaGNc9kfE5+YHWFs8po/Ly8
QkufHYoR2KByoEBdmKcyBUW3PC+7AuwLyGexuQZQsbVa95iLxl6sy7tILrDbzHeSa/5YiT3t7flE
GkjNkvjjeUzd5XzN6No0oW+MxUZ2h23tjtusjhEca3d6Ud52us89X9mJgNBZou3TwQ9XqiELH/q0
iBSvgIOi4je76csmraHWi8Um73R4If2AdEDX3tHm8bdqKCS2aDTS9vKgl1b2JOb8ukcmg03ZSgUX
E25LxleRx1AaIxR9OczS5zCp3MqTWgfsotkZlkDhEwxXnhhT1l7s+vdC0g7aWB50RdpdDrX09MG4
hsvI5Pwik5l/eqUVq6NGOS7r5E0KnFJtVccD3Qm134lEoK1N4STta0RW0bbe/j+Gnw3V7EGLeQXh
q6Y3tihSQ+gIul2Xq2BLAmHYcJjf954w2EXofTe08MY1y+8rP2Ihi4JXqOAyCTqCyvzsGIfMOAJT
0IoNnI8HHUNqaiv9znKLb9IgX4Wusm8Abze+5dkcHytJ+tJiQySYBFDA8MGuPf+OUrMczNIyig3v
otuu6p/QS30SPPFzMVpfLg90afuehPp9nJzcjcOQm2BZTELVOZzqIU3uw1b3N3qprtVil45ZkzYn
AADmFe2z81HJQ20q4Pu5PCiI8qT70qna++XR/C4EzE8gCzyEAWR1cvmdLVuCsuE4RHI+WawVqiMW
1+Pwo4kOcazgofDZr/Vr3fs05Ee3fy6kH6GVb4r4Vsh3yXgw0r06AMbc5t4eu61OWbk8P64qPt88
6SiZmKiPz2Ugq17z1KyF8S3BnsOuq0m8zSC/h9bT5UlYjINFJabwk+jk3IWlt1qlpSeIpg8W7RpN
ibCjeYWa3qrNwGIkhgSX7Lch8Oy894W8dLsA4z9467gaPqHSM7j3ffLt8oA+bhyoQr8r3BPwAAGg
841j9Zhqmi51prqLdTyi8RNzXXeNyr40GL4Eium/RW3n+WrVCFpV+rww2ryPr0lLhduslOH4gnP0
hq5a6YN8/PCmKi4tNkiiU3V1tlMlF/2S0aXkUBou+VOz1xpjo2drSlJLc4eK9qT7qcBLndOW0U1R
ojjl8d0bh8T9IcefL6/NdBiff3AMA2I5Y4GtQ3Z7vjY4obaDnkBUTjQkGm03QQjCv0bWzA7Vo9r8
vBxteTR/ok1/PzmtJMkNlDgiWtBp21FEvDU2nMshprP1w4CQt7AkVaOvMv9KC0sZvDHjfSQ2yp0Q
m1sp+2L1T4b8Ko8N8iUNT8BiTUftctAPGHQlNgtdq3kAdsKhana+th+QGeqTfaADRqHsmK+xhBa2
3+SYy92GYjT19ukXncyk2fuh1fYKtaeqwG5hJ4yiE62aUC1EAewFPURXJ9aCNdvkbt9lg9eQ9sZa
4uhZD5lXoC4RbuQhfBtC/aXNXjUhdiL3EYbLO5b315BFSktxCnS4Li+sJH9c2bMfM/39ZMhVR1Xc
nXJwy3oUsI7LazSPAyfiCrRr8y1tsusWCIc1Ctu4u+37YeUYW5gMHoTUk7n8YArOmTpyj/RymPUF
soHmC+82D2H9ttpEVbyWwX3Mg2WVXidtXISzkeeeTXuWS0FAW67cZANeeS0mqnY+ig+F4b1renMf
FZGxgiRY+DCBWKIcAMSZ/s28FaDVeGzKZV2ygccbkGvXdVpsL6/fwvShTwBYG54V3+X8YdMFWmCG
sozKYfaSD09xuh/+HlcyyS3yVSBZhDLr/NsfNTMq3EgrN4gROD0CJgjsIo3s/b3dLHHogk8YNzQn
57MVNHHrdTFxCtTEUTN3lUMRHE1hd3nGFm606Rmoc71MUoLzrkmZ8iCF5lhuPOFGT5/k4jDinLjG
91haF75sbBJFki4Uc88/KwsFvb4w1JJvu4HgZx6a2toFnfrXlQ7mjK08geWghxqziyby1ISOIHOW
jNhrPBpuYcPjNamR/cOkncSZXTFDgi535hPHTZSdP7kQGPonJMJSOxtW6g4Lp/7ZkKaZPTmQgkhT
QrMh1ICsgI5zbadZTlagmC21r6X+Hpd4Xq8JHC3Up88ncto1J1GFOlXGtiTqCOoHtT1L/jlICJZx
EGW2oR5RzOORXNcySPojQmWXp3fhoAA4gCccIM+pvTY7mkqrKtMwdUv6KeEGnA4I6b9fQIiYBv1I
7hzpg/9xQl1D76eGVYoxygAszvgSxs/BuJInLA2ElAc+jGLyWJ5rQ7Ry1ORZGlSboKghAm060rjL
U7XwYZG4/YkwewfjDzEiBkiE3DpqVWwLFWC3fxkFRypH0WR4Ks42Q6HkSodSarWJW7yHaXNJay6b
C3cR5/WfCLPjQegbsS9yInTWQxBvhRRVPNDKrp0qK42mpUgwXyhQIv8Ogm5asZONrfQ92xqRzc2Q
XJc19SeSiB9Z4NTu4fLCrAWaLUzdJH5QZgSy2GGdhLsmz1n6SqAU1tqfCyQbWNayQQlCne4+bRaL
Bj6ixF1R4bfXYeT2ucjudAG1wndtcNB4rrt3VX0fqzte64pW2kDAG3NlHy7t9JOfoE+lkpN5LZKy
EYeBnzCCM2/1RzVbqc8v3FNoJtDb10kdJjT0eQBBzNII7+hqU0uy3ZG2lK4tS6UNG//ywi0cuKeB
5q11UxiqJjIZiTgA+UbN/loNrqbXMS9jTd0p/ko5Yi2efD6wLBOk1tOJ14SHNHdKlRRsl2gbSbDz
5JextlmWDoyTeZxfkaYGXkqrmccRiwcR0vl3r364PINrIaa/n+yFqlYqFRd2lgo17v41ke7iNeTF
8m6YAN1UtyTeYOchuiKMgjRgFBPWoLhpvK2v7Ps1M6LFTa3SB4OoA5RqbqZAB8oQxoaB9KEIcjqx
rbVG7EIEtMLQsCArBrkyR69FUenGhTwUG50E3Aak4yAlXq1kRdPnP3ut0lqDbIueD5fe/E2hGtFY
h5ZaYGNXOoK+L6PPtBVGXBHz5t5fQ4guDYmqEo8Kk+7CB1xREav6WPpU8PRYHJ/1uvg0+Fb594UR
yjB/gsxOPKgXKZZUFD+7oLRxT7iqdZULQz9c3skLMzdBLqSpIzO1SmaHThG6UpjiOr2B6ObvitYA
bIMjoZ2m2X1RWuaTqxbFSxAX2krghUOBohz+NzzOeKFps0+obn23MYFcbALx6Jnbxnoo9b0U3hbR
16pGEeTx8jgXLquzcLMbXvUYvqFONLtB3zbiNhLybViUZHsOviEr23Fhg+DaARlNB/5KYWE2Nk+1
8iaxWnLL4tgm0SYGVXJ5OAunw1mE2XCMONZwKesZTg6AJI02VfikJrdZ1TuXAy3N2+lQpr+fnHR+
hwAqbugkquJj1WV26uE3X1xLGYrMoD0vB1sb1WzP5zpGvZnYlZtmFIr7xI/6bSMU3mM+Wo9iWssr
Y1s4xfnApi4ShmfTCXg+tgGzuXzQCNdaj2lyLIMfVruyE5ambxLcU2kXI0IwB3O2RdQngzyWmwp/
W83umkMXgTV6bv+epQFD4yTQbCyu7ALqjAhkhgfsYULxwWgdtXEG/8lvVxKVpe39JxYZ8/m8mU0b
AkQkVt0/B92V+Q8lDhpOyEhx603svlm+MHh+3+uNwtHglfQq30I48KKwUqpZaO/BMcFhh0+UWs0H
qbSu9ouRlJ1PyHPc3omrxPF0uxJf5fpzHW/N/gYU1mj9urzFl/bcSdR57pWgYSZX09jM7Ecea29y
KW/NKv3836LMnpddFlt50jE20sh9BEUiibMrxVzTQ1y6PKATT40m2kx02883gmuliAupDMYQf2Xx
oUuexiyy29IeOyby++Ux/c5FZpc8sNc/0WZnnuyreJUFRKM9rH81wz466taoStTc3REcvqIgQj6W
D7XkaRstrbIbA+jmEQBAtRWFONjgXl4d/TDRna6szW0d5T8u/8TFxQU2+bucPDnRnM+HEsRq3Vk6
vzB56KK7GDqx+PQPIZA3wt9Do8g0D9GasWdGCZOgjRgTtxH8+yq3E9ddST9+52Xz2Z5k3DD/JD+g
Onc+liBT0iHRB+6wSN629VvD+6DxZScMrV1XvMuGZRdts+lzoClie1srg2p3xbirmi+j+RD75VGQ
1CuKD/ea6Dq5teYCu3QInf4+5fz3db4hF24I7zaL3mr1NlkDbi3t7dP/f4p/cvFlaqhGqsohJ3MI
KclxrFvH8K/C8MFtgdut1MCWds5ptNmXhCGDEMrgGKBofR3KqTjwqq0BQJdu19MYs+9Hb8yxK3Jm
DJW3MHpReOlFjjysbNAF5I1MIxR4+iQ/SQN6tjAeSvt9EjOUUX7tPANe5rEE3poZR7Q39OpKpSZa
rD3IlsZ2GnS2WpWlFKarsVu79lMcvWgxr6Xbf+DtMTRS1klHmrR/DmoLjKZNEO0nSh5tgyKB59a+
junfG2Geh5ndf2ZiumJUsFBYSY2ZYw2YwIwjOluDjSOlrSor9/nykp2Ma7ZksGarTvy9M4Yad0iQ
LqBJeBXcJErodJP1SIzsdwZU2irW9CKWdv7pnM5WTvZBtisic+qKj0HzJWr2ZX91+cxcSsJOQ8w+
LkE2slGMJPKJPn5qTdkecK+vjPKlhC9BZ2ClALd0MgF9nrp9CHx8wNEVo6AFlUs4PRZ+DmH3PcWi
5PKIFidN4b2GwAbs3zm2ofPcFpcV7vegMN8C1PSkTL81fW0lzFKRHOrenziznShB4ivKmDh+Enyq
ik9BYx31IUZiYdgow1s/Cnu5bZ6roNt63WQQGGzMIf50ebBLL8XTHzHbnaqRSEEnTlfeoNw3ro+z
VbUNY/VG0L0rmiRbDT+LjPCXw67N8WxjtpGsofhN2KhUbCo+di4Bw9KPl6OsDW62N5Ugq0F4EqWM
NybD6D8p+LQrAEi+xdG1Sxv4crzFg/JkRWeXgJjpUeEbUzx167sOEKfUeoPq9Q9RoFyxNSepmbkF
cxr7Ip7pvBpT5Ubs95rndM2tIq1kuYspPPxScJa09aiazvKtwDPgJE6DCbLXUpXt4Kr8ZeiOId8j
dGDETt9+G9ZcZBcPk5OYU95wkhd4daUYQ05MfJqi8FevNXY3vFnhXb2qc7iUguD2DMoYziFYjNnw
kPY2KAfz9WnmbZneNv5tqd7X+asyPoJE/PsVO401G1YjC+PQZMRSY9/29W3uOiqOXEK3st/XxjR9
DyfTh8hSkOmYUm38Jt5mvYnJ0o9Al5EtqOHZKxuylO1/GtkcmYpZSlOU3jSL+X3m/TTaTwG6P5a4
MoFL+2Lq+4MDQ1afy/R8YNjtip1g0E/UDHQ+4zu9uxpRYHXraznfXx7R0sl0Gmq2Vr0a91mjEwqH
KDf7JhpHzfv530LMlinNQJnyeibTkVCDCR6E/L3o/x7MO4Ey/jdl87ewValR4krTngsadRuKKMRK
Ff4AAa3Le8lyxc3lQS3uPYAGVM4g81LBOF8ivc5NkGzT86yXX0e4rptR752yG67FOIWIobzB8VyJ
uXTeos5Bukgrbqqwn8e0VF/yyo5Gb5KhQzed6DXeDk6sPl8e23Ic4PsKvT+waLOxeWgvqRAkyo2V
dkfM2kN8PC3B2+TDyuab/qP5uxDwJhkwRJ0JHXY+IBANYVWNTGLRfqtyAIIKlOt9H20RRFLSrbRm
1rv4XZ3Em11YSZ56ndwTTx4PWWcrsuPVXwzpNs3/Gm1Md0JC8GGyrjXwmzkfmJwIUlwHYbXJJJLD
bVffupiCyce/XSeioBsgkxpSHZ5jkhI10uRhjPE9DyGh3YDCLXtHWHvqfZw0cE+U9Cdze8r6c5sP
WbVC+Pcq/ezSwc4Y468kRxXzIV/jUX48is4DzVanMz0fRIxC/0h5R6o84Y1cfb88Y0shgEmrVGip
b37gLUomUHuhNSu29E0l/dLb92xNv2clxJxd21tNVMsjIeThGGpHRdzjtHt5FFO2eP7ZTAsxoegp
poDInlbs5N7LhWIQa8mkVBZg01HTmveylZLN0ihOQ8yuBU8JxX4EMQ/4DPGs3DsgzbItmvSvX1OM
RBFFCkMIYEgfoK5KXNdZzYmWddq3yE9IjiEL3QIWeuq62tylmryyAz4eOURUFUDPNBJVqHTnc6cO
aIqjPEnOANAg9u5GS9+3Leyuo+8rdl3ayVq36ONpehZRmVW43QI58aadbljY7Vmx7YvgKw6MN6Pe
rhG8Pl5KhEIFELkNCocU6c8HJzdmFLjTpYR4y3Xk1U96QlFPKPSXvnOfGrF1Mn34dHkzLpDrz4PO
tkolFmixitwWhjc+tDnyDIn5bobjxjK+DoaBbWWwG0ozBuwlPOpZdYeByl40Pomx61hqe5Vqxi6P
vJVXw+IGPpmK2ToXwIhcN+FXSfW4c5vyrgcKnPnFyugXZ5yzkVKywq08p9SpZtA0Zs93kvRf9Vq1
VYwc8N9EzGPsD5Uh2Jcne+ks5pEylcdhuH+QvK5FRBFDk1HFyZdaSXemVDwm46+0Va5hvq+kG4tj
Owkmn++mwtI9gyYu1ZQKE5s0OkTVUbQwTbmu6qNkrmmVLK7YSTjlPFzplYFWlkzl6Lp21+Kdo4mb
Pljr1ayNavYUbwRdFFqXb6SvLVtQvvmBI4jfpPCtNa8N4cfl9Vr89k/GNI355KRuMai3AqpD8EZk
uw9kp6h/eH16jKn3/bdIs8uzEtIyEKdUSk9/ZRGtTtmOqpfU/HtADF87JwvgVJgwuHKdjwhypGqE
kkXKpqg2tdu7uo9tv4oOl4ezeMWdhJmtEsROsqqciyGvI9Fxs0A6oHmgbC9HWd4LfwYzW540UMXK
bBiMXt1A3Nspxue2O+b1Xhc2hfnlcrDlvYBgPaAhHJvFWfau9elouQL7G33ljdCQ3eiVrRSG7ad/
LwvMIqFdZU4Nlyk3PF+kQu8lxdWZPTlAlVZ/Uoo3oxcQeXqKUmkj5St7b+lU4r0PsxHODbC6+TQq
I109n2w3LTU7Ku9KrDqy/HFoP5drEo1LkwgiWoHCB63og4t7qjaDGaakvJkHWbMtPflelsNgn+ba
AyJa9cvlNVvahlNDEhErdP/Br59P5ASbUZPam3RZwm0ie3eD1+8uh1iYPPBMDAYIMVZb87XKNK80
xxBIqiU8Bu1tqKDhkTs61QszWNnuCzWuiWPOowHuCL3q+XurzLjJspyF8kP0V8d3Kxcc/BftPBh2
AVUMQ0GxWOwGamDjU6qtAcR4mzBfs8wV6iX0LFgbKAnPmx5hZiaDFkVAL2Wa/VoY+l8Mb4i2Ut2J
I65zUfSSukK3FRUvOwqBkrzXmalvWnSgn9vc9F/cmiTCG+jCRqlQ78ww0Hj6mMJNp5TtXVNLHRQD
LWNH5EpUvEPhrz5Hca9stErKP4PpN/1NL+UC2jdZ/10UBO2pKkzjrowtF0XKxD8AL+x/Bo2eKHe9
q6JxbEx5WjyK+i+9r7PKUWJfPuZjL2w7b4yPo+gbCQqdEVKPauSHN1pOTcqmb6WJttbW8uAM/aAb
oA7UtLMjPbPkPbroKsyuMVH9bSjlGLtWolEBs+38bhvjM7M1XLf91Ta9Vdm+EfrBxgobS9m4mKQc
B0npr0NJSG6qOOlezGjMXyuh+AR/+4FQ7aHPUgOgtjiOrV0bFtqQvpxMXlOysgvaLv7aGLW5GaU8
fmoodh+8ypKgMcjoRqY95X8ABUGZb1U96lqgv6K+V7VY2eqhGB6lOJW3scSrVsdy8oqPRkBHoKyO
QtkWV1rbmscBGEZL3ar3t3UrNPV75DaSd4WCXwxOM8lNrOv1INsWamkoV53fyzAQmHKbLwHxuyYV
IfTEJSYldILzZ7UMQpLXiIsaU/XXJC/R1BEsa9e3LhCBwtAb21Qr8Ws/hCgKNRhx6I5qeSADpdAN
d3DAYW4Wees9N2NVm89x3DfDpoVe85Z2dXLIVfSzN/qYRDvUmIYfouEBrCkh/W8TIWo/YTlkyY6U
unq2HwuVmHKp+W/YJhbmleoV1guZd3IYkFGQXTspXOV2REXMslETg7yRSk1908u5kV7RylFV3Hxk
cZsWop/ZmUWr0VZSPOLtLLUMKKxBnvMhdlm7a9JUfQ0SL3Kx1ErTKyERxUPBdO1qcu0fZZyrPJgi
2UjtyHNftFaRnBZFl9tGqfsdTW35qvLT4uAKtXWjdHEgE9WLsPEQa+9Qx134hBDzeASvTsF77ANp
m7lomav96NllbrVoUGla5zl5bLRHTOTxBeiDXnKKUZF+KUGL6k3VBuRQrdy7tu717o0iCPGzaGTd
T2tsgu1gjdHj0GX1ARy29BO1tryz+9Acr6M0dJ3E05THopKETZCgJ2ErjHanFW0EgFTwyq9IVwey
bSS590UOQyqheZCb3YObpskVWFCB6qhYx49qV1nPtVx4DwlIgy/dUA3GTowUaz92spseRkOobnwp
NrjltcDbJnWkP7Z5jOV1ZwqxdFOLcf6kweO4lgU9/JVpZIh2N1oUkVW16ramlzaWrUdm2z3XXRpv
wrCor/TRGBwtScJtBFdoWDutF+46bKDQXpik0rBLnqVanWUkmlklnAp8EY4wImrdJ5vBsBygHJgG
hZ+04qeKW6ntc242dnT1ffAyJ81uNbH/fvmWWmD68T4/+TGzhKwSxbzyounijT3EC16SNHFC42vf
K87YeL+y4r3wtBvfJees0Z+q1p62i3fX6Q+YJRkxtuxm2k/Fri68CtPGaYrUSSsZsKmKmZF0UNV6
q8e+k9AMQKjnbWUClq4uxk+dYlIvRkvxPBUQhCIEp8LVpZffI191/MrfKWn1tYnfMuxV7LLNtrWe
eU6c+7aV9yuZyOJmoFxhkPfy+JtX4QCdYcVlAK4GInyvuc13PpWrNr1K6XesjHQqSMwvaSBY/ws1
/ZSTR0sm4HdQN6DFhbxwAmsrhsU2g4qDW+zQvurBvvevGnkl4V9IxeHMTk9otHfwfJhNbyTGqksx
mBySG1Abu1es8g7jKKIQlRqbvIyehDXy6FLmBbEFaRVI3IjhzZI73xOEMW4IGVTBpsOQ2ZN9ZPmO
bryp13xVFhJJCdcoao8STxdlrkvfpn6l5spA5qW8115nG2uso6X9cRpgmt+TReMYlIvMJEBTFwHs
RDW5Szv3c4zZPU/CuHAub5Lpa5vvEQWmHdKRv+vbs+UC08HlDWxsk7bPZffqh2+evlIbXJyyPyHm
HBl/EIZc6AjRK72j95VTlfv/NIh5dp+6o9rpMhGa8rvZHhrj0z90OHCTmOw56AbQ5JjrvijgN4Yo
knhABD4QH8xEsqKyBUn6nMr5TevXj6OPv3TRrfXDlr4nZdIdw0UQ7tac2hspMcxvUa42bSUhIfBd
TLZka4I/bqv4pRdXALBLuw+mm4VhGNJk7PDz3YeZXVMp01UVSS9Fto3H74JxTZ5yeb2WomB3I6HL
xfdKoeE8SuPzyhQV1itM7ysonm5vFwpX+t/jGhQAw3/izL4lLbfqLohERoMCtJgZh2qMbzJSxjgV
VxpFS5scj3iT7Gf6kuZtxF4oMYP1WSau/5vYHG9QWjlcnrWlTxWNRu6N6Y3OK/Z81oZWVLm66d8I
jeH9H9KubFlOHdl+ERHMoFdBTbtqz5PtF8IjM0gMEvD1d+G+fVylzS3i+J7wcXeH3TuRlMpM5bAW
hs0qL+RDGgWVibLRX4iaVR1JaODsqEZckiYvCo/MQUJL0+Gmqn6Ctuq6jMUdw6j6zMCH4XVn/vMz
QzcaRc9JpmE5w0OuOzQyVzrYFvfrTICyX3ESp6IbozaIUUPGNBW1uaTFGjnBAoQnLguGRNFgjN9Q
uL5ch5umPKlzdx5k0/m+rXKka5xuHEMtybRDUsvulE0cqVBmOaURxL6dPU9cb19rCQ6VqDSGfW1N
1S1rgJe/+fd7fP5tygXoJr8BtiBUpqkEelaHQ63Jlbu80Cc4rx8cSzNsEWr3igfhepZa0gfkbT7Z
eBpazwb/LM1kn4OMj1UoOpU/GdMfhZOshLJLCnQmWCU3QSO036YjNj7KjK30km1lrBGNzd+uesdz
Eebl2XZTnRjMdTA1WOlvHTP3cdTuJi8JmGfHNOcxQJfdh5bZn6+f25LqnstVXgyF1YBTTcfSSu2B
F9+4duOx1+silmwwelZnXloQtoKX63JpIE8YfC/CsWH8ycMj07l30TKif7ouZfGMzqQoCtgDaiOv
R0iR6Q+fHfq1rpfFnw+vDNM7d1b+fmycGZHJrWApa9xxYb5p8pTrK9q9eBAu8EBRL8dQk5olb9C8
4w0misB9A347baAjfxSTvpJ3XZbieYCfhdvF6+PyLKRMYB8kVjG2T7Xc8PGhyVcc+6IIJArhOhDs
AbX7UkRs+J3oJKwtH3+HL3dokwf4Vfs3WnUmRjlvfyrxcz2shGcHx84xg7C33Te9XKlqLyrvmRhl
w0ihI5tRxuiaGfclO+XeoddA5BNcV975Yz/c/j9SbKXgK0laTUUMKaYXTNlJb74AUYkYB3/YGGvQ
yIsrQkMf/gGXDZpoLs8HYJTuYLVpF2TGKZ0wqpLlh6z5gYnElUbkxQQAOPj+K0ldlYNEkQ+jjVWN
Qc+2vnt02LsxvifVIa9qhEmHLnsswdkcrxUGF/fzTLJiTQVSDXFX5RjkTNAn8FR2J6t/G/q7MjsN
/N+33sEtAXhrBvxE6516cwuMdroVuiXRynrfgChZf2gk1cDCveZjF2/WHMfOSARIJ8x/fmaCEFRk
ZRbh5FJglLe2QSX5JpLDdVVctHNnQmb1OROSu03XkwyHpjkRNYYn5IyuC5jvv6rrc6EJGDL63Aan
vKFzJkogY+NsJryduzEJpri4rQcSxKzdVV6z8iZcUvdzcYoqxJ2FtjsGcX0W0cKOt33zG2lwred4
bVnK4eh+04HTEnKI/7VMbjB8NRZIx+77bHt9/5a04HxBygGRXjqy6yDIQW0YGGh1sjPlGpb4AuKF
BTiheQR8zjh/7G1uyx5o0LN5rTaxViM1f4yL98Y+AM2wz4568qTZFPhsqX3KzJe8CqJkJahe2tDz
L1AMvB5hxkp2+IKuvC/GZ2Q2KbLrSAZRkqV/4RZRYcDFwjAmci5KFOTpeTn5A+xvOt6b2g9ebq21
dM7SsZ2LmO/d2b3SmlaY2ixirI3HKgM1rxttO4DoXdeOxaTnuRxFD3NQ37C+gpyO7Ejxtdc2GPGM
61+WgyG5KkzGoCT3wxoj94LBhZpYJmjFAK/5gSBiAqMoAgJINRpODeOb6AExDBBC43mIUBvsV+7A
wqW+EKdcalGnRYFqFnIkcfPAqyq0u2wr0AKKCGplQxfs4YUoRTUmhGS+dOdwRpSbpstv4tbdXD+z
tdUoqtEIzbPGDiJEeT8Z76Px7E/P1V/EZVgIkLx9EHjgqBS/z6VN3HqCmxrkM4oDTnqoupVjWXqh
nctQG9cMMFFVHYOHGv0iRP9vSGJQMhHjc+fV1Iz5pgMCFBh9ALQ2Pl7fxKXX8YVsxa+MoOsgjoRs
3f6UsY3Mbwq2r9O3iW/a5DV29p31PPKDZKGtP1ruigVZsFYX0hWNzK3EtvmA3S1jO0j0Hw34Z/Mk
plGtv9VsDZ1lTZqqlKRIinyO4YBbYVg/bQHC7UpQvTyixryyr/OXK/4az20EMfNApY2m4UvDZWXM
FH6ElTkjv3O4dtKR4pJd/MCzBOmu6HNdoQTeGU8yj+59OwVpwqfrn7BgOi++QPEEdelrxMix2mxA
xcT3pYHCW2MAPIivjZwtbuzZYpVLAlyfstcrLLZPnWOixVtmOzcWETQ3C0yh/fibhSEpDg8LyHs1
ctTjKSkqwHkHDj8A63CqUUzdXRexvKA/IhTbUqQgTdcGiDBQqR48yvIJKYZTLnZZ/nZd1KIPmBs1
MK09Y7ErSqmjEJ42DkSNxR5EjLp1BC+dbW7S6om5fOW+LV93QL6hCWYm+FNBTaEEXJp6AXMGcuIW
vX+1O1fsJ5qN4rZwWuqgb9R0442bxkFhmLQGjXbvfEdLzUrEvLjFZ1+iXP0kMYZ2EnOEiYZOCQqd
CqN0GCdqQpmsGNg1Ucpp6qYknZtg0ZoHQkMXjVldHjZNTzPxE1gpa3u8UNYzQSLwzx4rsQTLgEnu
MIgbtfcBhKQ9ZqlnAOMYiEAvxH3AuAJN1+A3Fr2hD7gm8Kkjz6J2HGmT6fZ1A6FRn9MReQrfZY8Y
HjDqNbzfRbtyJmn+krOQzHE4pttsSIqR/0oxoSA0qnsr749lIUB4AWm3j/4lxaKkftvljl52gewQ
nvhsm7X+NtHXqC2Wd+0fMarnzdtBm3IPYgZM12thFT0AWkiSldzOmhTFx/oYSU2GosKO5Xtn/NWR
h6wKY/Lv2S0RSc6oOP/ZM0u5UT76XkYD4zABXE930Nv0uyYq/l7l2U9DWMnmut1aW5Rit8qi80ke
Yeui/Jc7bkj6ApiAIt5elzJfzQ9ulKDgNQ/voydAuUuO1/okGfGuLuLE2tjMjUN7TP8qlDyTMq/1
TKXTgSRoUoEtSkGWhCfczgTBVQRWODQqXV/PorUnNl7xcyUcIyWXkuqiTC1jtnquB3IhE6UiYLV+
7aAa5F5Dh/T/T5oSAkx2nyDTBI0Ymu5oRaKlnLXAUxYGOvosHYyP0k1pSUi9YgMXleNsmcr17XMb
3R1ztqIZn1mJ4UA09VTTrjCt4PoK5x+k6gewjMDMAM+JSQxlP21P9F2V4mpVPvqiOpDV1ikdTW2T
IwOoT21Y+iSQVrG/LnbpGAG/hzl+9FcCBllRfp7aMaAJoPzdcEfKIGmeY+MQl98SNtImW+OqXHwg
nItTHFgNFC2hC4jzEoCgOXdeldFa30fWgyNf03Rb9kGV/4XunMtUbp5gQLwsCsiMOxAQ24eqKejg
3CE00L1Hf61DYOkBbs4g/N4MOejCiF1ejGHAQLrv1EgEpa8YR7C6Xash3xnTzDrNUNaAOBz80IvX
yve/WWc/atAfwerdlzxyNQbBIqrmFHLmf63ZK8e7UgPDoM9xPyztMHY57V2GftImrJ1+J0prB/5i
Ski/jVgW6pW1dbU13Oh50de+TdHujrdxZWnQ7gm5UTN6qtxP2bByg5aCI7RMgDoK7ROo8yoymgbE
sc0IGVqCoayRVBptEylQvy76DRri7kA9K1eAc4zF+3MmVDFMovQmfYgZQiSvfs0GufOSPmTo2k3T
eovZxEDY6Jvmn5meHjPnl5VPt7bxWugatYCQVgE/1ramUxNVu+v3elkNzz5MMVy6G/eDAGpdYA0A
pNXezX4vxK4Yv9tOSisAZrBbD+1g/eG63MWDBoPXjBwK/jW14aLK8AhGezL2Y6j2jtftTT9GqXqt
GrdsSFBPhM1C28WHjB06RUt03uFSi2YMwHAXYNp902F2zMGMDvAqX+ykDoWHTtIpWdnaJU8+lzL/
K1qxYbZE/ovMNqx3xU3K+QGkHyuqvLyLf0QoNqSSM651jsMj6MoFOyVMSE4ZMv5/c1h/xCg3hlXo
KyuQsQnSfAhbkm0Kt91IADdfF7Po2s42TLkjKNL1Xju7Nj89ONPWr58IjH9+ynpQRu77tenJtc1T
Nb8Dnkk94nwKI2zlreue3OHH9RWtqIDaaJZlkSRsDlC1+mWw7lfDuMWfD1BIB7PTaMZS0UkB74tw
cZqXUN13zTMn++vfv2i1wHoDfCAMxgCC8NJHgSqm9ooWt7TT85PMXWoZ2bPDXlyb7Ru3OIphbYx6
/okfHMCZREUHeOnqnJiQ6I4HFwTv6DbQ9k79AwAV15e2ePpngpTTl0SP0QcAQYl/37cOeC/RVrQG
zrO4GnTUYqhortWrriaXk5aBDxkmQMLBlMVw0EfAUyX6Jx1Qw92kr5zXUhRq+Oj5AREZegTUcSm7
r6OoLpt5UfvWfveN0CUoHqzY7kWtAMAhgk/wo6Ar71IrtDoCJ4qLrYvdImw6SbOCw3tiJiLeV0lD
tXrlDbG4jX8Eqn01SVeztJQQyOudb941zaarf+r+i7EGc7QmSHm3xpoPQlM+r0wDYUUXAtIsz7+Z
RkCmlarV0s21PIBmg7lvho2Y//zsARa3BeGeL9AqZGK0V2xMsla/X5KAwj16nmekadzfSwkMUJKE
VJhUQQkkmBgGC/6iaRItKPh+DDeBB9dVAkm7NazJiCCB5CKIJbrawgSRrCZX3M+iE0dbC7DmAQ7i
fxhkyzqRRVwCvoEYb16BxPFP1zuJ/CU33zInTPIbsZbSmlVYMUMOggUgNuHRCgeuKELUtGUycFDY
D+5rDYiS8p7ZOzyyfD9BduveXzMUC9YIT33UTwEMDtI5NUtpmsB6cw0APeu8FLuBALMYTesCfqlY
qwsv6AUACiykevHyQP/wfAfONK9IWSownIoJTqJvfTZ+nWx9RbkXV3MmQjHiVSpg+RyIMFpOwR4c
dvJerCG8LNg6HxhG4A6BscNwsHJELu8zK2UQMll4G8YYTMZy8i0KDdcdxZL2QRBeCkDIRh5DdbKx
UVotRs1mkKGbAYwYqNgIe2dFFEgiFXpviluWPF+XuXRGSDhC3TGQj6ZnZW3AyGBZLnrgMfvltorY
ofCaFZu6FPhjWX9kKMmzyUnQvJ9DRs6AMQDWWQuz5NU8GLdtunDCgNYUJt02if99ohMdRcCuIegq
gv9Q7RKpWEp82QCZ7y6KfqbDc71GP76oGugsQ6s1LtWHZIU+gBlzRJk36NgLJwaNre9ekcHMvl0/
piU9B+vcP3IUI55UKUa0OsipWZBboFG/M7qVCH+pOQot3KaLPAG6edGVfHldNS8tBrAPQvvK+nHK
IraPgPbRTBYoHXQ73oP/bto1OqtOtZEcQMb2mUhAH1ZTXD5dX629uK0Yy5jZMFG4UXNAhl1ZkZEP
ACIvhrigLfHaN1kn8YNXDOz7aFeYtswk80DP4Dp5KNrKv0vyxA2sHvOM4ObKqj1+eL2rcg+j/RzO
6TT4rfTAIefGNU2n6SGeSYdTjQ07QA7yE0vi7tUBemWDPmkmdarHTvqAmYb2MdHc/NknE7hjRhPZ
X/AHv6VEGixMANT1mEa5AS1u6AAqN0CUmtl93c/PiIiNPqgqRLqt87H+JRNtjCmmHfRNDGisB6Pi
iGa40Zs3JgA4/qKDBMcJTLKZhpOAaOfyOAEgVMe6D5VBCf5UGM1O16pTFMd/YYFRvwd6Ezgy8dmK
kXeGuHRZNs34dd49AzrLiFIwdUD2eF0nlowjaKGQvUIx1Af6jbKeiRtSeOV81QgYC0hfIFM0ujzk
nuDPTdyOdIprMzALQ1IXCOIbE00nL9c/YiFqI8iVz/TZcKGoKV7uaRINrACoEMAiawTZ1nPGcgr4
ZyFfh3hcMZsLd+BClmI17SgR9jhClkZuSLNzku4WxJaFp63E2ItykBdBvIMg+wPhaCZQ9Zpi7Gua
mP7jaKJQ6GjAlSIuEBAm16ler+/hgscBShqSYtB03CeVC6Ia8hRDylgXAc+ttNALKdee9wvW8kLE
vOSzwEN0wOobgRIcSJCmZSDCJsYYdmKNH35ZDDJLCKbgQNW4IE59ox5n1bebb02JseLoOdN+Xt+t
BcTZGVTujxBFDco4cdpsVgPu/c5WYFBoyD9V+sEwXq1i5wAchQmU8u56dFet6cbC+wvCEZoCLgWt
aOp04ZRoRZX/hq52W3DA7WVbAkH/Lndv3CRsMWl/fbELsTABjLuOsUjwi2NXL8+tFODwHZtZ5Zk8
RJm9M4bhC2oBxzoWJ9uuAn2yD44l366L/Y3YoMTgkDt35yLuxzCHIldq3QwTBn2pgJni16/wSIDi
LLcTmfatb1BrxIR/ln6LnV8675790aSJmb3D9IalA+QYtJ9UzZcc5O52K/cMeHmFKVbyukvKhiw+
4s8ZLw/zipd7U6DZV+cO9sbs0qNEZb2uh5vBe7++FUsncC5FuTnp5Fc9Bq9xOVsm72zgkgL81M+t
lupuOh30qs2fcp3sYi8qAzbIh+vil2wDSEJtDM8CpwRG/nKRLIo1TBPhRmVDu+vM+s5y/uLFgOGu
PyKUSKoQWWm586V19PRR6OVTlshgbgK7vpKl48K9mYdLEcA4KlCOPbb55PUVHiYNQRvNtDXZdCDl
uCLGW7qhM4czHnOYXbTUHeNeJBrTrsEQkxi8pgXB1QFGhiNDvcwbZysSx936gg/Pfs/EHSuKPCwA
Hoe/pOEjaaqn3Ug9PWlNmg0dkHyAUlyHutNoY9AkWf4AHl7rFggSLSYigdzKWhkD9UPXh1MkvOnG
zqISuNdmFlNOIv7eRQRAW4lRdrRzu/Qk22Z6JLZkL21GphuBanlYOJjPBlhrWb/X4KmKqcVYlgUI
r9FSCwAc8d1yilhsarOu91plkDAekujBlyaHgzc9uQURawX8WlvsLD6QjJqt3yAjlDw0AnDRusGj
g1ZFh7zWzIOnORuDTda2Yt64nSQjqHOT8R44w9POdjT75HC8TmhS9DUY+6oczXgD+ucBh2Zb+3Fq
p7excY2SSi9jD9aEBDsFLEgX0REoPhvMc4qXoRiMXc/L/LMWpwbADlIXRUsNxMIrJnIxDPLBQm3A
44DtVn2wmURrq8LDQwrtcd4JnNPsrgd7x8FGCugNtfEIYElVP4RMG/w7w++zClAV479nvLFQFv7z
FYpXKpCDZNLBV0gynYbcAyZTv7t+g5ZMke8CFhTzhSCsVxnKJaLp1hYNjLJvgLkuwdObxTBGbKsV
9bdarzH75h+Yu5bZXIrxfKC0gvHXRPewWi8iBGiRVosESWWczDSotRh9ohUyj3umr+WblmKvc1lK
+qLss6H0BLaReRygL31RbgHt9tIVvHlqifYXvAY4trO1KY4uxTXX+hrykqkYaFp06JsctZOfpj/z
pLgdvYSFQPGoNnoFxBTuyebX9UNdMov4AcCNQW+hg9TQpYGvR0DIFB0+wOACbyGL1JtolN8irV1r
SF0yjEDzQmYNieN5mvdSkj3wOkMcCE9mR+9VIURAOJpwOwvFbgecETrawhsH2CfXF7ikPedilRPN
alZH1pxe4403Z1tTL7RzhAgVkjhrdNGzq1LDlnNZymlWTdM6mYbNBDofLSocKNtfX83ycf2ziSpX
IcZytTaDnCD171zAuUt5bPJv12Us3YGzVahwWn6vkynqsGNx9SttNIpnCBow4vuOi5XxrzVJitEC
sgEgtef96jD/V48isOWz5W/GdiWKWdEBlV8bVt8ahxIr8pt4403bmuThNIVcPgNYasUfrK1p1pGz
p06F3irR5TghvUxpTwaaMOBqbni78vxelAPYM3RcY97UVl8CfUw6y5ytotUlYV2FjXPLbJ96xorG
LctBHhxpVrwCVG3gYgQoEZuTUEiGi/5XA6Aq29kM0a+/0Lq5YP6/chRdaGoMpVge9s0wiy1x+Ul3
ores8G/g0NZgf9bWpES1ccnHtvCQP3ZI9M1F7ofGaAdpm8Knsvae/n8LUxRixBAVbyUWpkHrypg2
br5h5kuUrPmuJf8MtsB/dlA15eaYF70NQflQUa8fNkBZpTp5m6wxaNP8oWwYIOT5Sk53Teq812f6
jldI4mA+HPY1u5GFHjL3BGJYOhpAWCkRR26Trtxe39HF63y2UMWT6In0dBCl4ZkvzBCPO5oa/XNe
cQTJWtDVa3P3a9qieJC0bwSG4CCucEZqRQdXAFwM7DJrBImLcgDuDkYqdAF/INOQY10Z44isvEvq
YxKhTwXjRBoSWm61Rv+5uINnopQllW5OBFAE5yoNormv7rBHewdIB6qgcf+iIZ0gEYlKJ+DeAVmj
OMXe9CUrKxgqxwLj9Vh/9ZLihpsmMLXgHht7WDFYS9WNc4Fqn7PjAetP6PAqeFcfdGbfuGl7bGP9
UPWfQKl47zouNRKoaanjmhSH68q56KHxCjbA9msQlDku7wMfihp0wjjFQmNhxi3gMX6LnGglqlnU
lTMpygHWpVn3XQYp+ow03IuDnmTbPsd706lXLvjiAwctIMC0wpsWKSfFrvhIPDRxCVlatzFFEeZm
iuA7NIHg19jUj8Mhtqj9F5PMBLlyvKCBWjknsi/30exdXhYStSI+RtvBlYwaoPpytW4ljbNov/7I
UclXxkSTUanNhZycgETsC/LUsuqp8HdZJAKn+e4Qe3NdRebD+RAmnolUktaDb1aOZkFkgQMjSYjo
V5RBy79kRoW0zsr5rUlTHOvksxn0Fhtpz22Vz7H25JLbxH5OMLVrr0AhrG2m4lilW7l2pUOWK/hm
0sKx2nYTQvs3IL5wQDzmq1PIaxIV75ozbe4qg0RjzLadI8KMxBs5GWGMmx0N5WuRDvduv8ajOf/Y
a0eo3AkDI1nCryE2BitWyQsUnpyVQHKpb5QgtgMwIEbgUV5RNtOsPFiXFEnQVDsl4q3hn7r2aMWh
Ye6zGjkFsOhup6mgUfbo6wl1gWvuHL3+YDEQxqbBdZ1dNGtnH6Psc5OWrRgLLFi4T2U/blh+RIp6
Rcjirp4JUXa1sGTmSI4V5/mN1QzAHvkLQDsUME3MDNno2P/AfOfhqIpOINmoYQsN8aO1I6pXFMA5
K6e3uF9ngmYDfhYW5baFTmkOQehdojWGL2PrzXBXbNdHITYQPHXkn03kysENcymkwcwagLFmQ2LL
QBPpru5tPG6Mf30sl2IUC4I6dGzlFs7eN02xqXw92oxpV4TXNeyjS7uUoqi7hiYgoMJgMf5khmX2
1hQp5dE36Xz5GzlA3577j1HGUeT4A3OywkXsY3egc/ftfUM8Ri3Z7QDbt8au/dE8YVHA+0D3CDAa
wa5weULmjKI82Ejf91CDZHy2MIXrhQmAEYCDjZc8bu2K4n28Q5cSlcMqE8vN40KHP3OnO7xxaEfi
x+s7uKh2vwH5XJDeOETRbeENtQcedFwiq/hWVdJ+xwhMtItysgZ68zFOBTGVjZ7GuX8blSAlmCqY
Ng3GaKP8kNc3gPESHVotkBjnn1Haub6oj24SokAZ5TvAn3JNUzFwk87bvh8cWFvjpmneDffFyA5g
SR4tWKOVDVwIqS6FKYYu1c241iYIM4vQsG8tBwAaKdX9rWgwYfHcRJtpjTxqcSvP1qcc2ihBiZ6m
LsLwQlCrT+kErG3EHyLar8KGLu2l5WLChaAO4roqWxG6HCJRax6OraaDZtGBIDUvOGBcRNg3x/L9
+tEtRPxzL+UfeYrOV6lns8yDvCp/7Wxa6Hcl+4IXRkDqW22kw7D1+6AlKwZr6W4je4vmPUSnKFQq
yjmwQUvyAgB7iDCiDMDyBNQ/GyMhNGd7U3/17cP1dS7dO8CXATIZOCTofZs/6MyngPNjykcOgR0G
tZsvXv02RD+ui1iobtv6mQw1wcgdk5ldo80l9OZ5qqaw77+Cw/uLPWcuRuPBYPaROWC79+WOYz4q
n97Ra7jicBY6ny6/QjGbWZEm+AysVEoWMOcbj6rHcqi3RlQFKZjxZIxw+aRp6a4RPTDGi5UemqXL
cr4LikLlteGUGA6a41iy4YzRyX6fjJOTPXjDSm5ySYvORSnuqEbCkHstlqojP92whsZeaPU/rHaL
gC5v9574G+NzLlGxdLVjZV47QWI+vmR8B/TvuC6pBn6ITry2XrxJ9KDR/31u/PJIFZM3NHB60yx1
8F5rZNzsNb++tpGKgfNLw2nbmdylraaEApoU1KCCtlV6Ela9sazorUIH51Q5T9evzJKxO99OxQxo
bcQY2nphBixBneHZzjvqdUCXTn5m2SH99y//eR/xDvcMNAyjS+jSCEwdz1rMhuHlUf6SncCDn1Yk
LI3X66tatjV/xChKgoK0MLz5BnRTto/a8dbu7I1u8pUIdinoO1+NohWAgoj11oIYvX2q5OyU5qpw
4GXu/vp6/g+T8mdBinpYPBozYHOjUwwJ+aHoNk767k6h6e0sicmw7fxMdIIpCVHkXQktFv0T8MAx
noEOtZll5vLM/KE16smOATxZOPJnmdvDzs2n7ID6t48qYxmJJ43Z7fskbB6Kpq9vbFRzN01Watvr
27Bo2FB0BnAXYLDA23v5JVrC8tzP8SWa/hOMUbLZMu1YIxGmr8VTa5IUBZr7s7KkhCSfxEHtbSr2
UuufYp5sapav+IvFq3+2KkWLYiQB7J4lyGUWW8xCoZWB2yN6hxgtnRRj5+9G+nZ9HxcjOLQd/rOR
ijrBO2ve5EKdHG8HQkat3+ggDMjcIGpC0T+SEW/0fk2P5tO5zDrg7p8JVUwN4VHag6QDmFbs0UMz
oO4ci/a9mIxNa8TbqukwoIC0yyO6XBtyk681QK4d6WwJz+IPq3D71GuwzSXInZPsZQaKwTPGtjde
ulIZ/D0CfW2pSqwTDY5I8xZL9Zo+TOUEmRA2Za88d4OGfC4tkGQweeycfMdN97MHfgQd4NpikCdd
/NLQPA/beSj078RIAtRgdtag7bI0euJNduzaOijIGnPq70zox4+eMQsRnIH1R9FDbo3AsO3AuuQY
Jzi8QLo9tZP9lN3hmoPZ1EeDsxieQFjsyhdJblz93evX4AgW/RFY/P77EYqSGHwSDQ4KCPfokqam
/ILHaQoymDHsdQ4c1DYcesdbUc1Fd3EmVDmu1CzzukggNG+oxbFy1CTZGkscTOXiBfhnbepzugfJ
vS8ciGF97oHDKLFzcCukLRrjEwPsXc3wCiJW48lIZCUDTybdTdunSUuzMu1/2kZm2zSPRvJNB//s
ESD25FbvSr+jcUXs8XEaou5zLXJ+MkQbYbDNc9ongAv12xFEZMnWlDkJa4KXU5cOWk87xkiPr+AR
2F/8gt/EmdPt0UBiHWuPI7PENeNxAJrqc930KRJOYM/aRwnz38tWRjd5E6P/vJZRH449Q9bOktNd
5ZFil2kD2bVVW2/ayMkDZMij2zJrvRAJsiYcMeb3Cj4ieRO5BI8cM5K/RjR03RDWVg+gSPe+Av7P
vy37ifW09XwzC6ekRGa7Q1vLewuojk0B8uxthY5PEAhilF+y1vqcdnn/ULdGWoYEA+sopU1VOHVl
8qJlwqVFUvoPXSFGj1p2A/Q+d5qMPSirnQo9kKP7Xcf+HRMez2O8Xq+jmZgwkC9zkgx7n6Byhs41
D7inM8tNT0jz5k9ifAHdAH/whyG5bzGXeeOL3DhwDORsCin0Xyk3xWNdN/pnkF6RAygv8BMjvym3
bPT4GEyj0R0a5NNv4hygbYCEjK0QCXb/FSAS3W3CR5cBA1OvfkTg69mC6qmPghgNFnvDL1kJv1c0
9k2fjYZLzaQj1Tb3RwyENlHkAJcuyvuBIqNtjtTPTONpHNr40Y7MZB78KKK7FpxbD3gHguXV5X75
xWviqKV1FrMUG99oPnC5PbLX7cp+0KO8uwEbrXZL3G5GrtH9bANAgvGX27p2UE9gmN9dd1OLjhGU
nrYLtGhMbSjufiyg1kDvAG1wV9u0G/mta0/+Jurl1zLzv+dNf/IqfLVTj4frkpdjHoJsyu+uNMBZ
XDqLlFsgWBpKzCAa7Tay2jyofQI2Xm5vG0vEGCDVYJdRE6d6AdwJzcBDva6rlYfc7IY/WOSzr1Dd
dNfUvo7cdYC88h1Qzna2dpjKHc9keH29i77xTJBidQWAfzUkyIHNzfueVn0uKMuik6Nrn/vUp2Ja
o0dcjEDQmW3NjVu+j/Ti5QZrRU6AtZQB/FQeLeM3mk/jPRuwTV2M0DEUw23mbf79KmdeiZnqD/+q
4xY2xm36YoRMvfk2k8FJ590FO6Pfvztr1fDl9SHTAbZ4HwBC6kMnTsAnhpYMcBPpL/EAjIqjU9zC
6oY+2rc8e5uCRsgwVha45McA04x2ZNAnGB9IsAVJYya6ClwTU0UdoNgmXbpheP5c38dFMeieBcqE
DkFqQ1LcjyUXEaKbeto3OTjAtFuz+3Vdxhxgq6rvnMlQAnC8LSximZARe4xvjQaz4ByEbisbtnTB
zqXMKz2LCaNxtHpuQIqQDZADOTh280CaYTPEK0H+skJYePSi7IX0vToOl7oVyzQNohzZbCbpUAkj
6vMp4G19cHjn0gp5jKTxQ5AirV2330fyZztRgfNRLAByDlJvGK//gKwNLPkavMxlGWyz5/KW0btg
f3w8hr9IuF9r5Pltlv/I8k0DEGAQgqZ7BKZg3FaiqcHTaslTuEoWyqDdgEs8HEKNahStLps6SEJw
XAcu/sVrMeg2QyBDI4hoRnXKAi2UNNp4oRP2KyfwG1Ttw3eZDso8mPw3PlQztCLWpeYTSflm/i4R
ihDt30GL75ron+/ygjRAlBmMWxn+56vysAriMAq80A/YiuX9AGqEN7WOcSlMNgNO6WPfjCHhiJH9
Gag/HtKCGnHYEAob5T63W+Mu2mvl0aU9dug1oc8/1jbFVG+AKl55FQk9EzVIPwaqJRTcQeaj7wXV
4ct9HSCstAC6StNDtGX77yIoaEWhOSP9BeCEYK1YAog45coDiHtu0DYRviDpihf25WXk5dQKi2cu
DcPwGIa34fEW/207/9pu6fZwoBT/cbvdbvHf6IHuOnrY7ejTDr/99x88mqtv9Inu8McH/OcT/h7+
7mb+c/wWzL8C/BPOvwUBDYPHx3CPX8c9ZIXzb/g3wK/5r8x/df4f4Y/j2+Pb8ceRhQz/63jErx/H
+f+C7zyuaMTvEccLPcWQsa6j4QjaYJkGUY/ESSp9KEqfOrSmX/6jnNZ9F3p03KQ03Ykt+tbDMvgp
tzzwrU30PN0UO3mUtKdvLNTprx9+EG+9cLzRVr7N+KAuuDkz1Qno/nQAw7mKwSzMoSlrrUiC46eS
5jSet/r7e7AJHlcaRD/An+KOAi/Bhjq4mPaGrEttSADcEDkVHgjmrglx6P/D2XctN44s234RIuDN
axUMQYJOlCi1XhAyLXhPgAC+/q7SxLkjAjzC2bt7RmMeOlEu7cqVjuM1ZkpwHr8bmm86/tvtvhU0
sTRXSeyTIfJB9Uuyb5UFWlPcbtWS8F8SFsn+zvB78/Jibg1ru7eJ27OFO4cPmXgyqUzFKi3F+iAH
uKkEJRzy7Fgnujp+fm6WBnHNDAmLzUE1LgHRhKHP2KLbjWl7NIaLDbJQ5UcsU3SxITTr1sPL9b3/
ky5Y+tkp4PrhLhpAcuDQcRCT8wYNjdCNXBHSF/vddv8ePqzdKVhUzXOwCAPxYNoXylCYxqzNSm5c
KbXhmEX0rBCcNSEedpdQa7Vwq76Luz8Pm60H/hFmf2HQMqPyvd080RfTQkR4Q6FetvbL9p9fNrTK
FsqF/fWPomDKgmkMh+kPF/+f/f39y7KIlRPPo1Abx9XXcWVujlAOn+fV7/dyZhjwqRiIrrLZRayX
lp+Y0ay6KLJftBjDSBsKpRd9ayy6WuqS/C6KTfYEFGNoCwVZEpITU3vNX4ssyQZsPtNm0LVYtEUW
Xtm9EwZvnYAMICYMwSeYRBi1ZGRZFWEMY0I2m/PG3L7azjOez7O1cMQCixxmy/khaaI++TwQfCOE
pM12i2ODbvovDgb9xgI8e4xJxij02zsUFUYRN9HIBJjmy9b+SxxcB7pa0LXfPMDThfyUM1mI0GVF
mBSQs319fX98fAzgpjxC8TBnZcS/478g2vIsujp9lfT0dboS9vtrIAMJ2T8Wam/fYNf5F4FRBM1a
aOCdMj/WaE/E0E4BN4U9F3cPkwwbCUO5WsFQ/r7N8xwq7j/ADP9fGDNFP3zzqwYrqFRMGMw/DP8D
rDyWumIG+ndRMxPAnhr4vHVwv38bm0kwyiMtMlwMTDxlXgfzNlz27Nn7Zy7AtzuwJPP+Xv6QKd4u
LzCSvm2qC2QCZ07wA/x3+HnGahN4oH+dZ+fgHTzPWjjEeZp3stiJYW2rTgz5BIKhAQti24/OH7pb
Uip33/vPLZ0oWi0QxLKO2PLMrUYMaM+Dg5v6tHRN5pWxyXImFkqN0lpA0ykEvZi26yCyWbgds3jm
+3aocNEB0gCQZ9rBJ8VFziXDPye10cgLhpBbpg3jX1of36qSrtgbWAC+3n/+P8ROnn8i+Vk2ChDL
7kdCXlr6cgZ5IczBQC8mi1/gEdoPBJaSeR0XeB3EeQbz63dMlRIElPiN/V8wTN+kZTMt8OPDJoZJ
xzTiEbQO/7wWXCJz+/0DD4c9HmZRYSrZY2U/8BO/PPzz+zF9O9/YLTzjhTfM3ssvXzVFQnOVX7X8
zVexL8MH/WO92Vewb2FBgPVtSZe+QGJXevoF4BkADAusF/BjJvtSFEaqyDV6PJng7ziFhSosCnnG
6nd0zdSkebSXnJrvvNWNYPSVKqDaMBDbAk8pTTTlJc65ONQlGKSC7AMSkIxmtCN/8W8j6fEzYN6U
hW8g+BTHO9AH98FxLQuf9PV1/ITH5drQPQhyNoiFjufz5rhqyVeAWPxz0X+d5RpF+AGg4QEZLdx7
QJBuFV/FqUrccnyCaWJkfPG/GiKtxvf0PXALN34oSe0kj4N5fV+afDE3KOiYMDAoHNADtNIjAXgr
mEvRL9+jU5VZrz3s6eMjMynYg9NA4FWtls5l7ljBp4KrCXHgJwE7yUSgH8oXdI2KHFGd8SNapa49
rv5KDrcuzxF9x8gNqhIeuQVwVS357UyJ31wJ5s7BSMPbAqEinJTbtV7VUOXUToPoJ9F56czknLrX
qyM4iZs7zapa0AmzuFCcyJtcwSpXWl4sIa+zhZPw0r2I9CGhfmOKB+/qiZ5m8o628OT/F6EAyKPV
gmVQ2HSHHx5CLbdcfA0gNE2pFpiv0XH0utVHg0EmX/kGGtBGneWpWnIwpzHwP2v9V+zEW4h8I8I4
KIg1RDo8HLMvnoJ5mkb85vrneTAz9wmIlkU8PdMesxPFoSJxBc4OdCDfLrbl8WZGttjRINVa+RCd
wdG31dfFfDzEKRn2IfYYySMSP/Eb1fpdu86Czu81/5A+8VYqoxkrGezbZFDICBDEGQYHDFW+xTni
8xL/8HeX0XytKA8g1hWRx57c3iKLgDgBNRGJveqrOotQZ+lGdQWnfyhe+jUotWiFMYRkSUXcFQzH
Fg8HAQSyzxPBTeJ3bclBcJZZwERYaKWpnHyjPKTk6g22bhvH66p3Ymsx+8Xu6nTJPyVPtCKn+b7o
y+x4sTYirktbPlwICbwmMFWik6dmlTtHyVUOS2f73Wt7IxpMHxi1rWC2I5JO4Ny6vVkdhgyBHz1D
TqdHgjNYGXuJoH/I9G1wINrRJrEum+wo0wCpWvCbnw9XB+Ty0F45yQ7NHndg41vybjc6OS1ckQTm
U7oQc4ls+dNv/H7liFMBfZ9BqcemSaWixTxFUz33RLMwqdSSdq8lfCAgAJ2LF607mrkhiXfKMX0w
3MyEGnC4x8JS3IXHMHM1MEkAih2obgbBRxR4u2EGegj4opRD2tuaSKKGiJZvllYTOINIOOzh+Lkg
cabOJxIntyMwgMFKMZqE1pwdnTngD2lF803gVXgO8ofyf8hLM+M02fGbRU68mQvG1ACPDZHtOue2
ZQaBfw3aU/4lyjApiwiZiQ4p5/eFzqMiGQOCYZwNCVur4MRvt1bi1LHLezWknVntAqIRfa3tswdw
EdCrHX+pJhAHyEwnXr77kqwr2aWUJ/ouI29XErz//jHzDMzkYyZGDWX6RrkUGFE9IB+osF43eSBg
mPQwAO39Yvk2uFAqWqAyIBK1IP5/jCKayJ+cOroGxKoZsRkDcpEZaXa1LVrpI5hkHi4rYTU6T+Ac
sFOCaSvmZQe+rnW7yqmxAHKcK0V8hg7WIVTDkfOY9RbUAZzO6IJE1OWjUUgHnLgbbQJLd8P3ccfv
FSegWWhZhissPTR22pM7eCN5dhuAn6g6SG6sIiXdi/zVOuMeyBmBKlvutfKaCK98SSHO/Ta4a4IA
OhokuTHadnoJ+aFTYw6Ty2jsSWbsZtbVMiwcPQdHWnLir+BR23Y6Bc+R2X+0tL2Q3y/enVdw+wGT
ixcZaib5aDRmoZ/NrcaICJ7+dfFePnV7WPdmsOk38pdoyQT4q3yTPMpgW6L8endBOdEnYO1e+qKZ
ecKWMCcW3Xx4lxo/+aI0Hcuk7eBnhRK9WmiN51Ko4uvbSHTzgrGRZLBjck4e4YkE9JPH4NSFL5i5
P+wDGGcuuOtwBb+j5R++nqz3XKIp+IAuwhNkOkDeB4crWfQ95nrvVtBkpZUcp6mI6ZtUOaWehrEL
pEpJuYncjD6LH6KtG8RfsG7zlMxkcRODkmQ5SIdVyEQB4pFf81T+02I//+r7iNbI6GXv+ZLIe/sJ
Mhu0t8DLYU7WraLVLhVXdjxcZfW136PRpUJZCfa+WwWOZqD+OVrW1RxwqzJz6TLd0auCpCA6QWMU
O0x1Ylp0te6FSL+kNFnFLelPuW1QgO6sBmynlENZ2Pg7qnTcBnY/kmazVPO8u90/5E/jBj6OSknu
IR8TnY6aq9Ywp7o50sK5Wu7I0H8CPf3+pO8o0Zs1T7EnUd/FbSiz0KQgwNWTZK29YOrwe0Krjx6L
N0Ort/zncrvkWc57YvBmwVoEZwUtaArU2e1JXyIRfSdjgHqRJ33W9viSrWVX2tYwaRZwKDlpV7+v
9Y7+vJE43d/40uARAQ1H+YHKr8WqN+P9sA0eulVKsm1Pob1pfuTt6AmTn7T14uiUWYbhdsXTvc5j
wecjFfJDl9sbpwCxb3WOzcTTH4fAGldaQnJaPYq7kVvQUvOQdCKaaZcfaqoXwiTxJbZ0p/P4eIVY
jUZ/B4O0aF/fX81+LW4QRZjS4+97/k0LcWsqwWSLwFBD+RxjL6bvOfVblRPTOqGyEz3LsE1Yo1ds
JYRKG87CBBnX8HpThtIG/MMcif/4AmJjt19Hj/5L9Skv3IE7bwzfw5iC2dBp+OwTlQY+nFFRUuDm
/KP8INjFOrA6A6gK0Ya/YCdmeSV0KUqYVytlEV45iqLIh6Fu8J2U/rH7NcgJhc7IEyqdQJ49OAqg
HfKfwjF2YAWPz40Hqr4FJ22e6GYyRRAZISEAKMf38/shM/ZDTWj6KoEy6Uz+qY9IR2QAW3SCC+7p
ex5alNtcbFToly7bPCqAaLDZsREdbMzJxD8s8kQGJzH2GLkVEq0CS/zje61tOGinf0Cn/UKv1wwr
gqo/JnuBvBVVWpyqLt5ebklO+/qacMwXhi6x65eLu8ecJZ2qTnxQTY2GCJNfLmuVGE75ldOSGk8Y
6QOEUbSEdJsnJPAtaL1B3pNx/s742Jq4kRoh/v4WkaInVAlIvgJOHRMw9tH7749rXmOYCJuo0KIG
p32RQVgIKPqq/szWCdWo/MGbsdU7S4zGd68UfG44nkh9oMI4eTsyX1WBz0GJiMcaHmjqvkc02KIv
K0MYJB58u3FBJ6nvgv1Sg83cK2C7+q/kyY0y6jEMfDVMaJ3a4O7/Cjz+oz7HjrYQU3z39k/U1Y2g
yY7mRhL5dQhBIJ4wTsXZHh3k0OBfy0T9zLbKA2ILWu9AlKju6qelked3rDHWCSgYa0HDCM4p62Wj
cbUolzjQbfFw2esHuUTGo6KSTw0a0Pi1OAybq6sij/e8cJXYDs4W/kPy5A0pRlgYIbtKlxddIXtu
JIKjmpJGig9M6BjsmkRms4neY6fL6WJAxf7036QzjfJDWUUcRtSFqBbQ6gzAY7DaC2D6O1/Ncs05
kb3oaN1TUMATIF6Ai4nE++Q6dVIKrqsLdKN6zN4Qz+/GFQfkX2ujtbGl5dsS1+ZdA/BT4ORaJami
B2IGgVcqYIzlYVwdug2aJg6Sg6Qs7y2q4HlchHWBu11GVITKCz8RGKeZonYZzK5/jPdA/UMNdWuM
GxMt6dN/WLg7LPSYnp4Kdl6GOsAog6m+H9RC7sUY+h5ktxWGddN2l9ugBLQqU923LobifkWP7Ulf
MnHzkEiEeftX7mSR3aiFXBlBbg742e5yQEWjX8fkk/dE5IAE6PnFItG9Z/JD5LRVxr/6lyQ0sK+p
O3rSRjIrauwMWlqR23zwHyLRvGGl4NU+jAtW7p7n8nO1U36IuLnKDcY2JDQ5G5587E3D9uEvX/9c
Nr6drruHgSzJZBs4P1gMIjAYoEqcKnyhVaNeSduEji/XXUUTLzmMa4lGS8qHGY6ZHOYoAIfDJntN
Ytsu1hIljCGnQXZ7PCGVb0fr8jkvrQBtaZvBrU7xE6YgwWNzf7+7EwAyritM6De6S5MAspjRcGW+
IY75pYevQq9O9JCaig1GhZV6tjGkiHZb9SWyQ1wq3W68p4E0K/r7B9zzzG8+YLL2Xon0Qg3wAb25
BQD5I9rU7t/EU914JyFpq+ZkvUQCtihzov8kMeovanWF/tuGHUGJytjHtupEx/xZ2SKvyDloJRes
CFjNhdWyatD0pDXGOYy5CGzg7uTJymqgNBxbbaWxfKWlmpnH/VXW18d2s5gyuWdVkAaH4gVlOOL6
SWkq6RFiDtUIf2VddxTE3Kb4Weu0g8cbXIgQm7W9sLx7mlDTMOcJ3ihmeE0d/WtdCoOoSQl9SA2i
7JF//9OQS77iN9IxM2tLfIDw1dIzves2AN8O6Bc4cTCKarKruZyEY1Qw83I0bNkpHsYV4xN1L5Y3
mBq8YuKBKwftyUvu0p31ahKgeayiq8InnGRryr7LEj5GL10Gu5l+ll70MKwfOVTF+pVi18hOaWuE
t3uR5LvA5jZHFnUs+S7fUm4vFVJFKChjSB98JvS84dL98B5UkCzwfaeyTAKusfsqIkFvVpb/2jiD
hWY0ct6Ka8lWLOjLkTxnuAbdOjAvKF9xMQF52ptvBTTcDs4SyeWdcAD0z+y2Y+aZCj6TiVuF4SIc
WAU4qJdzKVrBk/TO/xlMUd3KAeLAhds3V9cAqOsoVGAwK1KR0+K6lnFD7RcqS9c15/YNJO/vkhl+
FuhDBFq+Biz6MyTF82Wrb5Zm490phGG0FmMPBbUgvkJlKv7HGSAFalRokUroBoeAnB3KAc6wrt0G
+XiDck8RRV7UA7/4jnutSWGVTuwhR45GSitYUDKzhgqsHQg9UCuioQKz9KZIDqFhmRYf3yLtXyMq
vTTWCaktp7UePxi0I3r4yBoLyXuWswWBlGxGXknSdXEK7NGSLO2QO7q1cDbzl/Lzm4DSvN0ffhCC
65Xlfq4YqkOuFhpMrct7ypPDYJZAakfYiQ23WlK44txHQjqT8Z6CgAmw4uloyb5Cj1thRCmtX5I3
mdY54FjdGU2kduBJO1JdqUzCt3WLvWrWmPv29cW/LuY/mBq4faD4CA0DhXA9QTw5VRMDGn/0vo1T
KmDICJq3HX3NvyF9nZwLJ93kIR3X/Vff2CJZ2PW5o4/2TFY9hlJGLnsKiY1zKdL0C0rXxU7YZA6m
aZk8B0iagr51tPOMMekXWiPvJBlvRU5tq6C14BKBSNHJ3ejhMXcDdPI8s66i8gtn7YQ74Si8Sugo
qtF89Pn7iu+LN1iHE+NGm809rHO9ktPxivrAng9p8MAoIrHRO8MadxGN3ODRcECIdTVZZtffFe5/
kUXHBvz4gok21jg+4/oYg6F7W7CVU/gYhuhokteVU26qGCgNqq1p8Id/qYmxbIHnNh+sjgjqYGUl
II009g5/6KEoBAWhWGP93MrfFm9cQ/oHubYwbNdU0A9NssU89tx5hURgqXgM88FF+y6a/ZCYCcN4
bQQcOH9Uj4ILh0o8Nn8zYBRW6umimdyTD7wbBaGsuahV7j0sPC04zWymD6Brt6sNM7YDspLCcc5f
cOH2YWeDG8QMLiYO2uRjDI+gxftiAH13zQZm8SDKZExyE4dDLgdpDCW25myj2d0LRr0RHpMrYjIc
ctIcFEc9teYb2ruX3OV754vOSJXZOKx3CqfMlSjQixD1L4xnsnoiBcRHvn50Wjv5RGYiWTzeJYET
xa1iulzA5xAYe+1X7vrrbnMJCEa7j188JmaQpVSXeE+ghi4zJM3huM5g/HJhtLVRiahjgoPL1k4G
iTCBhaghOXjk+XmkBNB6SyWr5W7Me8bip+jJscbZFTyvPURL+zYzmweOcjvUvZxgy2L5yi2pRXor
OF3N/En2AiBKftdedxxZuJH/rn063jvXQZQ9ckJK9VfhFOyKs2DCQMenv9xrcxCOa8wtJ/V2qbB+
J7GJK8yGnkrAs7Bi7u0zKoKrH+Q+SsfIo1Zoqfri9hFK2aWdb0SEu55mXSF9tNRduF5E7bA/fGoc
wcSMUXugDEEIPNl04Vo0etUEGUU3U2cQrNlLthiikLiJGTttQH7f43sWAr4ouo1UUJVj2tnEU8vU
tO6QycWEMzrayCTQYB38rVfhc3As33G1pQe9JOKnCN0BvQXoVO4mz79/w51cBkIGGd2U6HXCuM8p
g4IUKeA10fENw5r/K/+pWIEX3Wo0eVRouwFThYXJlEtN1fduF5xCpBcw5Y31Mk6ilTDmLjknAjLU
24MlvvmvojXCI8wKO/ib74DK3BvItbrxcUmJzLNGsoHSF6wStDSGS0yOuPaDUapYYRc1CX4gtUZU
N/BA264vHO6dJSqonasqHC1UnJC0ub3JlzQXqvRSweEZiPKIYp/Jn7O172lb0GIiU7/NPnOabdL1
oqM5v8aQDKeDIfYQc08zjoKPmVxyjUJy7Iqv/huaFD3gJE8Ginm+Wbx0eLir6xXI/3W2l3fh30W9
Od9kDKdFEgkc8QYSDLPUHJchApNh+atdc+TROPxkAKB0dT7TrWJuMQIoNDXnWViRwAXrOZohS1Qj
c6qjwI/+9sVM4dw0w+/UkOSA6wnHc8oiXGI4qyEXMM1xCwlQJavCA09tufFXgYhCFJKEuQMlt/S0
5i4vPH2U1Q1W5URZbHIDoqwEUgZsN1Q8tmdcbkvCFD+Td8d1YWOaJ//YrBYe89wZYBO2MeMSAHaA
IKdw8u56rTB6y0/p4KConRKRFg/aJt37B0CzvvKAJBERARvhzCXI8x1byUQzrg40NoAZarJYWUou
fpJAcQsn5SSvZYuz4nf5+K7sOiS8aeKiT7xdDRmB5ytRsIc51yV9+g1wvtXft98w8XdjPgJ3koFv
UD4kYIB8mGtWaY1EwodW+64uZb3v3PObNTMj/sPfDKM07OIQ9iJ0222BbhrT9zDgDc7COifCkXOG
5xb4mLP0ePmzcNJz/+B2qRMFymFEXiqLWGr9Apo9N9LN7hltxqBgYgdNLw+JvXS57jwjAMt5Nr4D
JVXU7m9Xe8FQ7XqIcJ1rkDX4bvk+oiOtIhgqQIK9Qsst/9Bz6FBbWOmdV3Qjlh3Cj02OOSlGD6wO
GJID/3bV2wEh9aan7Ut1qjaLZce5zwdYwL+rnKptgav6sRLhZDYkcICjw/pQttnh3cQkc3zY4xfM
hTDDh5O0rmkam4wyPl4yHvdu1s+vYF/5Y9FF35YXP8Rej8ibkGSLqaA0PBnWX9EF2RAaYMqKtJtN
v3St7m82IHQqC6KMaTkOcwX0pMY8ZTScdKayancZ5d4yRGw+YenSRRfo7pNlI4D/R+DEHrdoGBUb
gelIR0ht3+kfgyMA/CMV0Pjy38DocLqgOWHREo8WickdbsEMGww+FGRL+48LzjEjmo1LTMRTBFxX
eezp0hyrOxXHW5mTC6znoH1XAzzV3pa/ks3VApDMKbx0V7mAItiKu2Tw2J5N1eDPRU72NFUutap1
EMg7wUP2FHmJ21sl5R9+f5l37+i/e/nt3f64o0oZheq1hpjO1uw2Jo2tYDndwpVckjKxK3EeDoJU
sd37GM3g6HtiAfMlub+vZWHLvq3bj7WgJOxf0iukxJ7vgOjluTExSc9e0i53ktA3d+G7BvZDTivI
lyDuIUc+ClBml01tgTn8Bcif4+8LunPrvh1cgLGRhQeEcmIgfMG4lGGno2AoIIrSS5p9GQCpNhLr
ytFeua16Ssxi9bvUO14ApDJCNLgBOpICk9NieecwqnwUlaz8Ealnmtkxkm+Gl7qNClx+vpLys+aU
9HglBrLThrcYxM2PEj33WLKhYOC8hnbcW9XJN6KBwToZnACSPSRnoSOBFQsUjgCJ1pHjgyFEAoBj
21mBnZ0wyfX3LbgTUN3KZ9/344grzKxtDAlI3XY92oKZ2vIfYTfYIkmf9O2n5rx9Lgic6+wbgdN3
2PJjDa47CPRfFYFcQap97jYCMSxl2yLx94W6ytIa534mm9yOUJlHoYGhY27XGPMDVys9jrk2uVN8
qHbdKdZM1QO3TkdGx3gVaGJWPpWURa1zJ40OjhEcL4agI7WJfPqt7C6rqjC4tEgrnjo47t5LQbUR
oFEZ9Ae7bhOBFklBQqoy20P2Hlo6riByQ9LSFsyrCPgMFt6A9xjzPvVJdlO6+n2hXxBIGr6ttETc
DvQ9o4gnxYORm9KxciMPaVV3SeveyZAgwwjzBRfMAO3htLzTGUodXkskdVtU6LWVcfqLxpsPbEEN
dwzgM4dfXTfGqny5GuaSZbl3uUG1A6ZFkIVhJvhUf8VVpgucgc2P3oxHTCFQyeipJkLNAJkZeEkd
Om10ewldN+/LZTkZNAUj18hi9qlYte0D8Eoiyal35mDJ29AUXcnMN4OdmgyWrZshgKOkyDHE0cwd
821NdWuh2/4OJv32IybefqSVSi3zAwuuEEjiZb0bG99sthG6ko2tTqrP5K8nkmRfmvqCqf1e4K1J
v5U9vW1VrYP2FbJx4cAOKL++orz650NZ63u4hkQ9orvtNTsWj5fd+K5GYIenguW/LWiaedBx+xUT
1YqpK7mkivgKQML+VJjb15PyPXvyujP3pa/kh0uCit3vMsU7qgatu+iXx3ODn/gNoPihTqUowgTV
kUcaBZNE9hWJMucCqjht/xhr5IMn4Zf6+FwTzqC1Bd5LEwVWoORa3EF1127iJfj2HVgiMsG4+cCr
CUBeahP1rl4ULQl9OUNQfwWhJ+k93bUSJ3HQcwRWFbR/crgPVzK25IlzFvtA5kcA8UiR4kFguhPU
z632k6NuUDNBxZNXNsnVBILN7kh/jLbj8ZKSirPfxMXW7TuoXpb9RmkDSdE7WMixVIqLUingDCAN
adeo4l5igulFCHRbQDL3YMkDgLpcSSCjqweUmTMK9CsGq8MfXOwjnzuEtx8j3u5AMmLMZ9rgY6B1
geCLO0QJATTd5RDbOH/+RXsAFha0fBHdLZjaO+7NreyJ3Wv1PBKSHLK7l+RrWJtCYFVEPrR/PvTP
0ekRpF1WV0/VSHzUnIIF44vh8DwKv/2EiRZq0X1U1uwsCss4SS8dugekreKguZz2Frc9isdyiSlg
jmBEDguICcxqQ5oamb3bHW8BILoGdYHUzsUZWKths4Xq3TeNlRz6JWF31geYBqa/4IbDzk/Nu++D
PigvNIwL3DVO+CyD69ETW8KfDslLaAXxCr5zs2TM79ypG6ET9SpyYZbrGYSCSMsJVgLRMSh01fwp
n7WtuBL3Ckbcg4Eh2wgsZfu7hrtjV1BvgD7RWb+TCDDW7fZqxtiXfqZnaLzwnWobu/o6wMjwd/EQ
0P6YnyNTcaM/yXN0ip2lPNK9G40GL0xYQ7lUAFh+EhD36Nq8NmUFw0nzR2PPOnEUwWxTpM6aGE20
rIc18QJHB4FdakHNP+fOoi8192Bh1FFyAbYRUGD0U97uQHep0/zC4SMqKw2t+JA96R7vipg1tGad
CgLG0/wXLuytzKktQ22i4BTIrD3tBApB1uGlPMjopM/A6onwj+p7bZ1T/j9PGt4Knhw3GMIjow9r
pLuP6aEzWYXtj7IRkaHVXc1C+5NtnIVzt/WpYi7ctDsPWeOhw3XkywAinTaioFWZUZBgCK7/xK/L
k8rEiXalowNoWLrVd2XBToHOFgUuIOlvzzTKugH0IgNSkZg7h5o092Z0JkBHyPMvruuOzkCC/V9Z
k/vDjUkMwnLIAvo422Vb/TO0GYZctMU9RbVhy7/zC0P27sTXLKn/r8zJwxGKahCvAmQWVojqTgHL
GJqMlkvahrsLWeuL2e2lVU5uLMcLrEMQZUANdveDPycBykiDCySsaYDhU6DpunWXikl3egNv1jkd
NlxknaJeeqwTs4UaCyUzTKyg8infxOZBOzagevz9ks7b1BQwmLDOC7T4QydN45smlcdYNKICHrZi
c7v33szeGlKjwl01xBk+6ucH9jbzjZfsQfNxPnGP4bp8BZep8/uXzI8YXwIAKQjmgJhiBZXbK5x0
pVGVdQr08Yq7OPqRBzWx+OeiENWUweHSOcnHgoMxbyOCSGRNsHrG2wk8563Ii3FNer3HIPpxH3q9
3bkYOEGF18KTP0B+vKSKmKt0E1VMpE3eDQhmfdxgSLvY8KlXgB07wqbejDu0M/fw7hb2c3aBmThD
ZZ4kaNIADbpdnIYAquWzqqCSAIKACwiARvKNAVMxONfr1iN9Q2C5VPGdB8wQi3QUzBsidViXyTH6
Si36dX9F8smN9/r2Uf0UXbT7rXkkwNCD15gUb4qLFu7xHNn9LRaAJFTjWMQs3652yAMtrMsOt2eP
CnBnBoyXQn+EL5M42rbw6rO6qjaGu8QEMqcGmAie3CGl5K55mbW4q85rD8HjPveuuL62dCpI8rf0
KmgqFOUucGxiUj1za6sFZPhtACBYcRf9dWbPppeMzWb4n32YXDIVM4MCXsXnXBpLWWknYD03KrhQ
xFNZmI3dW+i4XFVetE+eKSaLLdy5O9JBm40CPErw4I6VJx57HGqBmmHyPFWf9FfNYxTJDfUPRkRg
IVBEMse1KBBuq9toJFuQfee+38ie3IAqroeqrSAbDOJf2bn20oO0ARpNx7KNko5Uqkj5xD8viGV/
7GTDwU2kAlOCi4cc6OSZYQAWUr8lxHIbFaw3gqdtxo1hcX8bc8BEAcJvFuvO85UCqsMQpSBkAuRA
nZimULhGvdYVJavi2O062hW74glnu0JaCq5sgvaqdqU9LiyUxbq3C2VSwTMt8CJyQlMXww8vqZBi
eCEtEWmhQPcn3yC1vUWfmolpSJ+/S5sH/khA/ZQ2USPJpW9AglShjjKsMguEXmfGd6TtunW9Slzj
CWRfVmdd0CYnOfVDZJaLmWX2UmbrZe0MbFw8Wrwmsb8aF0UkZ5cSiV5QsbN8j+pW23oVAOfoQuw6
7onwJ3YXj3f+iBCWIMuLA0b1F1O58WE/cjBdiiJDB2VGh6MCDvgjOE2KtRoD75e5+TPKpOvcGczE
9QHdXtIfc5AUw47DjUTTKdLNwArdCs9LPuPTJMPMvH0Roa+gdxNnOFQvsq2eVPJWfiHRZWGOkKU7
6EtaKgx9VwQnm44SJBYPFgrMAp5WRFM+bXJZwtVu14wpYDjCZSeJjFFHQI7wrr8azNyKn/Tn/xyB
h4X/kKxPVNeYGGMQMMnKPtul+4sN+KF1yO3+Qka0VbBH1bx327oiylJEdufAEZCKQA+jbR0glsmB
pxnXNSImO2OeH4aIowSev0lWi+TmYj6LKaPJ9sLd0dG4ArQfmADYl/y4WkmkqmkRCiWVt8M6eBh2
EVw8zg3cDNLapaBkrhox2eFfaVNnViswrynk+JKmXoiuh9IL7WiLWNMOnNFRnHoxvr7j0EEimIPR
94SSLBrRb9enc6N2xaRJ9nRGc9il6Fb+rK3B9p/DV85eJN9nf9x0O3VQKWCRGBYB7NmtuOASp+I1
bUtMy7EENH4iho+e+IPis+DdK5c4YuZ5aQX4diAHYVwBChGn8jC/uskxsgZ31JZWoJ21ZIpxUhvu
CaxP1z/oa6DiIwambUvHt5KaJO/ZV7J4h+6c6s+PmOGsarXPWhV6sQ+Qe4wsHqCyVY6OJzBqyCKt
9txjDzqRi7lgEe7cXeZXYF4mr7ME9cTQogWnSpMRcjVU21bXDG1mr+IBPuZB2FVm/My7GEfAmlrQ
r4gut7wi1WYRa7f0ERNvL/SLXIhbnMDFFjzB9hMglUXr+pVRjIBSXYY08FFlzs+8fQzem/V5YROY
2ZvcuJ+b8E0F/OMBD5JWYmAc5Mcepv04wkOElpr+oCekRr0emckcSdBn0fYf4mf1mSfXlbhrqWE+
SU5mZot34c4DgKeHNDXg9gDFTxsNMzVvsj4bUO5+aM4N5pFgcJRXHTgUgw/yrlkMyu/Y5Bt5EyUN
q5nr1wLyuJV+HCx+G62lwkyfS7RWCW7sxOvkoNAl/Kx0x+FCLQyDL0CDB8aNKYx1HOJOkVogz0D+
JYO5RQDfFRwt60MwkTWz22NgSWsNtCJI8OgkXscuPH0rW2GcrttvBit3MJbVOoledcrR+fX7nbgT
OOOb/v06bfIwymzU1KzC16nHOrSEjQjIS0cxkr2wBzvf+RZvfv0u8p6XcCOS6Ygf11BWCrVsrhCp
nV4ia3TBZ/sq0nDvCZS1+PskC4nsRbaEqv/vohdXO3mBymjUTSVCdPulPY4v3f4dbpiD2SzrQ+b0
NFniObsT0GJ7MaWMMXOhx2/WVCcwzKGcYK2BGT4CIh6HJP0arMrao+/++WoGJwF5GhfTBDGGZyFB
/90BPnnwaJ9E2R9GDeX3qbbVDD8Ia7VFgt5KASABmZD1jXPwOhHQccV+uRLB1vYRMXYcaZy2A9C4
oH9CSwJHq076jfD/SPuuHbl1ptsnEqAcbhU7TKfJMzfCBFs5Zz39vzgHe7ubLTTP9gcDtuEBXCJZ
LJJVq9ZywDC81+2hMFft64RF6Z9nzzdPpe3vQocRoK7T6wB7E5UcXSBduUitXHpGEgcRIDf43uQZ
aaTZrj/RP4HH16/OS8DFuQ7vlCNgAk63Uvf/PQsK48C4gy6WdIPi/nhpXEpirs4U4NzRA/UOQc3x
c1RtpXZx9OemdLztidfJfFhD9y8IvgktDEr0l9Y0Vc3DOOhRC6qx2zWCztTM/u218AhvivpdeJqG
HjSwKnF3s7VRvqcVq4t/4eaoapCeITdHIO1oagS5H3Mx6CG5Xr9mSHeEeJXFG/9+QnOQwxgtmTvK
EXWgAUA6CEIrcLRQV8coTYIuqn10Lliy1T8MMih5zQkCbc/Rtl1LboaEUn5vgO4ehdGjsTa8Lkef
m2pC0bcBAOj25yyFgfPPoRtm1MJP8pozMiu/0z0V1ZTASXb+CrmFcCttogcmEGTh2nNhkLpaBsNU
lUWM8Udg/wVfHHrNTu1Kg6nx2QcrRul9M4Z4VadRcHf+M+MqFdfnIfOlPoHFwWqhaGmCKWETu0d0
6qJQInqJfdveUlC/sEcdrmE3DHpWwV5rt3fS3dxbhpmg5p4fZIv/KMD+CnVGe48lDpHWga/9RWi/
+ABqQ+VhXahN8fMBza4RXfiY6n4Fmxccqr5m8tCjBnPXfx01LpMGghUJF3gW0RQcUdwVvZbgRjVZ
gl2/oHRy/4mdjOZ9PIhCRNPjBj0bxw5ic6xa5HUEISKA2EsaeoIMxCwqXgkGulYHra3hxOI7Ye6M
nK+3GP35kQOuPBe0CWaOSPk0QHns9N8VQWAdlKpoXUHaH79RKRZZ50JFHLraanB8gXxoD3oemEXp
Mdj1lvQsYS+jaTd7XCXMZr/rlxpqX8gjoQsKjVikZecyeAaDOnJS0dSWuAN1GViF9XVivRSvxTpx
WbFr2RhBkYCGDq3YNKBplPxOjlrMM4d86LwyLHJTyNazg3rSihmart4IZGhn1ig3DlMtmFUDQ6sc
dRNsODM8pHYUmerhTd7mMWPbXoNcKXOUE6HjpRIEFHXx5q3tEggFKExoKVp+kDGybm+W6/IUZUu9
XDVViAFU7GBr2HTO57hNPPQFvBLsOOeOB2Y26OrMocxRHirIHTisyNDa186ZPrRtDzInwM5kEHsE
D61XP52Ye/KqkkrZpJKryD7pg1DApn7KVqFNamGTFd5BMEfKQFfQgqJz9HC/4t3cY12eriI+sS2D
4pjUvyDGQUXgAZ1kzVTDtvBlfCcfrr8TUXTs3BHp602xZi7n1WuSskd5qhJ1fFKS5ZR3HIBFA64q
hAetAn87cl6EHrO10p1u5d5tP7q6tlB2KZdth8nIuAp2wTnm6rH5ea94/P9H/8Hy+MjlHV1SUGig
/CeF5FEoGD0i3Eb0ul/ZDqwgQLNlIDiqnf4jWn+Em26LLqnbw7u+nPyM749dyoeMXJJiOUarCuGe
UIkqo39Xf9aOANBQnppPJ1ZfurQYc1ALEFRQVsF9qJXsZ2BY8wixnNzOjLvGOQjryTrcv/pQDSB9
NdpeXO+ip1+qOb2BAcEMXC/cRmDfNB6fmLlUEgYu7ooYP6SWCZ4IyCKFFqXkilgoklyuQUOORtdo
NeNeKpvKCa3cxYASYHXHg6hmPnY8K0At7V50t6BPDMwASARSnhXKKAE1E1+jnN3rq/KIW6HlqAcU
KXjGbWVxjGeWyM/PnsARD02MbISlyumhto63Vm4wRnN9IyPziCsRgPWE8O0HKXhmI9EzufE1FfHv
a4QGJp4YngZwh7rW78DsOaP8EZr7wSzA+KCtRcYVe9k6LggKYhK6s+n0LbSusqobsYrTRszsXrJK
POAswYMH3w8eeDUUM+QcmHdCwnZuoLXYZvZmXReCyBwAeg0ApohGMZrjqMujUEgKNPGqu+ZDvw8y
AN8jZDimL81F8/aHNJvSe+0EjzywauVX5Bo9YxmWTj0oYEIbnTgV0fm8XOpSDJCX7KLGypCfd8sD
GntdZcd/t6hAlaBPEo2/ONMvLFLOpYlTZzQ5LP68+kExOhwNYEFb0LDVrOrDdVMYUfg9Gx71ssvK
UQXxQggVdk89hXbnxDaXgmz8YfK0b0ZkXNifYMsSgOVFJhszSp1wc9akfA21RpxwGA/EVTITvjyi
xU7dzW8MYwtBEU9VwIdhCmU8Gt4xRmpVBuA8xmPJOPDODLpAMBZCkOcjNmMPW5dhj4R1Kuxd2KOO
m8SX81kSM0B2AIw+yR5hFnfRo4D0lN0ZZutIJ3LwlGZxF/1WHhnWSYi/ZZ06dMZgqNQ5h/XOKsgD
Yv/ZuzyK77rNPxTftRX+YhhcOMWREQXjDfimADigVRlETqxmTiygjL0D8HvYqJ7iHI4H1APKFUTO
vNTcoBW4QyriLxoZiQzxmW1qg8x1rYmtAdvFqTdRD7D8Q+L1zu9OM1kl0aVVPTdFrSpE7sV0CMsG
zOn5XXhoV9yOO7GKvkthDgOCsCyPDCNafikrrdaKADtXxMoMJpsWtDKo5YPpZV2v3kK3eDV24mN4
P21jXGaSz2RiOO81j9nPjP75ACoK1NncjQZPPgCY2OmkApukeyNEnvhvgK/M2gldQN+BTxU2oMR1
NWgLhd54MMxnEPY7DNcio6V9GQlmDSUFkAggzXYZcZM6quaIrwFeweUFcRcZtW4fIvAGhMtAXkV2
BzJB3mOt9dJLETSCfwxTmyjnIH7VjDCM7pd5zeNw5wGbIhxW2MBR+RfqFmTa/xikGVj6oIkh+A6D
78GmqcxfuSli3WfgKCebR74DzE2MuV0KwecWSRw5u1QoY5V1igCL8R1vdb/8x3TLvYNmZy+x6pXX
oCxqcNQuTVX0XyotmU03XAP1u8ntzDOAhcLgErRWQ0pjJb7I97dH+POcv/YedEyBDw+1UrqUr6BO
2KoaXNl4UDfaVnoBGwQazI/oQcTc8m5pvcCVrRT3cX7F28Ibq0y4eGOA6yK9gXwpUDrUMRcaY8p3
OgauekgCWPF3CFz1Pjpyduqg+3TNgnEunuHnBqlF7WIdvPeojJA2TKRlB/PlTTSbh2lVgOz9b6b3
bHDUdaipcGWtfdgqHN53VPTFJSaPQjRoN18IXxMp/hz941d5HzgtXuoJ6tL8fy8FArCKWyEAVxDR
ANaQ2qmjHwrQwJlxO/V8L/s9u+32c8b9VHOAK38IjqUnB7hW3B77dUcerCoKWVIwfwJBQaetcm32
hUSqgRgtQGnjZLvBG+HQiplDgA2d+zxy3tizLMKPa2AMMQxWFRSBwNd7hfmSqmRs+hxPAU20xm21
Ee45K3LUNUg851O37jcZBA3GN+GbJXq1tImBItUN8GryPEpg5JZ1Fi/GuiD0JxO5gI9uDK25YJVi
G8ut5a/kB0CSNqGM61THfEUTP6K2McDQBvhVACjFfFN+JuN9FU2zgFe0rYG+0j40XqQ5pig55c53
dIRlQozMvA4v3KOAhEZGFDS2yE3Sjy5dHVvdT2FWegB5X+pqr5Jh+w+NO1vTGjc3t5lshlctHHdQ
cABrIYRBieY7FSeLWeATg8OFlPeae8LLg45inLy5Ka/8O5Rybd7mt3jhMQLlojfjxgo8GVjlAD+i
osY0o6qftSPJ/8yvwLlLnzEyefto076o6/ZU3quBKfxiwmYWLo5obwJmUhMV0olCne5Q5B20qdSQ
RdwZ+wGs+i/JqlxFu3qTPglWA1WvdXD0Hf+X0a2ST2ZwvgItYCudm6cih9SEDW8Q871b7NF7A27G
/BOHIICMzSosWBcrEusv3ViCHgiudXhBE/Yx6mI1DcI8Zr3U4BnN4V4u4vcGlytpL24MF/e8wmsk
HEoxcMIbbY2UTGMhMcMKID+F16vPAEzJAEyVRw6cmnS15/WWS/Cf8+herSzkEFzJ6/Ep4CpadYBk
hSBzT7wcAZuDioay5sEFK+/+wueAswdOltCR4Vto8W55mv2BH/XGCp7rL9UR0F1xUD2UXX5pTr6K
wcMtbCYGXfPCeXxplFrySDFAiU2Mtl8TmgQ1c17VdxFOrMYFK+9+WjE29HXourBHkzV2pUiEAmHv
uVzrkFvPTpwpIMF592KgYNjuhN3ptsXrLXVpkArSU1ZArzSFQe1BemnRMgHi48ecLRNyfXm8tENd
bEZ+buNugp14XQMGfNejX8IF6cIjvMgp1pOLapXu5D+vPz9yWZnFhVfKpX0qYgVq4MsNWcjB8ZGV
l/etG79lDiLWdoScFbluaPBifh2t97/Ho3gQIZwWffpYYlbOdSE/dvkt1PlU8Hks+S2+JXjuHGSW
wcGNjihop4F0Nf5sXstnzov3D+FusGKPxf2xcCG4tE6dGYYyKUpCVmLaqI7v6alpAGkkoJuStMXr
X8kbd9JXzMwUcSQqjKBdFJcBvPuRkDSoaMZl48SJLcKI+p7bLWg2DvWLsC+dbF18V7jXs8qz18Ea
bLa4Zwk4p1CkpK95kyFWnJIZ5LI5vmrQUcqcbYtLtWzNoKkk9BO+Cy6EJ4RTcyrMepMz0qBLE332
BaghXt5/jKGSxmTGF3ArgMwrZ5c57Se6GrwUlOvFl//YHIeX+p3ZSLNwbsAuitISkMlIwlIBW9Hk
rs45LDBqs+/QSIPW0Dt0NoP1QwX+1VWWWMyT8foeQib7j0kqTErBPA+Jj6HyVr8WVkFnq8e+BdJe
sLg3FZQD8Ubcc0d+xeTzJd5KuxWobPCLtKSiQ/dykkWlnEKp9ZF98MY78Qk4wtgGe8wKx5GH5DKI
CB5qb9g+/+eoifH+sUrt4FnvxykOuAZdqXlo9tv4N/p/0SxiCt+3DS3kFcjM/rFE7dY8V5skkjG+
DLDcffuaI4fNOQWa7iAS23pMnlESB2/NJ7WSte6XmtDDHuTl9gqeZ5Xz2kMRYO0/8O5Hs2IqmSwc
DBcDpOKCrI5R32swKH2BKSDbzbwlDmb32jwGM1Ncb6HmDd5DPL/Qp4Br5FVBH/hDVKIrLNyU2u1r
44lvuD7s9IMClBVj5ZY8U0OPJC6qBKtA17Kga1YZcxa0YB0M7qWH3gaovL2LX6G2ey/LTgf1wPYD
1EqsKwTLLuUxUa5KSZDArvCVOOFzbkfQXBZB6q0B0maJe/kdSVfeI23yfzNioNnBAEJY6QzqjRuq
YqdPqYYzdlPeCd8NpDERgvgnwMuCX3fcbv5IwQAtsbg+li5pwDliWdE9iDoLjbLN42rgQXINFzqM
bmhVgNPt+SOklL4q11h3K6aE7UKdFm4E/BwatKFvDfLWy6jDpUovDxU0TrsPvXOq3hk34M2UvHQT
gbIctSwQ4IBbW3pjzPBSaD+3S62tkNexoNbE7mbwtAN3j+NtV3RWu2ud1mrfWAKgC294DJTwiQCq
DVwmjdOWamHQ+C5qLeNrkk3jJXwQ7rNdQiT6RmsAXyiHMha/LWxeMxljXbgKEzZ+NGOAUwbdqNQc
83HYDHUF040G9h5+4+eAsc3OdAQv2Up/SHdSaWYH5jNj6d4AUjKA0pFWR9sEFY+kIq8SZcYUt6Dq
RB7Z9B+C9Vu4M9giNCSW0rH2zJRMXRDiQTcCf8YIS6BUkPDbK5/Jr2I3HcCVPrmyqxwTl38P3kI2
imrRkf6M8mpdp0EqOjJK0iaFLCdEJbR9vnp78q1iy17LxZh0Zo56ZQj93KZQJMSkojtKgJSbFe0g
o2RJ90RlWrtLd9lfUO4T/XlkcVECR7sjshSXm1SsR2CKxbhFSR8U1RBGXinmaI/bQQAxKV7xynsH
/RAQLJ/GI8N3l+5D56ap10Y5GmkOUYsWtxLlS3TyAlmohEiPH9CdZ5wg9e4FQJH5Ts4MhgsHOKIv
kfBA8gsJBGrbCGI4iKMA09MGVwZ/J7gNiBZw0h1Rflc28io9xd7t4f4AlilHhk10TkGuFrgNGpNn
CGMi9BFsto+kCFygZ7nEzS+AyCXunw5pIRmdzEUVZKPu8YO70By20pHd5kE2560PofysSgDBGlJ8
iHJIredkm4Zmplpia+vQqwFSc/UBvdrK5B7zJ2kdspjHFiLWxTRQq16MdWIMBZkGF8K8IDp4bUar
X8W2cS/ct05oakg5W7fn/ho3rwOeCHAB0A4gSged96WXR3qZQEIrhatt8rsdztv+GB8hpPEIHwf1
lwk2frf75uxTjOfeX9gWsMcgYgRiel2hjqNBzXkxnrLWqmpIuScrtBH8jiAMmd3Vq3yV69ZRfNBJ
thUseKvp/rb1n5I/vdikSvJzkUOfLRWpM20Kgils8b7KzdDiN+pGxVZXJwjoEkLpZK3sBncfb96O
UIkDD/EDBMjtdKt4lZuDaxHM4kySoAVgLvAJf76JDuklP9S1pDYoXB1eOSfYSOAOLU7pC1rrwNcQ
v4C91jklvKkcq21gA26Pjrfb07J0N/nhWyTybWikpzdjUpe5lBnQLgMHlLyRQI4cEra1HnkWMAUd
JVPE3e+2zaWMxoVNat9Nqd/Xqg6bnwEoge/GF/44HfnXyn4DDQpgkIi4driRt5j1FZNJdOFwuTBO
7YDBkGLDyHuS0CB9LoXjT1bicRBsGiCrIpgROHx1ZkZpceMRXst/5pna7QFYLPwygVluNUM7TTGL
TZKg4tt83VWP8gFKaba605CBF5nV5sWAe26bCvLthBvvJGG+pYPgzqik4+L7ea8C8anawoY/8gfD
kjwZTBHJywNEWs2/oOtA3Dn/BGrv93lbD6qPTxB3kgAXa5372RxdzvrZermbvZaetpFAG3Hb15bn
HeJUEL5UIdNNv/jHXp6aoMe8g74NrtUgrnZm/yqBG0VDXqfcxhApwMsfhKK+9XdHDISxUIKAaYIY
vIy3Qp4OccSPP9kVwa5WE0LfJ2Z9+5U/l+YvVCAeJxNE81b6rDNrl0vnGzTB0HQAwSYDAKVL42pf
10k1w7hEuIUME2XbQ/YBvQBLOeF0r8Fr1FvFWw31biKavmZM/dIBd26ecvmhiqJMHcnYQUHyNb4m
uxhdw6UVQCUBwkXJBxGpzw7ft80uBlUNghCEF4SAGamchBZJAwj8UQipwbF+6pGp1A45aEXLdbIa
QPMjoUSuJIhw6KJGU03sgCMkfJKZJCXXgQbMBmCShWqCBAJNuobbNYUIZCVKqSIi2qvLP4wQrirg
captJIB4D6+B1X2CBu32+H8OssuD7tIuFV2FJkr0ScXqauajvknv5mPjzIfePYFLCv/WQRajwz9r
IME3HxUHd46XxuMAdVSc2mlX8bNgAWmPM7C4K7BPhxcm6Qb5gltfSPmlXhR1V0rkCw+hFz6Cjw9y
fTr4rvAF2xKQQHAhbHRTvIeYSQhiup516v1UoegvQEoHF30ImRCSvsudISdTVw4igI/a4aC+AXjv
1TYoNswaaCir3ZaKiRL7urC+cAk1f0NHjncTm3NTxCcWfHDBX2UU7v58C+WvaRAAFCngW1B/Rlof
EI5f7wakCfxvhEnEJtx+8adq1oR4U1lz7ATFAqz74hPodu9C7as4VfAJKAxn6AQSIcqurj9rO/tU
TOl7AiVK+eJzpHMIdXjwoQDWMrxJ91/ow3aLdWoNdmKzGo5/NsiNRTIoR5ZnbKyEx1eJu+genc3v
ICdLNr79lZuRJx4KFDFfBtSrJxdPXtY2WrikXM4J5aRZ2BRGT5ZF9z47+OAqfEANeT4BOfU2o7M0
PiFlo91pB3+vkUVisTJfB28gAyQQ7aFeryG1QbnoLBhJVw0hqMK4O7mdbGlKXtEP9BRz6bvgY+JT
tKe0zHLAdYIVZvEyI5QaJHRR12Ql6fiqVIGcLeuVL5mJ4PWQvAWpl2ipMwAniKZA/twOWdcHBWyS
Ej2PYi1CJVWCkLuJy0WCDDake0W062xClGacRos2CHsG0rj4xVPLOWbVbBQlxpWqwbYSPbEvV2X5
6/ZAFvBRGMmZFerIi1u9TtsBViJCrDqhD6FI7it/PDSybgl+3SMxX9sykYeslUf05bFAD9ephMsP
INNwhqLxS6SYiwxe2ybTq4qGnnGOvjipXPFdZdZtwVi5pTPufLyUkyqZ0A+9j/Hmodf2z9H40kbP
PTOveJ36IqMi0lMG+hdRF6RGlYWZUHQJ3kld8j3z+ncmTg4om02pCe56+avHizLqgFHqpGgjiwB7
ZyBNz6sGegRqGIP37rvUhV2E7ji5zRmKpIyP06m8XK6pbRT4mPJhNqtoO+seaNEMBbVrHgrYLLDj
sh8DrYqIoEF8kvJj0WgbPyBTkeuTWeboJeWKtZznDCjDYvTBrfUfM5Qjj7IwACoFM3H/0paHbsbl
WXb1VLcmtDLOlhY3zu29wxoY5blTK/hV2MMin81Wq0PnSp8Eq2jHiuGzLEOUzwahWspCQ2ZQe0qU
PQDtZhmz4F2L84eqEZ51AskmUh4ra0kZCQ1Q8j4YtZvkZYj3wRTbjf8xR56CCnajskikF/ciunh0
yBaA14omJUrLrlN9gpOPFFevdG9ooDK/mzrB/YuF0lG2QRsYeI01aqGSdhLnIoEdpZmsWV6Hs+B0
XOLctrIYyM6sUKuU6XKtxejjACV6eZc3U+oGLfemtcDjiWJ3KoKYlZ9iWaROoULyxX4sc0AOOt8t
urdKAQaex4WnCzZinKxvj28xapyNj7r1oWc6VrsK1vpqzQlPcb1RhvA014NdQOVV0iPvtj3W6CiH
zLO5j6Ma9tJmdDNNOpZqY8p66kRtvB8LMWXssmVv/NdL6Kiot2KqaRG8pBeA4Bwf6+Z3pX2P3P3t
YS2fuH/mkSYuAYYyisscdlpDfG8SkKbUcc5toQZ+J2YZmjbGUXVysK9afJkBUiH2v7m2ZJEasEYr
Xh5QTYRYJZDR1pwr6nYJ9GyXQkZAY+UzFpcRzXLYd0AGg6Pp0pAhqploTFjGsNxllTsmJ6FE3rZ+
Cf3V7ZlddNAzS9QJMHCakc8jLBnic8tjHt0cWYS8NrtEN0FT8Tf+QnpKCccJ2jmpqCJzQ9pGPVnH
CpYiwc4gbNjO4k5NB0bleXGxzkxRoSWuk5IvQQpgAbvwoIvDW6xMVj6o61oxGKNaPGvOTFExpYm5
HEJhmEQ5QB3HUNE0333KOlON7LoMiQvSmR0qmsQy5HV/modyUETNdo6XihiWdg7fqNLHFnI57XHW
LaW1bzsJayqpqJJo4dgVNaaykmSzFY3CTGtQ4UKvZcgVVkhZwBGTUaL5mLRZk79eOn+VFSWEOWFN
icdfKWpGvBgc9DFYt1n06ucZesmb7ncMvaTEQA+VDh2RuLHjyrchyvsiIxVze/TEHv1APfsemhym
57S8HDq0bOVIIQnAVesyqLhC1VEKl1Pt1HDAXvUXMw7CQQV0gID5yhLlUVyRKtKY17DJo8cZwtmO
XEz2XIJKW5QZifoF/IvMnxuj3CrtuQLYJXS4ZNVW6re8asnR3ZDZhfYEepoUBf6IdYtZSNhe2qQW
Ge+0FhL3pEFM2OTRIWsxkaXdxg+JZKqdLRe7gF8lsYPald/uJn0lDJuwvdcip1a3UcDKAyzt4LMp
oEs0HDdJoZTicxoleB+S5lsVE68cfUY1kERT2pWQAgKfBzQawdBChT+hDAopKmAm1jpvVPM3QZ9P
t7116eg4N0GFPSOQkIAHXtiS48Zs5G2Dw3/mjkLy7PMf/5spyklVo9W1VsDGqBvBDLNTw1VuqW0V
LreagjFzywv0Z+YoH22b0M9SCHxbCEQWDw4CDghNmfEcWjZCJHogvoyWAmpAyWjoUcNh1yUNuiXj
0MoCf1tKOWOJls5cFRRB/5ihxlJHaeFXM6kH5ruxflS55rXJ90XauioEl0OQ+zDOp8Xr07lFarfN
kpzzcQuLXT5aYbEyfmFw0n4qzU3EWfNkdX3u/oVzoCMDCMz/15x9GcVb3EPbjvQ+8gEAbujZ5bTB
Sdu9ITy2EosMf3FfnRkjPz/Lh5RpkAdIbOJRVErOOETwRs4C/7/ll24fCKbQO7LwXBinqkaK5LkD
hz3rvbQ8x2ffQO3tIJ/T0agxYFU1Df99lO/DBAeyI3M4wUrHH2pTlw+N9nZ7npl2qQ1falqoDQ3s
1nNiQkmQ708FKOREt4TKF5dmZqmi0CvbAm4Gt00vbpezEVPbJc96Ls4nWC47J+WhAaCOXs960Swv
LdFNwsUJuuTkTnS2tNww8wUXkJLizNtNCzUfqe1ebw9kASyI0whyEf8YoS72g1G3mjECNSAYB8gE
t+KLYXg1d5fJ+z6CtM2LIXpNu9eLr5ZFy7EYDM5MU1d9rkpkrke6x5IA1+gU3pyjRy4EjK3mLRVS
gJymMKLB0n0GqQPgwAGP1K4gEkqZx3wwE4hE+Tj1u9Ywtcj1SwAyJAgTtyu9cBjTu5RtPrNIn669
LqbNlMNir3mt6KjFcUpm0++h9xe2poTXRlOafMrCgS/6Jxh+AW4nrbv0Y0MSDNTjFZg1+Oc8qp2I
B/Il6FeM0S166JkZagOOrZEMaoHas859tZ1ZaXcI4abuVxYH/m3we9faA6ju+NgRw/egGk2l0Bin
IzFxda84+wRqJ45SmKZxSMrfVWbzoeIm8v0kj8e6Yxxdy1NqQKNVBrH7VcIrrnVIqI2o6RXcXTOe
En+XB+vb87k8nf+aoGmpgy6viq6DiSpHzVwr7SH9m9wg1Ez+GQXdJp8JPuSCySgUdCjWSWEH0zZk
Mlosej0UDsAyA3J0XaZ2Nh8IacTpsJIm4Rv+7gm1vqq10on9eZcrkjeopxwiOnhLFIwDcTGonJmm
zkOIymZz1OMllArP5RiaRtqbQ9StO/9NGt6bambsgcWQcmaPuM1ZkK5CQYmHnkyoMXvSPHriwDtl
IZqZ0R+CSvVIXSJKBfu2q7CGSe28bOxHiSdmRYN75vzPPq1Cs5Umt5DehT5zBrFkJBUWH6eQQwEt
LWpMqCpTi9qFcma0M2Y2EqELLI5PwlzuIqH0dB1QLuEpEqbVGOAztAkEDz40lU2De0FDrqk3UKdW
B/f2FCzuFigs8EAfQCGH7qCSx2jqYkVHC3k1eqnY3Y8hq6ZGgsdVcPnXBBhqLxe3L/HGn0OYAL5k
UPZ4D8aJp8uuNP5NFDszRB/1naJlxggQrq/6VuRDxagNzTKZV3nIyjsvxrEzU9SBL+ppEfFkGft2
1asnfXhpBdY5u/yuPjNC+UqutjM/tRiPlgVIkErmAORRgnYAv7Xi3Gk1RyQZhYZVrmMaprZ/7oPV
PxRITzIPDUA/MGd0ucurHvinejQndSVV+0r7m6PhbLRUDND7ItFjDkZz0dY42fQDT2t6xt1lcd1+
5B6RFAVMnjIi5Wk26mTd8kRfjRFoGSbV0QTJur2rFl3+zAwVWCpRnfRYhRlIQ5hd+VkXoN0jFA2x
6/sjw9ji4X1mjDq8IfauFfUEY9WUm1O6L8EANwUfTTEzwiXLEAmnZ1FaDYQaz04YivJjPHhg1TM1
VPoiRqWUtUbksDgzo5Q4AJIYjsCj6ycLsoeQn9ysah5ur9GyGVB2gh4cBVIa0gr+5DBDVzToLSXI
FkgTSgMPoyj8lcP9sUIFijwp6wB1CVAAtspKMMLHqYq8ODcYmYfFkwzUhv8MhgoVXaSlQacbiLFI
pcyhJ/u5o0SrFi/0KrBnVkKANXdUgNBrf5C7AuaCYh+KoOLrIbnLgrawxkTtVeS/QkMdMXUZkr12
DegHoHhz9hGlOsgG+QT5qSobJEdK5+7xtm8sP4pxVKGrD4KEoBS59EG548J2GHywfbSOAlW8zmlD
YJyKfVlsjNaG/HQHMEEwssZMJu7qrPxj9wdudOb7eTBXU59gzLOAbmZAFfyRdQNZvFaemaBOyann
2jQVYAKCxjaHUZTaSkWgFWMrGRNrAtwX0uoBS8GKNTJqI2g5xJzSHi6jcNp6LLvnuU6926u26JVn
I6M2gaJGXcM3WDSj2NVZDnTNowbvvG1k8ap6ZoRyfdBZ6Nw0YRzI6psyt24QBWtRMhssmDpCBn0z
c6vbJllTR22EdOCzvBNhMvd9JNXTDXRf3m+bWAztZ6OiDixV8lGG1RFzK8B883qX+4XXqbsIuh1/
Y0gCzbgoKRK6Ky83VqyGgy9LHEhetOEoZHFgiTmaG0foROjyy21bi6cweGT+sUUtVV01aasa8IdM
2SJtMAq1LbW2hLYO8OncNrXsFX9MUUvUpIDB5CVMCVJ3JwWTFcv3YwYCBr4LPvs6XaOb3RlKX2RM
57LL/7FLrZvMJ9CFTTCdImJ8B4I+NXgKxoFR4VmMxGcTSd0wJHQg+RIZnS7bbXpfyhFQaxB1VNyy
NpwgdG9P5rIz/hkU+ZyzIDh3fWcIGQaVBk6PCllfelLzLqss6CjLDhXkhXTo9YrHsEQgbUby9qsi
VOWSh66IWVGXRNXrwP7PmMAAejmmXOcyP9JhywifomENMk4pAWdhZ80DlPOSh9n4PfKPhdwyYscC
YQRSk/+uHdptLw2PnJqqcwbDUQPuzfh34xuBq4+82eJCUiWcl5UPfT+ZRg9VFjw5y953xR6KihI0
FXrtfpSr45TxrJL3bZcCm+7lZ+WtJjd9ijVu46e23yr6qS3CTZw+q+p7UquMbbK8PcEbJkBoDuqz
VNSRhKmEmC/OvDrlQZxo9QXa16UGClHrMf+YAL4yQkZEWHQuDR1smoAMDp4alwMcE18UoxpBG5lL
Uwudpn1rpF+VynjzLqeez+yQ7zjbLFw3xXHjY2hatS7zdRaBsuorrVdZf5oETxBx1n7X3VOVnibZ
t29v1MVFPLNNxQVZr8RWJWe6VK1SFVh0yOygqN/pbhfYfDf8j1NKxQWIPAmx0MJckP2qor1cWhW0
oBXGoBZP27NBUVGhMWI1LSVY6ZN5rSjdt9CJjNv6bd9AJfdyzVI+Nso8gomoQgsb4hqHJC93TCv3
9vosng7gLgBnNQ9ND5HyQd3oxTbOAtQ+xmLHydJOzfhntdbub5tZvi2f2aF8sA3LpPMlxBhpeEF1
UJCcGGpbAogIA4evbQ7ySr4ZdjxjVy/7/pldyv/EiWuabobdGii1uq82/iyZeDzafg4lwgQsscZH
k4dfZQwqpgptE11zp2nAW98e/+Jynn0G5ZeSP+fS0JJYlnabUi63DXBy2YhGHm5mmFq80pyZopwz
M5RywOsLWgXZtwLHqWM87kq3GV5A17j6n4ZFM64nTeLnEnlTBrUbhJEFW8Zk8TLj6rkYRKCRpUKy
GO1/OrWIsjyqsTbASavJk5tfAD+VRWZHvK20TzXfMHb34klwZo1aK6PTklYbsVb88C7WT2q/FY3n
wQ8B893mpTu1HWMPsgxSK5Y0PicXBRleHpsBtKG4nVCLZl3sM8lRVEdipYMW49efEdJdOkoYAmws
ok0CJQVzQqZhjtvH256xjL45s0FdKvwGCKp8xKD4lD8Z0YCmwbTozSITQf2QjvtqiA9823zV0gAQ
uDw/Nf685khJq44OUS2EVl2nsVOkkm/lPapdUOnOzNjwOcaRsRwB/3UuujnIB2OrElb40JifNxyq
GGkp74MKkkq3Z4Rlh7pggNUlLmMNboWc4kryC6fSGhOCEAwzy3tFI1lSlF9Bn0gdHKpcALeG4Wjq
U6/OZpPZXQvOC1CtjSdeZaqYL95awQAAzgcwAfwfade1YzmuJL9IgESJovQqc0x512XmReiq7pb3
lvr6DRX2TumwtIfYvpiHBuYAFSKZTCaZmRHgjDzFC0c2BakBW8pSN2PcKfurHEneKXqaQCRXHGwU
IStoFylkrXebRrwCXn5fRTVhbCtZubSacVbvlWncj7IWmE2nvUIQzsYsyikOdkzlBLK6Yt5VZuCl
7FAaMs6ZTZf92WSKCbRw6T0dCksSeypHmEYRPdDaj1FRoSJGMvx4kB1Em1a4ghJmLZjIoBbFAlXf
ozXDMVvVycNE4tFkKMLM5WEEjoDlzqnEVzYy/zHKOQtZs9em20T1MphKwQL/rdA3GlEMhrYdVFRo
eDqPr3jilqBt1ttbO/OTFDypuuQc2qAlMkBFin62ReIEbLvC5qqyIc1TBsiucNJr+sDvzKf2htwF
OxDevoI9ByHGMfyDEOO879ja1Ctc8ZwlTVok2ueTyHy0QBiNytjkjoSXvebx5P481ma35BpM8Nwg
8koHhGVLD6ftQMI+hBwQ2Asd8y6/yPfVpT07EOrNftS70EuhXxyAWOX8J2zth/UXkNP9gJSmHpsG
zGeedn1yyTneSJ6sxjO1n+eBNtNYayRh54GosSBjCCSSXMIl97z3dPWSUpSO6IfG3NWgcalljxff
FVpxLq5RhU1oWUNIBgUz3Drl9Yyg81FNnCl08BQfvXQ/gofLbuloj72fgR/Kcq26zJiEzUnmNFYH
sFxBLTHaBU/mXfLSesyPQVHJ9yEW9D7xLM9wmyN9qD3lH7QMH/dgB4V1V257wCEOxnDwqR70t2an
3iuXsSxq33LtDB2coPaBOrohUu5mJp/TJEczIJtugnhyufTY2nJQDCpbS/8D1aC8dGphTZF3mcpx
eBSBQzmK2PJ9IO1E2Lx8rFGEdW7QCY3eY6Cg0VUFyTrLrqH1akS/9B6Z/UzZ2Zpfqz9mdT/aO8pV
X2Ldyz4RX5TW+MJKZ4HSqTkDfqajBrQN9yoKwGhWVgeSqCjFTi+iodsbVepWuGUqyXhEpdHfpLfW
H7Gcsqtz2kCmE/WR+AitvB8VEDmjSjEvZInHzQvmGka8I3S5oucprBpX8sbate3VPD6bion25tc2
+aGWB1of6/nh/BRvhQhrVOGuoFQTysqXLlmjVi7SmV2O2R9Fy15arvw6jySzWOHoaQa1LAoL42P8
jmo/+PDYBX/+KwjxWpD0WV+wEIMh6eySmLiBPu/mrPDOw8iWSuRrnC07ov24TJqxU3AjR7jTW8eG
3A7UH7VfiXZZap5q5sfzuJIZFAP9MJoGTY0AG9LXBnmzQbun5OU8xrZv/deviNEwtZK2yiusUjyi
ZnWo8dyhvFrWeNlQ8p5Yj60VH84jbvvKL0TBx3A7bTIjAGJTXwcqAm0QhcgirU0MFDeCjxEU6N8q
korWatHFuxhGH92U9ojnEdso+4/zI9mcO+1TTQh1XlScOxUVQGO2UGmQ2vS44nD1Osi4RxTdq83b
ENm6/w5PmLk8nHmaLC32af3QGLdBukv5VWK95cH9ZDaSCG7T+FaDE1wxU+MkVRc2BD7MqL8/Nmnr
RKmkJm/TG61ABFebhsOIlDdAgrH20fXtqrGN+7d1i0IPidnJFktwt2ZYJCRVAVWiyt9GyYrfze98
etTJpdJJckubc0cWnjcGipVvT/Osa3mVBQiXIGhP+XihgT2klvGTb4e9KxTBHAqDVArKKFFjex3d
Nof5gOzVMb+uQNOROEjcQqPM04+Fq1znOzV3IDPqE8n6bQgBITBcfYNgJV1vKEaTYgsMH7c64u5n
1PT9en0iFKQ2tTe4dM8gTc9fIEfv6hczBeOfIfmGzfLD9TcIRoS30SlvQ8xDDz4rLx9d+jBdtnvw
Cb7XH9G97qcVqK9qzT+/G7eD4tXYBYvKCsLNtgYuKDMtBTLe02V3IL+CX+BMQW5J3RGnfkeW9Bak
5jrz/4JF+HTuF4tfxSmBYaSpHQOfPl7bOQLx4GpEPXUCZO5YD/1l8EBugtkJ388PfHPTrsYtHOyJ
2VbUXKQTE9Cl4ZUG0iaK38qSQBKUz4vQanQsRdsDarhxMDXvSXBJMzdNBmeuJTfk5WO/RZxfg/k8
+lcwhLYBWPGWSQxzN4vYbx03GVuLHFX/M0cqLlcq3m1lJbObzmiFusTBK1SoGDbRwIHaV7+UwPCy
9BBAb5RbTybeDeN2d37FNomWVlvkM+5f4YVVbiv98n7K3dplDLdj9op/0CfLbmgL3cQ39b1z1Qfl
qth3P4zEze6VK74//xUSr/jJx7j6iA40efBYsJtaw14ZtV1puJBi+ptzazW1gkcqQXw9RIvd1E3h
BGbtUsh1pLKQULaAgs/JmmIpUwCKmny0mt/2Xh190NTnae0kUgHyrSfL9fIJnoYqU5OzxcsqQ+tw
hmbmO5V58dB7fetFeHij1Y51z2gBlfg42ZIJLob0tQptCAyz6/d4cJiy3yilliyYbCoFd4LS9BIy
uMCwiTPOr2N+zOe9hVo/CFDuZlPyUiPZ72IxGuVN3A/LwuWWr/R+DOWnAlswOc5kcLl9OSkSq5cd
05+/r8y+smDzcYPFy44o3yYXkLitrrpL28+c+LrdJU6ruw989yPbDxejQyHbfH7bbcbCXxvi0zes
8NF9ECCXiREraeeHjOEpUOJeFvP77kMpsUHeD+JBkZhn6BWqGwShlVU+99GR2Zdd/RxlPtMlQ5EB
CREPnZS6zBfOpYrv6gh0SBdo3cxGr/+rMhoQMvw7JMGLmMOYRxO6hV21/ECzOSLTDLnWUtbBu702
FkOGELzEaDw7PQd4oqtaZi5cQyhxza0UxUjH86u/vbu+EIQdzNWIzJYJ65u1xOFxjdOldANmXA2l
4mQh9dqRSY7Uz9f/7/bwhSnsaGtJ19ULe11c1C8pYbjiZQWyBJYR7TJ16gLHDnNCwbWa8re4N3L0
FqPN3syYApLxWNHfST+3H/2EhqrGsKYrdZyqf4wuyh7QXWmAzAr0Qw4qAeJDPreoXK3QSlb3nfUH
ZYXBc89V/g7tSsht1ROoXVNdsV3eoR4hNcPwEHYs2OUd1RG1VXZ6zYZwuGach0f0woEUs+uu2y6m
i9iNMXm1rccfg8WhMpXa9DCz1vgdqXUC7Y00x9uQQv1Enx7ViuX7tKaP+qTYB6Mk4HNU4rvSjhXJ
gm4/RsBg/tdmRHoZHswMpQGYXRBeKCj2n2YnT3occ681pBGVq7n8gdyZPcgItLfPgi9c4ZW94JFG
UES2vEDO4ERRnCAz3fTvju8vFCEyUlhWgGIJO6IGzRnt3WDYRcHv83tiewp1sLepkEtYGHROt11Y
20ZacID0yWM479Xxx0z3KYI+9Gfk8U5p35ulou1vDroVqhAzGIuSczMBNWh/xvVzrCWgw7tUhqOe
PqZU9gSyuVwrNMG1ZCym4LwGmqK8xfqHgW6rmfn/5USK3mUqkzCwAZJU90F/S+ybSS2dvrzgkdfi
Zb4o3RE5l0qWAt88CHR74TQEHQhoxk4XsIrsLJs7UGSxJtjP0+TmcXTTj+FNw/hP1uZ/c8Ct4ISV
A0Uja3oCLptQezNqhyuxw3THSK8m6YxuVbKj/fjfkQnLZjajbSkKRmYn5GgqiRNZh8p+UxCTa+wy
jdATbPjYeOcXcisqwgPWIoAKumj1UxRuFSPUIBBUioXzjk+507TZjhepO5Y9eIGKfRQmB563aDRX
X87Dbi2jtWhyo6AQpE5iCWMBPSNI3UE+PmhxwLL7gSYpnHKLC599rSJJeh5ua0us4YTwIYgYVdQJ
cKl6P2at31o/kk7mJrcO3DWIYJqssey5HAASlr8hZxGn3pCBYgHsCuUlCUxJRKQt/lA8a9Hqg+Su
qS3KAgJcnM1jNdngGzHTyMmCn6PloH7Z0wNQET31OPNaqIuhadjmnRNo738xoSDXXtDBEyA+gGaK
USVWiWZyRn7Bz7rx/NLJLuib87nCEBatzqnepAtnRhoRtMrsxxCtdAmi9jfS/zJkdFKbJmKBXhI1
DYaJEtdTx2LpaRnSETu90PGIE4Fi6H2ipeQOshX14WH6PyDiCZ6OoN9VFhrBumyfo4LuClSc/83K
fEEIh7VZzUrRKxhHW8V+hNepmneuOfw6j7K5f22VaFCUAymiaHy23tlxnGBtBu25S11iJjAB5GJB
Is2GTGLqm4awAhOcMN5lZlKmALOHx8C80yx0wdN3NK16lB2j7i8a9uCFbVSZQzIEAjmnhhD0RcUC
bREOINU+ZI2TTNQvUskGWr5Z3L1rlGV3r/wuaFJpSVtsoNK+CVCaYLJ9Su6STAKz5d7XMELyuB+n
mRsLu0U4F4esM/btgDJL3dpVKXF6cDgX062qyRjStvbSGlXYuXYahPbYL6jkze7/kO6C2E/nDVA2
f6L3g8pLSzRA9N2E5zMbeZ7KIm9TAY4n7eE81uZwlvZaw1r4C1ThZC5YlneDAT6JEZagatbFaNC3
Bry652E2h4RUx6f7Ac+hAFN1ZcK1HjAUVzcUctl3fWX80cNyj+rb/Xmsjf0LHlOy2DhiQehEn5pf
k8RGjZJi9K9Zh1sCxaVxuNFjGXndss6CkZ+gCBu34EYJLoQWrS/NoZo7p5EdERvmDQDIn6kgDCdQ
2DkdBjd5zNMAADRtvRx9jLNmgMb0aW6gyxgoH1GbO60VSJI8G/4IHLfERmEYCJ1UkRjLDiJTD5sO
7WUMHlwNnMk07lkVOUlx1V1VVFbmtGEYJ3jL96x8BQ9RFoL6CJSoDTuwDiRtecjy49ymknF9vsN+
W6/VwIQzsIhMM2sjAGnovjCOlLiduU9bP7Wf2bgjdYHensOU7OncO11vISCVVYRvbLX1UEW6EwRp
dKwIvoDz6wzFVMQ6pMXhvO1vVVKdgAgePl96i+dl/VKF+8GEMpfEduKpvWptPEiwBLVVkRNp42OJ
8Euyyf8PcPT4glKNUBS/ny4mCi9mPpIe3QW4TFO0WyrWLotfCuOxVUonYEdoSTmQnzw/5s2NgoLN
/6AKvkWpMjKqbEBfTb/TQq8gLgLVnVrvw9KpcqSTZZz62wv5BSjYLDrsilyZMcymvUZfiz259SQJ
pjanEjVXIMY0oWv7rfaKGyyowmqEuapxdzPZ0eSpNYe4vaZDTc1GRyt493s0QyEzRo3ZBO9XKeNG
2BqntkjQU5BimgiHTpczNzuupOOMtgKE2kFI0Lp4E5U/z6/elrdegwg2o2QoD5sHvlTChu6UvmZk
r0Kwi7ljIzkXthrstDWUYCidCtK2IMN4zMlHff9U3cf0Jaoep25voz98rPwsvY6yd13dz/1hzFwU
kMaxR2REbls+b/0dgv10saVa0EOEzwNbSKU/Fyr38OaAqvpJsjU2VxCqGosWNOplxatMirQRiuoJ
RqxTEL3vOFHcqtydX8GtclxUpXyhCCFRZFdRZmRASWjuaa038XdLvRjUy6jeB/RyYJBiIldxeq0x
d+rfaPonmN9bWTnnMmuig19/hWCtvFLVsevRL6zHPkMt4Vi6fU2dLmKgU8a7ZSd5XdicW+j7gnUA
ai9orzndHabFgkxhwJtnu/KyliK/w8hP2lHZ66G+FWtAa5YuWrOLyq0AlSV1lFYRJphCSLL2J486
yJi5KSShUwdJHqiLj9Cy7xMn+9Mc+C6+Sl5+Q1v9ltzEnrbHYfaSQfVePcjIXbfn4N8PEwui8a5T
99OID6utxzSIHH0+prrkzrLlINALCgVllS23MWFdZ33kWVbo6A1vnmsVPiIBWcYFnX2NyHpDtuZ5
DSX4ophDynLWMZyu9VXkLVKwBZzfKzIEwQXldZeN6QyEEpoorVY7qSybtHlyrAcheJdkmvLYGAAR
J0cQYkSGP+Y/I/WQQHRauQjaK03G5rRlBdAn+BR9Ni282pzuBMjN5zzRFiswdqrl12g2kEF8ZjDF
3U1ARLAIFCAkFhskAyPCzSGBFUDI9aLdtXvb9tqPeP/CvX4HJWAvcANQcDg5c1Ab7ctK4bdc9hpe
sAylzGnGlyHGoBpV4acRGTPjIp4l5/4mDmJ9yD5olg57P51KyxxRzBVjmHy6jU3PSN7N8paSx/NW
uLlgKxTBYatEGRcuVzhssOKZysEMUVEua6fbKrtGSAbqCAb1IQrRvNOxjCTr2VDizdC28htF3Tfo
s7Seg/C5nx2dlpepfZcD37B2aBSxZTttC55AWsbCOx6uUGCmPYXPuBlGWslRx7io9YzexO5Z9EKn
D1I8KbUTzR6qeyxsCv2WyHi5Nrb58nxkoaodb/kaFXZEy3D/hDonqkFV5ZdV1V7YUhlB1hbGQpoO
ZTzcdXFhOx1fnw5tx20T723VUDkapzsI6NyfN5SNM5WQ5UUPoQNeQm1hHOqomWkzQLiZRhboSv0Z
3BWN9aeP/RYi1bG1Ow+3Yf0ncILrMiPQF8SLTrQygn5Lsa51ZUIrD2J6Oh3OQ30eTYJDgYAlgktT
h1Yynj5Opy8CtXsT2CjEHy9KNGCMLghbHArZL6+/KPdDgk6b0n9HvZ9DHwYXLH+QFwy9j9xLr3RX
dRiaLs5/0dZcrz5IPEsVOzPG2cAHzT2qvn9zFnlw2RFYXobwumr4X1yIMQEGygHQXgpdMGF7DiFF
B10BPG2RAIdqr+Fh1B/ta3SwU+dtzJ2SOSl3z4/yU6Py+7x/wQq+hzQDnidB9+I+5z64LUIQ0e4h
r+QER+MuvpoP9m64zJzJsX37H6Quc+enffzZHkBtpzvhrn2/AVlat+Nu4J//sK0oFvPBQD2Bq6sO
3fBTgwi7GMTZAT4s+KHsqqvQ6z5AZWl5wVXoa+BeWrrK3Pz4F2xLJ7DkFDYIM0WbF0bgsIWQpT44
1sv5gW1Vs54gCAutqyMdagaE6WPw9APaGW/Km+S1/RG7wSPFG7ATPhqvFcJJlCN4F5GfOn/+y08Q
Fj2vUhpmIZSiIdjqgKHrXbsyvPLHXX798VZd0/34ErhYacWzHOrxSxl99Va10skUCDGkTcIQeR5M
gXK4nm7zP5aLPhTzYB0/Xss9mr6CwlH+MR6tR3vP7rnz6/zwty6eJ/CL31s9ck0N6oiMGMOnt7eW
a+6Hd82bUFob3kNwsYIys+6CrVFGZLNxykPuC71VqArBaSR6OBuKVVU+p+CaDvy22lES43U8cyfT
Q5JG7a6V8AIlFWriWiiS/CeO/EmWCNg8g3VmII9GoDuBROzpwHnFKpNBCMadO1yu9c5JVcOBU0af
zl7Xj6V9a7VOCJL2vLiZrZtKdv/dOlBQUWtg/FRHK5uwp5UJylZGD/yRXlqJFybHwg7xHvx8foFl
MMIeHk00Zbcq1jdAo+1cl1foCP9QmuhB62S6EltKp0S3DMsEQw5DFb4wpAg82hpdbAn85W7nRfvg
3vKz4/RkPWl7/TBcTg/KdfHnkf5C1LHDUbJroQM9ue2LbFdte8zVpwjDbpIWbBAKZjeFHrA34A6M
q2myy90abZTuhG5OZ9iru/mCHc/P99YdZ4l5NBSSgSQIjxendjVxdBBpRoJJ6CBZxqa9Qmy3g6Dq
OOXo64j5LR5Yf6J/1SetjNtmK+7C07gBu8JN/FsqA0xIel1zbCsSotPn9xA8nB/c1rY1IY4I5ilT
xWVKjLk4tcGxgVklEeeTE1YlC3eTFmZQL8vD2j+Ptvw18TheowkhVxLWLa8noGVddyzQatu1us+t
wU1jcFJEb+fRNucOQ0NVoAoGETHb1DLIePVj2cHlxChha68mNZPcoLYe+qERDcpYVEB9vqCe2kaY
lBxqoVXnliV3oEDlzJA9tRvLT4PyciiKi2CERIURH1hjOHPbu6UGvdtGdwmlF+eHS7YcA2ogQb0P
FwTCQeHoJUMe6kPfdOASsfxq6lzDDi5znu2nYDpoGdkVRbZj46NWmm6u6vus50cQhTu1BVUAmlxB
ss+NoAfZg6GpD/5Jip8pklq0r8CKm13z2BpB6pAhwcokYdrmDgN7BeJjnRo4QYQdlhokUkIVX67V
r2y80myHdG8VpDCjO1o5U3FpqlKB7cVfiLa4xlxmc3VMmgFtVLUFZtimTozsdKErbjj6ua7s1PJ2
sq+1LHPsHhU1u/4vng/JGlzYdlEWkCnhAO9H5UfXJhem9dRqnZ+gLXIKasfg7+eNYzMqWCOKW6+w
aDt1y3Ch6mXhLSgq3lI8XJqGZ4amM9aeDg0T0Hvq4M9qOydT95BwKbLfI79k9m/J1yymeG7yhfsQ
8idZqE74GiiBevZ09VlZSj0y+XOQ+iy4q4tXVclB1vRSZ78V61GCv1EiRhge+Uw4dANJW2Gr0FRr
6oj0mH/y1CAaMqJn3NIJOVIoZbOdnaI+RpbD3bpyrTGFsNSINa2ajKFz2+wxGnZWfMEVSLroO+hG
OmUo8Uwbrta2GK7SSNBpyK4JW4oyNSqYinK0vM2cTrEf68aCtid0UeN/hkqW8FzWS1jPEzRhMzWB
1phhvJTcFSGM5joH2XrAvNJ8SMfWSdtrQ5ecytuIeOOGkNlShSqMD6VaRpG2iC1ZnEHNC09yxkuC
lvs+1x/H/g9aB0HUJqtf2HL3Nq5suMajrgVlfoLdJEYydCZFTRBkKVt6Q0C8TkjhGI2vjkeS+cqc
uYaCus2ftC8hAXGs9cN509041E6+QLCiiI+6EtqYaZ2Vr0VbVUe7I43kKNk0ntUwhck14lEJy6WE
Kx7CYxjGrknvGzN2kUnadcZfFPViSEj7oc0YB5chOoOkY/k0YyntWPUZmV0rftHi+KkrrR1PYLVa
JTGe5fu/mesXIhWI9hC2acnQL9VjqC2sSHYI2tBNpXog22uF+h30N+Nq9OmTV0eMYhrWWCYoLFRw
JXMqZf5HlWmlbTgVzN0XhODWA6JXI1nq4NSkOOBhFFzDu6XsoAi9CdxsRHk9b36blmETKPzYoJmC
6zw9NfUpRgHZojSnFM6g6Ls2uG3ivZW5esG981Dbm22FJZj6UNgQgRqBxeZSveNddW3H5n0/2/tq
QKWmTpRHYsTg08KLsjO1Gb+DRLru1zS66LM8ue2sPP8h+aZlfN8sZ/VNws6wh2oc7BjfFOTJM1RA
/8nV6ibL0o9gfM6RAExBxTwqwZ6miTMboHYLwg9iQo76/HdshHq2tfoMwd+WJe0TaylZhcDbYNML
DcJywfTMZNrp2zgUpTlQ5mGW2JY0t0WJPBVw4tC11D0L02OJvitpdfhWeIIBfQEJa23QYYr1HvM6
WB9q1O9N3uFJNGA/wqg46NmbaUOqEWwqOu+8vH1pyXDXU/sFmlOOVqQ3CUeLqS0jj9jcXKuPEha7
RAJ/UiN8lEodwq4MxImttc8Z+g7QqTJxyaJueqUVnLCoiqL0SkMw2T3H23fnTYNXop7mbywHq7lo
g0ECVIg8RxXyn1OCcr+6cqGCtANnuENRfJVqkjNke/K+gATPVCZmMPAE2nlp8cug8x2L70EASwuv
5x96MEo8+rahfqEJZ0gzRm2MUlNsCF3HzdVR7XavaM2NrUq80vKHvjuAf4HEo6PMQcFHc5TQRvFb
i1fzTPXyLgfn9UsdecxKL0FKd37FtprzcTQiXrUQekBwTFiyNEDl4mch8pxPhwlCXxrKGQpwMmdG
eZOCKFIxq51Ff/X9H1r8JmifxU0Q4q62Z/a55GO2bHT9LcKqzpTUaZHjvGnHpHAa1A94Y61HnhFH
6eH8uLeWdA0lLGlFy8xKDEClY3jMBg10b/0Rou4gCJOR90tGJXa08r6ayITWIpdqynVZ48VfJweT
SfJbmwfaakRiGyusJitZAJhAyfZ9bLwoJSq+aecrIai/OuKmGirZRnO/iBXxIfFZjLyhYTjxKNOw
29qd8OrQ6gPDBp5KhYc9Sx17paYw4zYc3QzCjmbH3NamV2P3HmvT4wjZSYnnWcxU3DkgVkRlhYWX
tG/CKiOilCZapFZ1rv+wG0gItGWSAbSovVon3AtDmZDX9rp+QZLTaCWoAvRWLfK7zKqZGyqz5Tfx
CC3UgcoSXMuEfRudZiK/xbBRVfGkzLVRiZmOCQU31HUc/rLB+UvUfq9CYypJ/zCaIAqEJCLpj6U6
SLzfcjp+A8ezr2mi6Hl5fD4dp6Uluj7WAK94sosT+pAOs+SBf3MqVxDCxifJlKjlDAfbm+kOZf0H
Ncu8MpJ1y289BYFP9Gsowq7XC6xStjjyJLvSox9jFKEo+L4lXlpfmBFYFdRXBV1xf+FqdLzZE2iw
LdeQ0/kraju32xaHotnjrpMHuyLp9ww6c4oVSQqMNr3aCkowyZ6aaJM1ABVZpj8hhkj4iKyzfQvJ
7rvzo9rc48jJ6DjnUaIutmim0I1F3hVTqWQuolX0rBfgPkBM1eTv1Ar/ag6/0ITopQnT1siWwCLQ
rk0LKczkaEexk8qeOTfdyGpUgq1DElFlGceoeJjvpwj8KdUfW20vpuhlgCTu+SncXq2vQQlWX0Zl
TbKlO0vpwNBqX6fsvQvG21Zm9ltRhb0alGD1pIi7lECmxh14bHt1GKRIRnf3HRtfQzLe9HyM3RD9
J5eZmRiyldsER20HUme2sXSDnlr/gFIkVcsBTkHloFTeNH0o7dHOY6dsH7Pqj5QpdnNWvwBF5fsq
1NFwVwOw1PZj/bPvPDt9yVVZr+IWHbVtr3CEbY0sbB2oLUjZOg9bIPTjQ+D1KMV1DIfufyrX3Gtv
Zz/3wkflyvTPW86mv1xhC/t8sIeEs3LBhuI7zZIdI/Yx12WH6nZwuMIRLuQzhSBl0QMn/Wn45gXx
DcunD5XPd8VDDWpRHHZ7kJtKouCtbNzJ1Ar3tXDEZc6qFtjn0s8iTzkEvnE9Phu/831x4Bn0otzm
D6S4qMSpbc7rp1KmgTLgb4VWaDaLyyAAsEWubQ0NmbXHWSMb3rI63w7UFYqwegrpYl1bLCdp9rS9
pVDuyVEkPrcedAuqsPRDvq9xN8OBZA9P5y1nc3essIUVLXI2xJUC7LAzLnkGELW+AgHKvonNw3mo
TV+6ghJWEZQS4CcPAVUo414BZwzhCcTTULBgZqg4pD/Ow8nWbvl99R42VUHVZwXgNPut0u7LpW5a
5sxks7f8vsKgGR6N8EiK2WtiHA33eXcI2YX1F+01KFBD4k/VUc+FlNcpTNvpXWSlKk6h4jJTvKb6
iKSkbBtJCjSaUOTDUNCI/wSMuhuq3CKI6mj3oln9xThWjTfOb7PSXqMR3R/m6rXQntKifDy/TpuB
wwpYOPXitsDfXAKHGA98du2WMxwJKEdG1EWZCYSGTfoX2Yr1UIUjKKdWzE1rCVVUNL5OhO3AyTgF
w71WL7ViqoTvbrHrb9v7a4DiARQVahQNS6ySdGhR6MOfA0cj1vlJlGEIh08BJQMbdMYgPMWq4WYQ
OCpXZU9Gm9a+Gojgp3jWUaNvAdL3FcisVOoGxPJnpiH8KmXB0FaBDQxy6bpGFR+KXYX9W7e1xgnH
tNXJoZz3cXmXBG+o8TbCp07HAyR/IfTYJ3dVdGxlyfwtwpETcGFjj2NXFvHSCmtkfkovDXIdmi8U
tAqTkyGhVl9p1LEGyWmzGRqBj1oziEoQWQojnuuKtWUM0ELJX6YI3Q1J7I2E+BU1nLY1IZKYuGqu
7M7bzvZgV7jCYKc2siZziTtnlPjwGGlaM3QCi/tT+QxuDlfjzwVEwkrrmaayFy4puOB3+jbTGTiB
ELqkA2oXrsvihtEP6El5Mbvo2b4OvLA5BLLnkU1bXo1Z8DpKOIc2qKnhA4jfJtZ93ZsODeqdxp7P
z+7mMbQCEpyNStWx6SIARSw6clwmLaXYLeQu52Ek4/m86a5OoqSjyVTRBWayA6cep5dInx0F2X2t
7yX3FNmaff6+AotSA3n9GmAJ+aNV/qS7QXgMkM6vF+Kmcaf2u6kF+7FMeWQ7EERHN0XfsAmiVsHN
lXkOMqgQsXzXjE4IxqR0CtFJoOwtPXf0pjyQjOP/N0dDTXwDE63M7DFDA1xmP3P9d5X3x/PT/n9M
xdcXCT6xatAuyRt0fw/VPdgnxuF2yNDvF11QUO0zfa8gV2J2vh1KgqmtIm9IeXwBC4FbCw0ZWliY
irl+a0J935nEmSbz1uQGOnCYXymhoyX3Xc4vBmtCxk490ig/6uqjnkUXNg2eavN9tN6KlrhqT2Am
0cXAkEgaSbTvSu13mzV+GKZOXWqqM7TIfSyMIWMtE+7aDAtXAxHCQmLaKeUUA8mGu6E7hslHjTIh
Q/XCiUtWa9vBfs2Z4GCboBrsYLl71gRanI9tMO3V6l7rbg3cKRSGtMvTefPY3vxfgIJnDRs1M40R
1lEZAeiH7EOramjRnPzzMFIrFJ1ogQ7ZYVj2RX4L9Y7aAplN7oQqir+Oaermfe+BFHrUpNmCxcpO
YxsKfWIKUi60seFtV5jRykY1H1ERAFfxVRvE+8C4MGHxuL70yXuKZ60pcYfiasq9ph8cpC0lA/8+
wcDXllZFlEuqTEwwKeagt0hKIwCvQZvT4n1rl6qXRky8oLa8nHKXlXeNCsnFwp3bBwqm7yy6Vfn/
n1Hx9DuE44Sgzb+PanxH1M3VDo8rI/hHwEZrFM1tUCaxA0Yqvjs/+M2xQ2wbb3UqRdAgeIBxJmmY
Uh3hmH2TGYewfkpllNXLZ39bXpTBWtTADVsVZdGGuUUalKMRJzAr5Agg70AhYWIZaMqJiGcHVy36
WiQn2dawUH6qLyrieL4Xa4kUwmBQBoY18RsTlLA534XT7/NT9z1cxgmywhD25WTaIermDVyoItdS
YDbS+ivZKIQdGfM6C6ZlcfLIHfBGz2/q7PX8IJaPFBdnPQjB5nq8DNiKAghW3CqsB5mUb4ZXXfv/
fkM+nSshgBmxHtqyzdypvtanXyUaGvJ7S5ekNLZXBEUGeGUBNYApoOTcHEOeYUV6MjpduEs7yZJv
z9a/ACJFRRBzi6spACr+2DRLXj0KHskQSKz3+xGD2YJcOwjSLLB7iTVbIYOskL3MVjCEIKxEuTsc
71wF9JeZ9MVLSJX0F8QSu6c5SCDm3mZpILlFbA70s/tJU3V0XQkzWSTGqJYGBkrCCG3ix1x1WpY6
uYyodNPCKQAgjoUnAybEYhOrc96CXhMNdP9YA5p7AhD6mPfnbfx7cIDpXIEI4ZUZMaXuFhAj21vx
3Tw+ZsMzDh2n71vJym1a4P+Q9mXLkSrJtr/S1u/0gQiG4Nrp88CUmVIqU/P0gqlUKmYIxgC+/i6q
+/TORNzk9m7bL7tMVXJi8vBw97XWiamZOy0CX0lHFaaYv9cB28zbzL48mMW9cWJh+oKTsBlduDqX
OlgQ6msWbXuoEA4HhT/V+laNXwuxUkRbct4KEMXw3zhR3xgSmr6uINRnIrAqHnMKxhJAvqvwZ8g/
VeM9yneXB7c4fSfW5oMD4FAg/EdVa9iW6Q+JryRtFicPaL6JRRVm5vmphCaBCDoJ2617aYI9lQ8J
R2htvhnqawyWdPF5eTyL23uSaUbGDXR588d43slDxsagseNOhZCiYtU8Rrv2WuCwZmZ2E1VGZmaC
w0yq7VQTSEAKp7B2pZLFxTkZzOw2GmOdsGEaTOUVBzBX7IJ3LbBqDaA/N33W7NzWD9fjT/pgOOKV
AQ4Y29UejLGXp3ShJQGn2VTZxAKKkHGOQ6QlHdE9FwErkDrkqneid/0NEPetb2X7BAKOrvko8RWj
y0P/w+bMgzCpU8PSBPAWEarePZJ/v5vjfEwzt1E1UqzEPn5/SPcV3+rmk7lGJ7+8R/4YwuxoZZEp
JJXBhM4OkrYLWGKt8igu3homw2Wu0ykHPLs1OhaNEI+BjaycSHE+kHGaeFvqfx8HrQEwB7cE+i99
uifPfaCctD0uvgm51+lw6WPSPaQ+C4EBYS350Sdh8e8D1s8tzjbAWNJACjIAqnLx0vEr2Xy6vKuX
Zu50RLMNMCYKzzqC36/UW979EhQ67sOmy9ZSvEtXIcEzB7bAy/KtO3JQlBioKjhAuXcUEVoa2Xby
jokagd/28pCWNtypqdmGk8Icgk8l3AWnSOOMiUPDl5JFzn9mZfqKk+tQ6vQmiBtYAaNOpnQ2yrI6
uLT+jBFwq+gTiQ/6Zc6NjC0x9cachgKhF0hpqCBHC9eAzotbAFC9/zUyi8SrAM04QQgjERBLI40c
HYDUJFEgN/54eTiLlgzArYDzknXwnZ4Ph3Bk9WIFx8dQJ13MY9xvfdnt1oSrFhpjELoifp2IfiF8
+js5f7I2fTJEJEJe1u4M1S414zmGJK1Kx8oCwt2CYps9ZMA2+4Gn12td39Pumr9rTm3Pdh8bGloI
lNJtko92q1W3o6msvDaWggkwPzBcicglGnOCoyAcwxz7ZWrrCHDftnnnqDV4auPWROdUAX7SpvIT
h7AKDG+iXSkILR0vXIHYMCB9UeFwzxexM4hvjBFCJQMCOSwA5TZne581f+IhQPGSmvB54ECYU+O2
qWSqCDkRkfkuAbos6AqnASuXWXqXN+XieP4wNKfHLYdChFyHISrXEPxVKr95yDMuZDzmoIK5cqKX
9+aJudkVglRkMWQFwmg96i0ojVppLG9Zjwg3NSDmEuV2Y6I7tj+2fFx7JCzF1Ei4AD6ChAvIt2dL
R3PFV/qI4XmHfJNq3nMegtux3IcJcVTlZwOanstzu+T10XsABJCM55w8x44ZZturTT55fU1UltyE
AcQFo3xLStDOdqgSla//mcH56WN6QpsKBs20QFL4V6DLVlwgSDQ6S1P7l8vWls46EJhQYoXuGuhk
ZmEHmvNKQVs8VtUefKlMR91gTT98cQbBA4KeNAOx5/ysG6Mc02zanQrpnVx3By2xKsDyQbHfPFwe
ze8oae66gAFG6Q5xOngFZ1tTxhshTesGweDO3Dav5IaC/c7qX8UhscEhRj7ZTnjjQbee8hv9ONwO
xzf03m7NrQEKEMB63cvfszS7p58zC31KMcpjyPE50yL2foGi8PNlCwv0ExraT/8Y8exAREVGCdSU
G5t62sG/AeXEbeMYW+OQXbVvktNd8RvdglIORpntc7dZC1WWLsRT+7Pt2pC6REMZ7Kvg5EzTPYsO
fiE5BUoVl0e6QNw+jZRB8wXl6Gl9z712nKKVsxZAVOKYvkq4AZMhd/QeTFm6v0kzvOHbBjJ+QJUB
RIqeEEcu2rXW0UXfZ6ApH6y5YOZDweX8I1JfGUu1xgsqTtorX4t2mc6suGq9loAJIQ2sbriNQ1AV
hj8vD3/Jx58anoU4KMaXeM/BcB/kVhttcyBYm3532cjSYhpwroqO9C/KCrMplrlZJbqOUFoyNqMP
9pIN039o44qHW+gsmO58UE0gQwcJ6Dl1R9IKVW3BiGMrwa0OIVqg6u0oSbedUu+6pNlG2vCg8zfA
du0xyAETV65IHq4gVhbHaiIqRbcsOLzmCU9JIkRC8zH4O5rURnduXARWVrmQHrw8p0s3lvGHnXne
s8/lmqHDBjsmj+9pFLulwt9HX3Y6Eli8/DlEa+16S8EVwyGQVcBI0OA88+nqmAE/0YOlwI8oFFPo
mG2rAsnBuPdvKS1uetGFNikk3yYKWRNoWvL2aIifRDGmxOH8goYcRh1XA2gYqPYjFrdd9jUKu6+9
/t/HkU7QAgoJLQNdwHSeZgVsQQoSAsejsxde7+L4rY4+E/7Wyp9rtBkL5T3YUsF1o6E5GE+UmZON
Rd4OuP4xo0gpt503oKYlPCU8KprHFI8RKCeRF7KWr1zM15zanTnXPoESkwwuNltWvZ+9fSdt68pj
7/fSM6vcqHar5xUvs7h6GvgtJrwn/pu5N31MUY2ZkPIsBTBX26uyRZUPOX4K11gXl44fO7E082ep
JgoWTZbw/rEgZMflD5HY6hrn+KKvObUzOwxBb9CeTXbyBp2yyrazUiu/oncN0m9OeVv6tvZ4+cCv
jOz3FXLydPNF/M85jCYsPhCzxUuRQGgqu79sZwFFiV2JVATUfMAxR+bZvLE2CjAz97h6N7qtbJVH
r7BVarGj8h48jHa8KW9B5iGs8e2y4aWr6NTuLKppJtH5ggnsyvpH0O1AIReY3mUTZPod80Du1Mbs
xHVySotEgo3OS4lFnqEh7vQ7tqsd/6F4VIST2xRUeZoTfKT2NfAH9p9J95x+wezspbEhUSnF7I6E
3Caj7IHwytbR0DGy266sdisDXpvU2dU7aEYz6D0GbDzom8JVPiXIVUN2NDgAVjEIR3FSJ9og39Ra
42Cpr8FmvAJ49jN8Zt5aYuj/MftTwA6KTSD1Z7PfREagjyGcuLzRvGLjb3aZrSuW4SmH0q5B6uaq
Tr2nX8oOWOd8E2/0J/1PvNFBRPWvT5hNfz/6EJ7UcG228RW6X4m+Y2uk3YsHFTpKcOuyChnGmbPL
alUp5WIaJf/ZVr9MtYNczoPe/bq8tIs+9cTMzNMlfcnR0w0zaO6uux+gjvCLm4L0UD9fDU+XbYEV
1AR+G6xAs12UjEk/hj5sBZAbSFtUOnU02nw0gWbrAk0DurCRqMC7Mvlq9Mgxhu7G1GpnrNQbKWae
lN72QbLiDxdjZuykf33UtA4nDlGtM9/v5BKXCkSdW+giSJltDrsBYtv661humXyga3m6aXt88x+g
gqLo5cRkzJtX5cocCkpwc2ZMvksy/QHn+U8EdoDo/svEbFg0TKR+KBEUkJy6VWwLZSMnQNQEu0G6
CvM1f7ToIE7MzXZr3ZqNFE4MRhQZF9EBz50iEQhxtT+xW0/MzHar0LnStz4mTk+UbVB7RSw7yI7Y
Uu/wNSDj4pCQxIGXQaRp/ubzPNkYAeLQuOPYGEoNKtRSt9TG/TMCcVA5QGYepGAqQVw8mzg9r9IG
USlqb8qvkDo1MnFU9SLflsCbm8V2qIPVZXt5Fpe2n6lM5Rzg8ZRvfZLG2Osl07BYPAMHY0UPqahW
HOSS9zo1MbuFpRLkumWEYUkRUqbhMY2tHNROlD9dHsqSSzm1M7sLohJ8XVCYQwCFJgZWH/PaHfvc
Cgu3WVPqXDM18/klKZSkVmEqIbkDVmBeEcB47arZp9Hn5VEtVmRPhzXzlFWe6GAExvNB2raD1RCL
3TQ71TVtcuTXkEd0UiuxFXfcXLFjeP8U20+Bs/ZQm87S3EmdfsPMg2RVK1q5mXZmm7tZ7oqx8ERr
WppyLQVoiPx5ecxLx+3U3OwglCDdGAoGc2Bbf5Qm5h0wh4IZQqy5qsWtCWJQ5IUUHIJ5kkQR5Uil
FjG3Wnoj3XP1hgUf49puWZy9EyszT2WaUZqRFvmgKNsI1m0lCQK5/nVfZy5nt8Eq5/j0Uvi2Wif2
Zi+JvAQ8wO8wKnD/sV8GsgWv1JHv6AuUSIPO4oEtPQ+OvCWH0ms8/yZ4+BPLh7SXMbUVgWNotmM7
ClXzcMB4JVQtEtA0Raqtr8n5LTquEyOzLRkMeij9nlS/iByZvETgKb48jMU8HgRudAPo06l1beZQ
xgT6JL0/vcikY1nc5gHap9Gn+hmpP6vuqIMdj98E0iaRHy8bXtz+J3Zn3sUnypiE04mvxwBSIijg
GoiI1l5li7vkxMpslaSqy7oRCVm7zA9q8aUOe9JmFvSQAp6DGi11C/398rgWT9uJxdmS9QUvzZxP
+6K+MuO3qLsJ6jdt7a5esALWUPQloNUVjPfzOkgnc3lsCKxwX7Jjg3qpKKyEHTslWnkKLYBcYeLE
1GyhggSiS0aOp1AP9vAHpbPGbXQzbqQb9baqrGwX2MO1+aasVOsW3MkkuAKcH2r7EzfZeZTKa6ml
gUBSEsxTDGUkKGSPbWipyqTI60Kh9/KqLezGM3OzQTZUpIZIYI6TfSbdK/FWke4vm1DWhjTbi+h2
E6yc8qyVdi+AtKmcrLtpUwdMpcgNukr3q1G9il3L7K7qrrX8to6OdeC0cGzhyuwuPSkxXsDJUA4F
uHGeWlZqWZNGgcI5d4IDPUJe6qH4UO37aN/tm21433oZBLK3yT5HdeYqfKrXlLUWgouzD5gdk9yH
mJeW4AN63/N7j4dOaL515oGHa5WK1bHOLtqqlKM00mCKBg7Ac+CTCiz1Z+h9JfvP2ItfCsWJdsEt
pNv3rRU98s3HWnJ0bbCzu5GxAu2hJla+zRyhOmpQW1XmRsE7jZ8vb7I1S7NbMTWKocl1jFUd7M6/
LtOrIb2vhwc/Wrs4phMxu39PF3AO40QjAVXjCpYqApH79yZZCaiXsrwK1JxVPBU0hth9NpRa5cRX
J5UECKRo/hFohj71SuqN+fXQOxgcekzsUdVWLkR14ZiCQx2HAky+Ctp5Z0XLMKhrnqLKDMZp6lTw
b5DnRuklbkCMK9yU+Vac2IGpbzN+HXQ3UngNVqhBu9bpQWivuriL8sgiAxiqg03iO3HRuai7C/k6
GT1ROMaIlw+1BnUXM/+69cFczHq3Q/Mh6tp23T934HVpmg/STlU024B6EE+uh+poNLLXh6hDo3UB
SsJrHnBh5xBwpytgtkMoQOY3ChIyRSGNGuIAeMAA6jsg3EhsE+U7bQ3hvzTDp6ZmzrYQ0HJNyWQq
2kP6pg5tKmIrgiZA4Oh8xbMvGgN6VFeAISWAiJ1fJMEowEdIYSztTAvkk54M4tdGeZXEvmgPMW+8
yydw4WaeDP3L3syxtfWQR3iD4tUkPcsGmH3JY1Dr3ti6l+2sjWvm1aClSXmtT+PS0C8KUkBGPgtt
Q8dwww22Y6sUUgsGqQLYPSiW8Gz5xj4pkZD5oONubQWEqwHfReP7AGmBvDxGirumQr4wi+hOYwxF
Kw1MnfPrP8uNcjQDE6T2mm8P/GnwR2QGPJGv7I6Fe//MzmwrcoWGai0brZ2bxz65SZXHaE0yYMFR
npmYbUA6UjOiJeat8VWbUGHrfwJ6QBEDgn4KmVMUi2dbgYxUD/IQk6WG7UuTj07Hw/s8XokZFsdx
YmXaHyfpoU5hkh7JsJLAv9EGojFr8KrFxTixMPP4sRSahI+wUGZfvHQpeCUVpEkvn5sVI3PxHVUr
aIAD0to9Gl8abSeYCs+70p2/MldzRSqWlZ2hFhiJ3GrHsCMONACcy+NYqjedrjol5+tRVYAco6LX
ggVjvIn0vTYktgChZDNQh0f5fmo1y0OBx7hsATOCQnduA0XvhB1IJ4W88cVDk6zVCaYlmkUFZx81
C9vzLs4bU8LsZu0TKx7K4RAE12l9jaqUkrhde3d5EhbdxB875rec4smejH25y2My7clIbLoI4kbR
C2RF/WQF9LW2nrMz3HYmq7k5neEkvm2r8jrLHy+PZM3C7NooysBkvQwLAMP4+YY0ysq+X8r7ny3N
zEvoUTpCqwxzlWryI4vj2GKjYFZrDrd9J7lmwrw+KqymvjcBc748ulXjM+cRBqOiMeHjQMiPmV+h
E9gu22M23kKZrY9NW0jXuURWrC5uRmS9cPWj5vCt6lBXTA9UKezsDB7Lz91IBZwbTc89wIEf+r38
JzB1FLqdIH5Hgyn5po7IerXm0O/tgEDtfmVV8dgjF9YquSOjGXNlQsnCQTu1NZtQ0TCSlUnU2cq+
Bpo4sJI9/zBu/Icncl99FivYqQWmAbR4nQxt5pqZD3o5JYe57lM+RM/GQ3IYvkrT4tfGYFPX0XbP
2l2w5uLky4PUpp+fHG9ukBT6KLCK16krfnWZpd2ouzC1QlCsrBhbciUnI/xGyqnwQs572EKh08nj
0h7R0hbfM3VzeeWW7p9TO9PCnowp1OI0aWLYyai501P1OgS9nBjWEkRrZmaOuFXCimbNZEaTbSau
YmTX1rL2S90cp7tCm5zayVgAITWGdjIibVGM2FSv8WO+V5z8unhVH2Ldilbc8OKddzp5Mz8MJJXc
JdMi1flz8AG53/fGqS3JjdBR2WiW9MWvyWOHrvy79Pk/W7aZf4bfTKuogmVKPwV7JrS2Svnpso3V
4c1cdDckiiRPe0O/oehueles5jq6mmibBYZUvI5X/W3iQJWFbNjac3vFoWgzh4JbWw/7ErZRFy8z
SzmqKMRb+qSO4b7JaCswVmKkhXaqqS8NEnwAFEIAdY5s9wcguXijoNmZR3jbH7P0KomhHeaQrHai
+GEob3J/27abcnCk8hAnKydxIcMwfQBoF4E6QGF63lcx9iC9SXN0W5voJU+61Mk4tLPRYwXJZR+K
qbsh1KGJ4mZrjJOKMc3meZx0bnp2cgoWoN3KAC460a8DAzXJDDS520TsoJ0tmces2Ffla0E3lfFs
alYH/IxUuFT+UpQPHW8UzZL75A7toZYZyC4FP6a4YaW/HbvENvgjsiQQH8iKyjHRQFnzzmqqd/Av
2E1zDEZIZvAtJSEKlLtOrT1IsAz1vh4TFGre2Si5UqOCbcBTyDYeXZ7ttPKqkHK3FLtc2vjxTs9H
q8l2IwNT/KbqHpL+xqfg6cutIA6cLP8ZRNcBGCx1RBVZ4ZjjbRofcwIYkAf1d863fX6Moa84eHKD
eDV/Bumd7G9jY8vM54Lfgd4NkgbX6XAH+hpDSRxWbY3ygTVellCLd3tNv4qDO73YS91TaLyYKPiP
+6S6LiB6VyY7o7jPkk1ef/jiEXWT3Hwwum2hW8awgWZ1jvMjdyBTiz5rFQQVRzF6wKC4EShJsle5
fiuMCDTXPiQW3ES/CSFhpzzl8YNUfNABgjk+uCwgQaYHmK4BNTX1qpYcM/okhWarwZs8HCB/IPHI
blFIIV28zZiH7WfHxZNfbsFvOza/mtKOzb3sH5HG6uonlvwQYPABj1ZXThNyDc3r3OztpPMC1a3l
eicBVNGA91Ajx5QKSy7YhiWv6BbyssgFf+7aff89dJogqZO0iyqjLDSH+2Za4Fda2E7NOLayM3aV
1zitG1npvrYa2ZJv6Q2obF3ssAc5AEB2xREumNeRi1JNU4GsLpTQzy+WMtWKtpraBOM9oLG2sBM7
P1ay5VsvDzoEO/OrTxSOXmq3XBn4goQmqg4nlmcHUy8G3ahwqf1uDwJQ6Kq0xhdIl2YIXe17wzVu
uFvvh224MxzuxBvI1oKax1m7CRb8w9lnzC66sKuLJhD4DGKDaQymfUffwBkLr3h9Ave7ZTrGPrFe
zZ+XZ/57FHQ+/Nk1B3Ei0EIYqJeBSCrM3jnYwDi3Wro2vun7Z/7vbHyzm05OMjAnaahfZVZ2UG16
HXoJxlk63aZx/et629prKaWFQtb52GY3XBZSYjYMc5o9Q4Frl3slJI5d5B+dj+bmkG40e41yYG2U
s6g5peDZ+d2/a5hXVNv4/YFK28sLtnSLnsykKc9i5HDggChV01HRgx+yth3lfMfB/VqLD1ScHDPt
PxpBLCMJQWvMAK8BJE1E3d2Ex7z8KQsaeKcT/I3J2zRTws2pJI9g8M6ESIyX72InOfjOj2TTO+M9
bjULZRar9pjV2cJDt79zpcXWw+UP+baJTYrucDTjUqAJ0Pw+OzxCCodUJj7CqKHyCCvtEs61Nm7I
cH/Z0Lf1hSEAQ9FaoYPSDgC4czdlpmPKdQg2IfEGunI9h8yQS4l32cj3FZ5ZmZ1J0tEx7WtYAakq
uL1HxGdWEYPpF723O2rn0JdF8Spb8YRrY5ud0JyLzAjKWAD/edfEj1zzxBqn5fQrzpzAbGCzA4mM
pVTLLQYmxbK8S5MyeyES1WMQLQ7FjdHG6S+pjfuVPObS7gB0yQDcHnTbbP7QS2K0yXRjKlAO3Mg1
QGDkWVTXhL6uLNuanSngPnkcjSoBlfCACTQR1zlK7+mb4Iq8gRIw2LOH/J5fazfJTrPrtU7I78+y
aV4JNNJQxdEmypNzy4ExmsKMEmhL7HDqdoZsvVRW59INcBnuhFeyV4Y6XcffFvLE4Gwh26Bso6qF
Qf2m2UfIDG9MW7sz3oXXb8IrdlhNR3xLDMxGOHOskjbkwghhsNS83insziIK5Opt1cshqrHi174X
7s+t/U5unaxkm6dFB7IkAGcc5cg23WeRWvXgEnt6n40b/VgjMArt5gO7adiu3VuLBxFvAVC+onHy
GwpsUIoiJ2Mm0FiFltZuK6YslqavDXJxu1KogKoTNFSdFxH0hhncxLQi2Gp/QTrD1l1pX17xH/6t
4VZIhxyy28Br1jR2lzcrFJFQuphCvbn8Q8vGNtAZ7KKw9KneobHe8530B3kcbc0uj+2Plb06Hbtv
e/XE3vTzk8XUJJI2YVgI2yDoZGkgtmlRO9oAn+gI2Wrx+luZ2e/9B9P2ObE4C2aN1k/1TMII2Xsw
WCXy1B6YODsr9nRHGaz6ODjGRtoBILL91dvGO7+S9vEKwn8KW7+NGlzZCghnMNPzHsAq5TUr6OSM
0r2q/GLt1+VpXR7kiYGZC0BnmQAZKXx50+vo8i6sUo3tWGb3eYv21Jab6HdBKb8C7m1QkYIOIZmG
IrcItwGPbZAPWET3LXMsj4KLXcKopYjqgWkdUn1StPbA+B7mT2ty8rkzB9IlLCllMt1u+k5/Fx/Q
O9O98IFv77lVb9ln5o3Cia/oVW8rutPbg/Pwb3fAnH+COQvcqKT2VaphxrJxV8rvUnvHIttkLzkQ
NpcXZ3HxkWCBqCTO9Tct5rjTyiiu4b9G1LrykR/6Xt5cNvE9QTyNBswRoHkDEFdjs03e5waep5NH
Bpe3Bjj5oT142jVoaIe3xgoetasGFPp25FXeZcOLbuvE7uy9FvtVQqHfgY0dkZ3Kxz2q1GD7HNww
/LxsaXkW/xjhLNiDpIQ2NgEsMfMlip7VyL38+6cTMj+i6HJBywuaBxC0zvpOjJqHoPQqsSUDbVMj
6eHfmv29yDdKnh6ytXaPpdGcWpu5wUznY1insDaYL23gFc1az9OagdmG0I1I65XJgM4eJiqIbnt5
upaCx4k5C9UdDY06czoPhQxg++sqAUqWH7XmFM2mjjygWczAvmxoMf4+scRmB7XoAas1EliKqNzZ
eRgi45zEN1nwE1IxXkAomkvTxsk780VEOXBwefMsd0AzaKw4+Gm9suO/d+ziqIHkVIW6MPpMv/Gl
QMGopF2O70l+KZZiOg2aimqr2B/QpISESCOvvASWjpjJ0AAEZSgTHTSzcFKNKNi2ylrYgd9C72PP
aQZ0jVvUzu+J/q/P/v8EX8XtP/Z6/T//jT9/FhxllAA83+d//J8j/8r/cpt+fH7V/z39w3/9xdnf
23wVh4/s+186+zf45f80jhf8x9kf3LyJmuGu/aqG+6+6TZvfvx+fOf3N/98f/uXr9295HPjX3//6
WbR5M/22ICryv/7zR7uff/+rjoP+X6e//p8/m77/73/dVV/pR/5z/g++Purm73+VtL9B6AVyr6aO
ZBzyYNNTVnz9/pEi/01XGNTOFIpbnVETZvIC3Ol//6um/Y0yxP7GRHSIf2rgX9VgV5h+pPwN7gXk
N6BuAJHR9KP//bSzBfpjwf4CYsfbIsqbGkM5c1kayAKgXzK9fNEVhO7x6RNOYyklMOq6Hipul4S8
4ZyOnskL4kInUNpouZH9Y4Oc7Y9Tc7P6yD/s4cundkDwKyMveW4vIQxYlxD2IJIRBKBzhyAhJwHx
OpPkXqN3zcb0lQJE4+hZC0Nde401JHniRi12vM6Hq0b0973Gk6sobRVHagn04dKJy/tkCf85T6cf
Ol0Ff7jy398JFjwsmUZBjIMOpvPvNM1iHPM45Tak7d9L0AFdhbQ0bbDgliv9S99XwAAgFLzAWGgT
FMEzS0pbK/JY88ruzLDcCDCeb0gMyusuZsW70aN2cHlk5153GhmE242JzBW7C453tuIRSaOsIkVl
k0QQe4hHZNDRD2QDfjfctCKvrIhKbGXdFwYJPz/htqbYAu/M8+lM4xQ66mpU2Tk1JAiqZdzidZKA
Q3sot7SQfl0e4yyW/ccgsUUIDha8LIgbzu01NQjk0ygpbXXMAfetowRlBiWhuYUScf0aA0URWthA
0gM1OBywP1b6Q5lCBdSQC5TPBOXAhARDpeSuzkPNcEOpRZSLMYy948eq/pgqHf0MRS6/l4DVCouT
kT3EWaGU28uDWZo7bBDwhyiT4uw8kV9FpYJgm5d238lsD2GUZJPV/YgWz6QApytZk94Cnujb5gcB
NxwS9gfIYcAqdj57o6Y3tEx5YteSUV9BBgE9Sawk7W0UyWjzTpQ62hSt3CIN2PbBTqcpfe30wrxG
DwywX7Ka0figDqzTrHiM0bmhMuApoKatR1dSHOiDGxk6lgUwi+GLQvf5tWxVCX26ahDehHWG5uo+
IWq94WGVXCV1EKM8NCj5MyoKiHJCjYXISkDuFapk6GK+QVNMUbtG3pArTqvgLvbNzkC6UAdzFi4+
lloFUSC+w4Yivu/bkR953ckfJRtUrJuSVpI1mBW4t6KhNu+bUcsJKnL5MLqkaIrU7uSeMAsNxeWz
CTeLogkHd6ulFFHnlVAHDYFt4GZjjbFfamDN4dKnH/XaM3waLyxstvI1BXPXbdLWGjLkRgQ6oVJW
78ZYFrHbiUDe1lBK0vZRn6VvAFBzoOciufzhpxV7UivTGJ0sDExHUAoO08zwG9XpW61vHQFeuU9B
S/KmZgJo45KE1HDCoe4zSxTJINki72tiZf4IHkqU9KLQCvUKSjcdmGRC8EZpinCLMlZKV+FhCc5S
LsIbIzcIdA65MaAfqxODVZipEtkaWHcHdwAXUGYPqcZuJBJDgxE1y9CwihQV0W3bcclw0KwfVa4a
+/EAEnujfRIEoBpIeYSgQ0W/gfpWCxkaih2XB3DWob6puUPdVdADV8JJLruo4eB7M3bDzihQcDNU
ObQiApSRPYYlP/Cc1ZgJAnJo2ygF3v1BPqqqV9OmEV7c1NBHhap8kLqEUw1iCIoeZcgiYxOJSHSB
M7VPZehVNlv03oqC4v9VOX8xOcezsTIr6S3NTcBVsMHRYkXzdsQDxUjovoH2QGsxOe5fKi5UEyoy
ZtlaaHUUb6IbsYsqM+4/DD6hoUTelLehVg8o/JgNh44WsiVB6KlqOR6GEHKvLhjQ4G7jtk83YasD
u1v6bYEunaaoW0cfAn+rD+Oge20sanB9a6UBaEBUK7ckNYPITboGQmq+Hw7A1IQoIkciTX5B26oM
bKp06Uuqa+JWH2WQP/fdSJkdD0lwIGneJujLJ0x4gQ8ZEktryvTIM0KfZAFn5w6M8F2Y0SyxAuR4
rawTZueZoFSIHdEY+o9Q1sZHUBYjTA4qqCihgz6PfhpdCxXeQKmbt4QB9+yEaV80Hq3o1BQRaZFu
y1IJfpKalf2uDUa0ILGh19DbBZqPHvXnUP6FKUf1tWm4NjrjIJRfQxJG0DygHYQkmzYdTGc0xqpw
tYTqrQ19Xuk6bBj6tITqB5kDjqBxBFF9pKHjvwPhIXxGpO51LUEyomvztnYkVe9TqEukamm3gSxB
F31o5MDONQnopFwCn4pVN3z4EVNNgGZaKqPbRmJNbzVtLRpImWeysHRW6K9E6pIKkIK0yp28AMLA
SMtStaOuNH+2SouP9cNIesybZLgDNbIhbzquA/kgeLblsuzfT+cZlCNDXuo2PFP3JqncfKlHHCJL
QbCqWC3SepFtwK/l1sAz88tkTTji+pQFsAsKqI9DNhDVCsMSwtZCINuILGpQPERNCybzqAUyAFuU
1PsEmldoxmih4wFy8wrasLmAN9D7PKntqg6LJ9KMSWYhn6/91JqxeW8QLRQbaH5ozc7HkXaUQA6B
daCdGVuNMUAsJ06K9l7Po5xDdS/vW0+gi5RYKTM6gChED8XesC79Y6JGKvhXeWwqtmaAxMHStck9
K6GIN6HhU6i2pwF9IaJij3zw5WajDaR9N0ejTHe0EWXiQilYfR3CguhWmGRa5WbAIaJvIWzLm2ao
DChTjHXyBXEi8wYnkb+H3VB86jGphaPVBWnh8Q2ROinJuuu+E9JwjZgJEhqsTBNXBrqdWHDJ2s9R
k0BCEEmcvLdJBZrCsDb5MW5K2lpd/n+Z+5IlS3Ftyx96eiaBQDAFTud9GxEeEyxaOoGQACH4+lrE
tapKP+4VbvlGNbg3zTIjUwc1W1t7r6ZYoKNFGL1mUyRtUiLBafY2DAY/FQt30W8s59w9zGMTsCzn
IR+zpuULioVj4f2s80Ku8K1tTOaCVjwPhMivaynompWEuSZ1EkzmC4X3AfrYYxkD6NzWULKOiibH
DbIGt2tnSh/RWrTqmNsKEOGKLrDqwd8dKK5W467QCp5hdgWt/h82imu5yxcchqTRYe5lVe/ZKJ0j
h9ylheO5OEWAmwS4xEhTJI4u5KStgj3YrN0aJpopX6VlDxJBktdrd1WH80B3eEBUQGyIkiOYi7Vc
k0F3hBw8qNfd6sblS6ZNJQkUhPP8eUFmCtuFTkOIGVKt8jMurRGRdw76XY8ksUzrPl+/h003lDvs
0OWxnajGbLQG1/fCbF/s11D5Dh4+lINYN8rY4J/C6wum7Y3202ZsQ1hadgJCcvkQroloYTobibzx
cQfMPTqokD8tsePMCjep3vOuVFh6Jh3k9gnIGs0nzbUqs0qKpkmqMncqjcmCQ1nYMQK4Vq1f/HDt
cZ64pG3CF+H/bm3eQt617BuCDHNFOJ0gqPcCwWhSp41U0Q8WF2V5tc6i/2rZpNtsLRb+wFd8QgK3
zPoKuZVxKXqe7IfQgv4KSedngiKBSuhg89+FjZRIABqdpp1sVf7ZgPEJOqXv90E2t01+VUWT/9Nf
53Enu1V9bSGxdZvDPQv4h8Y3d7Ih3jVRrja46uSLCIm7iypII8O4Nh91UjkKWyfbNfu2NrhYqI+O
vijUqVK1l8RCodaq/c6iGKjI9Ev11foSBCV/IorPl57QVYFXJEzKd52Yhpd5gKBuqst2ytocAPBr
7gOoBTxSMH+eV1bDfgWqwNfg1XlLyupo+myRJH1zUzywU6nX5ilH1wRx1TOoqs5ULjtAWEd9BfHe
+gsPctWnse6GvacB/ALkppHVpggLwNFUVDhYtIGHuOkFeORqQnaeRdufSXHpLr/zqW2RFDG/Z5DD
1y3QULVlj6tacj+DDcT6WStIN2eDC5abWuk4TEzjhiKdsIViPEddbB4cnzuV2FyJJz33iMyeA52n
SkQZqDIdWDHE+7rLR5fh1ZB/mzzf/IQpavMUoi7UJ5JNHnBMtRqe2zKO62M+mOALNq14Kvu5v8A9
VwioXAlH0HuM2i5DOqjjjNMqFImWqtKZmCPAzKmnx3Kf132f72omIQAcl7IqL6iM1EkP1FUHUhPI
eHvS876QReBCRD+jR9mLrI3AjeKVV15JfZOIoPG+Q1yknxJGTRXvKrgwfteRQ4EuMgvqRhqip3gW
t7q65At1cmekjB/opMP4yAcPon8eDYbHMce/mMZxOT+zFT6DE7UwRx143b4sKvAeNl3Tn31LlycG
oSYQXuqKuqSjaHrCDlSsCx4fFPaI0lpYI9JR6sSXxCuO0I7v7odK0SqToo0r3FSlf6tLiA+leZTX
gDbNBeJ7ZIv5uerCCXKl5YI8bawnjR+HRACWnEFM7kxdIEULtdedrCoQknwCLxPeUCR867j09wvL
PYF18iD6aXrACsVkIVWPjKCKD06AF5jads71rkF9LQZKrV/vapKjQ1INov8JghmAzop5eQV28ACV
qb6w7BQVYXgMlRwOrolgOIybpEktW8KjGidAO8JpsncOwEUEWjuA5K7cwBtoBwzLLQlnC3yzV8Tk
HvVnGOLlazm3uElW9osjRfw1lMSIpI+8EHK+hUZdwbV52yUVn5shg0hcOR9VM7vdwMfK7UIpUYwR
k55ejBELSp+WYk5zBNNfOipEZvnENLDazdplkWgrslMtq8J9aKdSZEWXo4oTNB1QgXBq7rCXTK6+
WSRDeQLBaSA4Yh+ROe0MmkGpNKW4rvXQ+HthnUMcQEaYGEHdkhJmXIOHuPShvrJQes+rfAkSUWnl
o+0xocQjl3Hh2az1eC18WI6Cw2lwjTYD5Bt83PfIyvGnE+De5jzJiW9/gT3gQ12rDcCc8VmLJXRm
NUenZiMz4KvzKgks9CESG1r3VEftfBUZBYiiQ65/ghA+PHYtHsonDfuMCgew5w+TdfMFYG/ss2VU
44WAo+kju9fua+55beJ1EYVMh0Y+iPJK7+2HQI9gipe4qnc9ekb3uSAiT8awEU9LGKKP6FQEVnyk
JkBVGYpN8ARpEXMgQEAIoGO1dQ986RDZ1oqzu0Ktwa+RjUjrdQ7pd8DE29+xPw4/mrKI3E09rP1L
0NUT8kFRF+UBnzmCDqpV395PQ+t/mcxSiTTiJScJ2iVjl1YmZkiooAcrs0LRqdmVuHPLrPNrqrN8
6NfPw2i4u/SMQ7VuqJ1/w2QXSIjH1ojEErY2x9UseM05bPsQPkCC57sBOS9a7FXb7ufIeGCjurV2
CXSezCeyeLHNsPjsVhoG6lNgjc3kNNRr1tMhuEBBNATfrrYlPryLy6t4KMD0LhWclZC4ICDDAE51
T01QhrBGG13zQ0sWXzswmK7GXs020dqEkEOte/kyC+Pu5yInv+pIw79sIUHeXPi2mUU6w+9AJQqZ
6/VabDFlzmvUx5EnbQ+VJuLgK+g+OnhaDC+x6ORwhONadRr9wf2M48VfDtFiJgDRIlIV2dozlBRi
Pyi+88mnWDAFgQAIwK0+PKciEKKtZHOzE/mKCdWMCDyVoSuQ8mbsdIrfVPhw8J1imqESTOr9CC+z
Y8k1BI/DgDffVpziIFvI1F5JUmC24cdb3Xjc8t+1WfivofLMZVQJgGaRvOEF54Am+eStInj2ugLx
IswhIZb2ZVffLkgW4HG5DBI2rborT2asgLQN65D/1s1QTxkXoytelg5i2RkalB7P7GDoBWoTQZQY
VUBDf2ItUkfX1MtJaddAnGMIgWy1te5dqqqhlgfcrFJm49xYlZRrVEW7Rhhy6Xg14quKskbsqSze
ySTCdYkUrv8xemWts0AVUJv2m/WrG8fxaqgW8lW7lnyVFFXtTWfbw62+xJ1/UWjtIyvAzQnxDtg9
a8DRp6XY48XYfzPdmIvt/C9e2o+qkOnUt0V0w1lHH7uqFsvORnOPMkNr6M/RRbxNxnh7Jiu/zB/k
MKgilUzCmKwxrH4ORhC9Bhxid2pHzX8t1bw+aLRwC7ToOazNzVDAZE7VoBInKsjRUS80XiCJRFnm
skEQxt9uVPQMDHAbHyoOZYzMVxNCSolTANNahsHAJltsc5p9G13FXVNhxm1ZnnwDK5KUwwkGKWk3
+d9FWLcm8RQfuhO8hgKbid7UF0PTTdCshFztkHRKChT6c0dFBo4fi/diRsktGep6PEwyDltoA4YQ
ODAt1TeoH5cEBc92CQ5wrBo+5WIwtxpE2CGlTV+C1CvDju83oqRKu9YzP6sFiSbsIoKwTlpHp/t2
LUiZhUXTfOEswsu0msfYPxkcZtwxCl3UHZ1gvHpR1gNSyYQbvC+TYGCBRnbYVnOGfxoB312r4HvF
jMVNNC4El2E31Z+9cuxitCq4EVnY5hIGqsUCvw2jiGoOUF1bf89LHV2tSO2HBMe6/Y4rzl0NrA3L
bCtJAkBP56DEvq/zIIPrTbAroOreZXxUbZwgLOUihf9ZfqeNRGZT1MAiXqB+Ul/iQbGgizjhQZnq
gYfrFanW2YenIGoKoCL0A+QH+njzz3A2Zs2jw7d1UKMiPGWwzErM6Id4HPnRBE1K35bzLlw8qBla
Oo17GJSV167Ji+DUqloAhKlkgAxIhCrYlcW2KetQFrdS1e7LfwVtx9CyJFhcVBHveqvXhzkqxpv/
6vJmWUMgdWFQ1Hkyo7i0j0aiRrL/e5H6na4CAjUMQzZ4E/wZzlrfS5PjradRcO9pWFysK3qNpJD1
JRMtqkjrGO8mYT7SBXmvTu2jLAcvCLTCAJZ7Xaf2W7g0MBwB1PWQuk4Waclc6/Bggu67ztmSDQIX
VN4I+UGj/4x38qe/gI4xOim+h4jHw6199A8IEiX5VkwBxcy33sySQs4SReCoDy5ZT/0r4jwUBuD1
npjeTJcKpWia6jXqs5UU/Ufd7femAQB7yEFCy2rzFn/9Y4KhRZHaYBqoaPqHZnAA3FtUEma3/prs
bCGHA5rKsNZNspIR+rLcyGPMB7ATyi1tBchx3xe9lwkl9B16Mx6sjwFrUn4X/vttgrjhowcVeKHn
nc9bqM2Qr7PSaDkRjprS1F3B8HHKhlo0N7ol+WNew47l73vzvdWK4EsInC+wBj4VW4flH6tlw6oY
iqnSEJCYoTcdLAzikrU0B8N1vaNE5ifm6Wov0THIqs55e3+TZChUwD/og71tKwpotG9S3sDaxOjH
v/4lJIgGkNeDHuyUybuo9MQOC8RDHkM6rh/QwbYW1+sOJoaKYvh6oJkDpcazlps3mZAYjuuQo+h7
yeFDlehy6k9/n9t3R4nRQ/YhyApd2zNkwRCUA9MCD0K/YOtOjoo8dqoxH/RI346C90qMqMLhVoAa
0dlxQ4kZxXqDVHjSUPTr/NxDAxm9Ke9fLw98YbcZgyY5DOSCs4DSlTL353JUqcMfOurtQ1TBUUke
oa3694l7uxPgFwa6wtaGxfr8gYj8Y08GSJoFLWMUX/BmuSQqFycPti87owf9QYB4Z/YEBXwxBBsI
/zun2MdMumhokaTjNvQTfys1oI74ocPSFuJfbTgAGRjyUY69tiGgzjYcEGUAZhoMQ8PY7eoe1WHc
qNF3Z322a1Rl8E7MYVhSghoVSKB9pl6h7uLlHykYvLmLIlS+WIiMAvtl88h6fcgKERoyBdAJJTaH
erfdbqWuCy6lM302VM7P/CJmHxyEN0EYg0IkBJqrvg9rynOis5iRnFTbFu22B6yPHDLJNfFSDsBZ
MnhhcbB0jDJZobHx9530Nrxh6MADVAFaEbDziM6+ly0QxyEVvrfkvkgoy2MwH0FnyEkLYSdSsHSG
4P9NHRrvcrIKSXwNsUVIwbgP9vR7E78xzoCXwFmFjvrriWcTdMwbPLbSpq2gjlapq7be+o0DunYF
ShYXKwUP8O9f/3beoS4H+ifCAoJqfI5aDPHY9juNyhyu+v6wWA8455EGF11dxGkuFNxPlQ/lGVt8
5A/6zrwH8LoCZgZG0t4Gy339uWNO0HksQ5WqUKDU1Zr+EgUcPLe7ovrkRtNkSyNBBiRNuatCA/P5
ibcZetjF4e9z8CaWIGoB1wVQEPBEgBid/RBXR01rgNjFOkNGwHSzw1saaXo9Rx8Zb76JJRgKcgwU
oyDZgFz+62+GI6r1oFmiICETNUctYdEc+HTZ/f2D3o6CXYTjxDe1Iszw2QctrCz55OYO+Sw1B69q
qwdHdPjBdn07bTAfhA4Sh4cyAFjn2KeRzS4q1qFLe6jJpLYE47TkDfALFv3/v3/Q25MRwggaqD94
XUQxYFuvpy2vtS0nH0MRU9JpN/ec7McKJiltHaJEtk4olEEoofkAM/72cOBeRgrAmQdCJLQCXw9b
adhedZ5VYKiQZr8ExL90Mu+uLJuXq2H0aNJulj7h+FE0fGcBMTDSAeEBxeZtALp/ZlxMzhT2b5MC
RN+5Jxm7Mlt82hz/PqvvjQLmOZKCKIgpPvL1KEHuhj7sW5g0tF503SnxxdWkv/8fDCLgvIKjHkBZ
7SxlsxNSATpJlOf8hh9npuWdXVX0wQY5ozbiRQGuWwSsEv4KaCjuz9ffMvkOQqddDvKLmPiNP1t0
E5ETXaGARJIBfe6ExYbuw4GX9xNw7+k6TI1GObv2srKuu2MbeNVlNDjyrAIbffv7JJwhaP/z86C8
BrtJiOpRKGG//nkepI69HJU+6G8Hv2lV6Jep1w8hBJYv/Rh1BjksKl2DCTV+MYvpGooB3Y6Jab4J
ASpPFHfoCbJ6/vz33/XeBo9jXABARyH9OKdOQtNhAaa9VGnbs3ZfqAotG8uKLG7D5mLV9lchu3bP
lo9Itu+EDriEbI8/RLctU3w9HSivgYHDsCmaEIUVC1bmrc7RUJxp+1GU+sNNep1XIZWBNBjQiHBV
ACTk9VhoXVqy6grAoaYFWqiXNGvl4u9aCVjUuDQ0tUUV36ihEzdBvLaJjFfywbvtjG3xZ/1B8MEl
s0EHBYBhr3+EBK9oQumlSy33crggNt5OIvFIBB0MarZLfWKLiy/QsHDfejJ6X/3Y/TZjyJCAoB+i
PQiqN9HQ7UqtxR0wp6tLIH8TPpYLGjRFbwgDmqF3XqqXOkCBvqIRWjP0IwDqOxsmAN4VrMEIshH+
+cKhU7jQnk24WRiffgVFFT3kKAztgjHoHlaRk88M6IFr56Ny9/etui3T2TJuZkd/qgXYNefZQsnp
2FO0CtIWI3+fo5weKICvD0gj6INe4o+OxjvBERqQcB0CPxKx5Q9E8h8PjA5QIo+WsFCSABA+IMue
bpeO+x981TsHAY5YHgSuYZkDrPJZXMANU9UsBraow8I+0s7XiFhFdRs1PftIOmaLtGczuNnEYfHw
lgGQ+mwPujHgiDDQ2TAjK0E4aiUqbMt0ySwBOAPWu8k4U4Z2NcVZqbz+YOb2E6vyK1Sj8kvP6g+C
z9sZFgwhBwWgP29FfnYz9FIXzWTbNuWE1Qc+IM3sAV784Oi93TebPxbSoEAgDCBdeX3yYq9YpI8z
lBbSVZ87g0KlNfF87ADTvVEdWgJ/36dvVxTjwbAOgcYH8Nw740pw0kBRwsN43Ouq/cDRYUePOd+X
aqD/evNgKAFbrO0v2Kpnn1ah2Se162Uqpsmcgi0/WpvInYIq+oiq9c5abSky4PTbIw3J+tksNsBq
CIkdY2Wl9kEb8kNpGfngg95dqxjyjXgBhighnH1QxErauBkflAM6g2UKzGWHTkc6Og7gSdh8xKB5
d63+Md7ZNSQchJEjo/FVZlofdRjZBGjyel+69qMiwntD+bjrcNFujOTwLD8x8ZDPhOHTEKujhHPB
0mGU5pJMxb8Tw9zumk00mEJVCOk/2o7bLP8jchXe3DtmAdWAtCs/2bHJE9+17EbRkWR/3+xnpLdt
LGDgUTmGoxkaJvycaN0GHTBRI9ByHfPYdx0qvNN5Hd31MHSs90qZEIrPfHpuvBUArsFAUwdl3buw
hM9ZHfSQWep0HmUjAObo+o+9zsCm+EiW4e3m3X4kNhUDLDuGjNvrCaEj8sZ+QpANXdNnjuX5vkDz
9INA83aF4VIDxgP4QUiqYXP4ehS0o1E6skKmHhCGhzJv5UnrcM14E3zkr/z2OQS2C+wqkVBjrVEI
fj2UqqZQgn4ggTyComEGsID45CIAaxY2gmtKpWBFaqPloyz27fkELRoNHChWQS+Kxmfj5jGQtBzJ
dGqXGVzVrigGdK7ZCKPM/BITrx6w+MMFtvp641luL5dGqAPoYlAKEihZQaffVs+ONXcUsIEnBj/a
fx19UYoJQ/xKlFTRSz37hUU8up6OgNQZL5oeCS3U9URRVSoL8lHB7u1kQOEQlxc4JwjAeGW/XgTd
NhRNm6pJYasdf/W8BooegGS5zIyLutNLuXxw2N5u4xjFRWxlhgBJUQR/PWDdA3+ge5RKFBxfn6PZ
Xx4is4bmgyC8/e7XaQISOx8keCqwydg516QP8kBFjUMRDo3Ei9W1AGdP6OcBNR25DYUNfIydo/lE
0H9MYgnw19+Dyjvfibc+MmWOAgkewNs//0f8aoaVxV6LHgPS6HgXq6neNaUrHv8+ytvjCtkz9HuQ
dwUwfj2viSNGGqDtxhoNXd8+jIu9R2W2/RJIXDV/H+m974EUTMTA28ElHW6n+R/fs+iCVDOxADLS
GFL/fWu/Cxr3T38f5Z0XMCpXKKCifoiaj3fu67qqHoQcOdWpI2ba1d4IXEAzRi4TS15nVRMXu3CQ
S8a9ETAKuUw7F84/xmCIDj2wu3uAvwCErxe4X6HO/T/YVNhW2wMsglXMOYN0ncYcSRc8FEhVDrcD
8MBp16Bfvw6ww0YjG7ZhYL93+z6UwJOjVPvB+G/WAPOCXYOoDI1orMRZXEBwNPkU+FCur23zXJK4
uRZD/i/9UXEdIrXeJNZBVNyMoc8ruDCIlAMu5DKlwOgtKAyV5aGecyDQO4meddg00TGuI0BAGcDX
u7Zcv3FW2kMDnPmOVNO4M0SK5xLoguzP9vhX1NLr6geIPOr3+Fdi6UZAfRzNr1/j9bf+/E/+f8gu
3U7u/5tdmq6/fpQVLrr/MFU3Our2L/yHXcqi/0blC/0WFNth1u1trZ3/kEuZ99+bRxvqSSiNx+JP
p/F/c0vZf6NHH0AFHpTUPxnQ/+GW8ui/4VW9LTySPMgbBv6/4ZaiNraF9P8biwV+UbglEyiVINMK
gvPHxFI0kBwP0eWqjIoeFeBGYK7FR2zD57ojwwnvXp0sNQWIrcpVaibxzW/76K5qqdjhXqozE32n
vLmvdLUrXJuCbzJc2V75CSQOr1cVdDcBjy9FW0PrFdSUJEQVREwlnEwHdcLpTLn1e8CR3KU0w7Ev
GRDuAI1AwzWJ1bXB/UqALKxLBd/G9mvY0h9qzo98NL8HEuOM+Re0Fw+lZ/cT35XyUxn/Uu7Sxp/G
lR6D/KKY0Wqorlj0DPj5zVBT6INwoOK6JcmXQwz4pvaDH3H/Hb8OhZprCnB7AtPzXVu1d2PsgOts
dhHwaJX+JG13Whq3i6a9nxeXQzCkAi4g9fq4ymsPDTSkwnMSkB91Q5/XcD3N8XoTxX3idHsk8dPc
AoTgBbe1eVm7IEWlKOkXoL9bMHTKi8Kpawh3mLA6gL3DUZGdPhVtf8Bcboj4uELV48YbLzRd0zEC
snkIfpECvJVh8tIW3TzJ7xYC+gcZnkzxDY2ChEGoQT7mQDtLD3472u0X5mVdmN/NJZp8pQfMML0u
IVa50oIDgsODa7E2BxKYH7krLgbgXhLrAGVz85Wg8225mATQ16Otqu+N2bvmG6h2ftLQjW8GMXRS
ZZ53qApgczt2jC1JfXLLR7ScgGobT2BP1vcFhi0LUAF8oPvujPepBqBvCpa0n+/keFEDldFZWE5P
tIPmT1yeykld2YZ5aYM6QpCbh0KCa8Pu8g5YG+Fn0pi7IrSPJmqmRAfLYfC7YIPETglZ2hcH7HAi
wuW+UNGlD6NdYFajpIvgUzECWedgNd3P9GEIMMkrkFC+wxXlgQjIV/ab0V+cjSLzlL1e6k90aA8F
SByDQJXDfu4BaDiNIGLWATBPdTMnevGeB5gp2TxEsbFO2wWQ2/UUj9AqgOoksM11CuXB23C5BjPq
dy3czRDLrDOAb48wngUtLmhe2t5kdpoBV2wvq2lIOAxZykej50x7UIkMvi2TfDZFfCwAx5JAhAXU
3g3AlycqQt9gQi2c4TKuUPX5WbJ1z5n8PHrTY1516GLbxK5RtizjTbw8qc1ctwruAYgGE0WeJCfH
2Z+vF0V/xDJ4KRf2ozZf4vU4kD7LxxWId3Pi6hPgQhcWmOMWspGBeJx82QKVWyYtxTYM7TFq8vvc
tr/LIsCqoEGf8pkx7PIpW73gZlrt+E145kds1EX5ZzHGfVdS0JsBQHQE4D484i6ipX4pSf45jnBI
SOD/HmJItHoUnKnIxqhxIkzA2alc60uPyB0EQbO6aO/iFfwUF927ieh9G6wAdDS026Oj9AjE7Usc
NGtW6EbcksWHrtwanUoFHMFSLEu2RKSADYy8dSJWGbPmGTjzFLDaa0rlkcIFrOte1n5XBcGXJu+O
OkeJWfugcv1g+YKOebtmm36r68vvLNI3JUiaHqA0aTmtVdLAQAikJYIQlPP1Vk6Be0AchXyZWK5Y
h2ONctZPkC93kQJ2WniXnhT6UZXkquKUnxDQOeR6nyeA0jcBtDtdiC85a3ViFX9sILkk1qra8RGg
6wh8hITmw+MCnHsL+Np9O3S3um8OoBumXeiii0jO0z4s+vWYG8CfFSMwUilxNNEaqHdzU31tvOES
FEoYguW3kQVNjTRXkeLLU9DSz0Yud01dX9YiuGHdkOb8ciIF8MG2+gXe5MM65zyp4vCXydESAf40
wvu7Lo8xyHC7WUb1heGty9rA3aGRQ178McY7PSwjcB8DUMEG6IQm1tR6H6K9KBacJk7yK7z/zE2l
4QoEboNBGtRdiQDSr/m4gBvQL914A8RndV21uZc08bSLKj9MAhfH+3KVp7jaROl6/xncE4jk5jQ8
RWMcPhITTBlgyHDKI/Q6ByPqyzihvhaGrvpkxn7eB0vZ32OT1EBOF9UVIJDusoBqYVYMXB1DOQBf
EMFYQxYEgqYIspleQsgbFxZgC4dbJFzyvV4NVhCkUjKVh8InKWLbj4DClZIBHZxMFW0eiwi0BTOZ
aFeUvTqxtZcAj/7sx+KREXL0NVH7xXsAz8K/yoFhyDzTTzuDsHUHih3Ojo3D7sb4HNTOcrTfkZGC
/yz5wk54Q8KdC21JBF2vuwFFBVC01epbFEhBKw2fSOD6Uw84XNJ3MWjtxW9/uwML7yvvKIVPqZfF
s99eNP3oDjLKMNN90gL9DGjpyI/gGpb7cFpb0JyblxGiyPtg7sdExOVnCfvsBQC8wvXTCcysx6pZ
umsu6ubHSDsCIaq5vsgbDK3aIEp17fpsAS8g4TqGkUIl2WEG82ePiUduEHrf27rW4FEw7NoQbwyi
hruAE7sLOplD9Rp01KBvoWqst/+aD+2x3Jr2tuu8bz5gN4cA2hbJUJbHVkdPs+/doqMO2UIV6KuJ
IlsQn1AfjQ/ggvmpqd2aVsx+7x0i7FI4tPNAZEjpEC3HFqpQB9CIYbKrrxd3oGAPVuvvteoGND75
gxLIfagbHwPVX9kBWrdltP2fJ6/xGnqeqT7VwXpdtux+JWLv+92RFu6pz39385z5MSh/MOD4xhFB
CtIc4Ce4N7D7IJU+epMF8+pXHcAlOT55Co+sDqYrId/HjUnrjp6GmKQMlhDRaDPnwdS8lJcLF0du
v7C8fxKkOvX8Ca/yiwnQP7QIXFcdTcXu6rU4TLbeeQDbonqZ2XJTp0YPlLMdaXBOOOtvsA5IKR4J
r+OLXnbiZTT+dIW3SxQAWGPkrqSW3UpCpnRo53oFP55Clbs1MU1XyvOTs8G4b+JaHUxnXTaWivho
FfCu2o16RYtpnWO54xDhAMJ2sMGxEAKd+krBBzgwLL7QvS8uN2Ta94Ygoyxpri6tCRtUZUZ6UNBh
uocOBa7K0lNyP9iWZGRFfycsZLz3Wo7r2o7Bzh88FE1X3FTY9uulBfvigZVxfZjmNThOZcOurFH1
16Va9YPCQwiiEyvSpgHssUdg/0HU9Jc22rjnPlTAtLO3gQeaiu4Deqyl058Nd2vCZz9sEmrBt15I
14Fi3C9P9bow0GGD6QK8n+B3y9AzhWLUeB9T8i0Ajw3pna7Hm2gUOnGFQoLTakpu6rZs9lPUVU90
munJx6cntqTiHrgBkdUWAGXJBPTAY613iliTrrk3JuAO+qB1OgjyQlXuwlQerhOh/WWPWOL7R7/3
j04CKWzj6os3DI7vGVA7n5n0oNxtWZmhDV7fgW2OjRm3Ayi3IRi9Sd1H+TOoR/GJk249NMXWPDQ5
8pZN95C1A0xIGsgVrHXsf/brNv/S+oO88P0ZYJK2XZE79ov4tlpkykQzcJe4GKbDLNrp2nWk/mJi
GZ0cCxyYYnMbI+WUvf0JkVh+hMUKhy/0+BXyGBTB0SeZIBO/9lT0UMXBIQDPHQj0KjNhtNfGy1C4
u9CF3fiVrj1gJkEZLch13qmbyLhPvHHZvMw3nlMcWwl8qEvk80OmbbeCpE+gFdDkX30+7yW6NYnf
dFcVZVdxiStxieSJTuoJ/N5nX64QPICgCncIVeoJF+2FP0Q7Cqpm5gwYekFRv5CJMci5MzjEiH6n
qVp3cz3cef+LufNYkhzLru0Xoe1CA1NI1+6hI3MCiwwBrTW+nsu7+ex1tZFN44zDqsrKCBe494i9
18Zk6LbsQwmYhJjA2cmEIToXSn1u5GRv9x98B2u3yOfGt434tcZ005TRtUfbRkUI17yuk+SAAsl2
coV4jwHAh1vG2ts2C8UfJ4U33+xcwD9/7MWYuBOSilsqTQ/ZqjXPitIKbq5Ne96KdHRZg9uOwcDB
1TJZIStd7rwm6162YrMfc8Immdlu7FMK41CatjemZhxEUVFfW0gypOzxxb87pB1hRo2/NNIhNrUA
pPHjKv+uU91VmwFpVBdGAtXPsPgmrl2tqnhnskU44Drw7S7hcs9hAqzgTcoY6PUWO23PRws6Xyv7
+GLL0xckj7uFeSBWuxBdUKR81WVdSDNPVdrxCnnBNAVzfhTbyKmIwdBDnj16I4Upd4ZUHqshPjDp
ucRSPx4qMd6aBCl5aupWWODmwkOYhPwor7CTCIG0gbc6qvrFL1g50rl0ZhUoWWOe80mn4FLidKen
qvomOo6EPjEMbPU5sXVaKfRLQaSkD4KnvSZwGHyMJSmu3Ng60tvxEOBzLAMFvX5Qi0LbYc1ODlJa
VC+LJNk+4W7JrUCd6g7ARd5U1v2hIbouHKImlZxlW+w3vILbzcBF95IZa/Fk6qNCTOc0BGMXDalr
Fbb+puhDcU6mNjsXlWQ/VYWUuG1daHcWBIhGkc3tXhZp+TaDHnu+Kzc+FrMY/kzUGodhG6WDMBK5
D8ZWHl4gvIzXMa+ygwRB4DceE3AOUz5NoVZ10+rodmlf7NkY3gddiZ5yzJ6P8phGDLn7iMIXU2b5
PKqr+nsztARWHwKMylmUNuI2bJbdmGG0V5TKfNaZswZWlS+XXG/EcZNTejKTL6ZhlvJTpLSSh7hV
Olc4OfdlZ7aXKE91lJ9Gw1GfFeogvGFrjROH/nYEUkIbR5R99TbkZcSXZiXnU3TaE/Kb5B3fYdd5
KgCXt9HWByXQtkXBkV4s+y7ONN8qgf5IerbfBm7VJU67gZF2pzwuMlZeGttR95RqzXlrJv2QWj35
61aavBaZpuFnq+KbrUzJz6jhSXH6WMPiHtXbyFfLTKJw01swPQQ7E3Zo0iqaUrMeGbxyJxAudeiX
KcKrWPkILlU/m6tTwrc2tZc9taer9pvDELP3cILMjjYYz6XU3bhnic4EdOBGSOqzUXsSZUJPQ65m
Ec3pTl6kkpJAgjVebfKXXU6Go3aR1wKFdKclK7/XMR0uU5Ht06icfFLyEn+ET4mTDwuZnb/XkVKE
ipkEs635mcqZbebpQ6b3NlCMmRIs/1XVC9Eyq/LeleUFhAo4U1YrzxZGCEfoETOIqoNwYiozSuFt
OhYzfWbyszE8YcYPMUS8jUm0J0HGnzV5dBQgHU6nbAdLRJE3FOoBpgGwgHnj/yuIpVSKYMLeBg2V
oL2m9GhP7w3lg2XmrBy2edoZ0Wh7DO2N7YXCzFkLxg8MmCycvtS3zyIdmBaode1Rre6FWe/0roMD
MssxHaDcnJXme1CuWx25s77MTpGVF8Ygpivnhg5nBwmENDPaMFsczpZn28e0DVSFNFlhpIPTi/ib
NKggK83vZkmLl6qUzv0yd75519LaZaTtZKWPnJUEVyfPmiut1Z638kuCW8c+JZL8uKeqipcPQzFu
HHKc8exRebVfQCZ80bxHEiZuptleFk2zW+F7cIb23qVlcCesItdDqDT8+qhxuJik1yHu/b5saVLt
5jh223gUuSEHLSPoPjJsv7NiWNh5OQHSYGqoR3x2XRxo1kktgjjLfrWGfI3z5pMQwpmNbCSchJOE
9RYL2pIiGavF3T5XVLnf1eUYJAlTlXZtkFLVZYtTEj1AqdT9A1FnGUe+xdFSQgvpn/N6OUWjRVWZ
169d3BLKYn2gKyWyqKrSUBb5ecp39siYYoBho+TbWe748WhDksw+x5FQWSMPCGYzsDxN1Ot+rzbM
X+wVxpM4jTYieM7sGbZ3f9TSaXPkrrZJEFHo6/CuAwA7CQZDPobm7CPeMr6ERlu/bfXyI8+DHmz3
TlR0BXRwS7nkg3Yge9NjuvFRAJY4abFxGnuJwHQUsdexMnDJzupyZaNthnPdeEqyHmvwAWOKL4UV
3g8gFC4Z0z4bfA8c03yyu6Z+VWdiCLWCge4sDTNvA6a7Zco6RyQNRsRi0U8SI6gnVeW9iVFHu0M/
XLocxHYaP5QVJT2OqdeV5tsnHvSiKjHvV1VughlND3BMq4KSBJyqjl9ysmBC/JfG0UB6iMsx2fe4
P6yIb2mXLDe5KPXnknljaqlSEJcQf7QiMcO6bs1AqVdYmpVZwK+qrQcpwRs8xzdl0w78Jq/ciWcJ
zHhpWh82oKcd+3SOQoKb/ChOEaDgO5a11F2aSvi6xDo0whCC0hbdfJ6GSlSMrgHbyV8162hT8bTV
sv7mspKp7VN/YjZ0GnOZqaoiwCWJtbtNqdxcKQ3O8tAfQTGq3jRrqmfN2UNuSyZL5/hbnhIiFo3t
E4yE4hhybD0txcZjn9cPktpxSHbAdWJcFg9G3ubUHvV4JwxMVtDnm3Jo9EY/rXChrrWkpLtettMg
nUeGNGuFJgr1FxfXrTAiAA6N8aqOeTiv1uApZtPcuHjCqhX2Tt4s/TroKPcrzmBTz66yUQJyhqsy
qV9Ts/39VuITidYW6AGubrQ1+T1x7UU3l3wXa5yo6xAIkp1L5KnD2L6qxu8U2dE1XoR6TcY9zCnP
VB6mpPAL8SExmHuyapBLsoHBUsaj79B5aU+rsuahNWzTcxUxU9msZbxmlSrhks/3XbSJs56M4OQy
69dotRSGKfgWZmTM3Tl4x+reMs1FjCSycRtW2rzSpTllRC+RAsR/HJUkPyZN5FXiOin6csikugX1
YTqgi3xlkpictkCBao0VLg9EZqg2Je5aUKgwpR3bfW5HeyFL5zlOnQlzWWMBcUlf7iYRVDnKDgl2
5uv6gE81OcDs0d9Iveih3CW6o5Um4QGYwO4Ig7DjzM0zuYFQQ+CFQuevlrsO4/7SGCww3vOWqCW9
rfVjdUeDRemo7SrNTpgeUHbVQ9/jfC91DC8r92DW/CRS6y113vrAgRI2Jxu4cgV7PVNvST+InFVF
pJsi6IfyU4nNY95Wp8WI1X0+5u/dGovjNBrdISfTqizjZpeJ0nTGCNqbUzaFxxIDwSv4ym9LFEM4
K+OpuL/tUslTovbtYUqLwZdXbNWKynvZ/bHlKKthfi4RmK35NBOg5aSReWBv0wWlpU2eijniUMr9
58i68TmLjO+kQu8Wa4eRkfKcVFIAd4IbKbbBzWcAU51qELK35GUPpUT/yBswc7k9qc+NNT/zNbiN
Jaa+Ro2/qX6UE5i+gzob+nHRJbK/s9IVMTNhe51Tv1JBxUxLBHkoJ7c2A58wSvM+btTKVTYayLpU
zzlpFoRHXo04fpNGKCWlVob6FsN+z5RDGadE+7TUAkUJUiWbD1ppYIVVbAiKlLYgq2hlF9bTWqH7
ZZlBN5xtR83OyXgwy52ZP1f5GYnClTYVs70ZRKtpcPcbRWDChquQMVTQI5y2qxWvpPtlgBhYTXeG
j3edNPlhlBhwgk30h26TKG7sK66RxdkAiwZ28S1ZDm7hGUhRLbn1ApkDd/5OFcNtGbInfSjjvT7O
VxnrfDfXhGMp62XM2SO14isyUk76NMUPng6xm/EHruYICDE3hhLxN1byQl2hsvwWnfih1N6ZklXd
MQWBtFpPdpudqjW9DtH4VYEkPlm9ZpOCTjabEuvzdZXiY7fSwUF/eRtixk1WU3NxX0qpeLDjgfkq
x9ZmHyR13VWDlnmb3YcGquPZ7m2Ptz915RkmZbs+TJa4Ntx5s3gBt0h5B1mqnMMy7y1PL2K/7Pon
PlaHQql0o4kiqY/s25rfH2CbkxkWRlx2+VWrt+O44ozl04zjtoK9zq1hRsmXksRnuaLrVYTCRLio
97Fuv5lcmw5S4ovZCbLQb8Z9YC9LbyPcO1+s2XWqoVtYKg//mNUbuds8UnhSIy8fTX3PTOXdbuuH
mrg4d1nsfTWynYrDdgObmCChL3X7F+QTZ+Q7PRNJKg3j1wTNGpyk1+lBYVxsGx28kdwd5Oc2al2j
TYKCrrEZee7lX4UiL25p/JmT6HfM3WY0s79VPn6657U7G5V01pbxwILYtYQEzNG8pml0rCOr5Som
T0/Hvlai4PA7Zm1PUGyGUKsVy0P9y/jNoFUuxPZks+l9bvtFf4IgiWYCc+izWs9Zwk4xjiaHgVV9
pFk+aLiIaNUQMsQj/R1ifoaRfIsz+g+m1VrvKe0gOfIm7YFOxbtWtr7tiqMRaCdAA2WD41YTi5Qh
6HKytnONvJRdRVvvkDkLiQZNUEP6x74tM49goytYSioqsdrUgUVP7yM95GN3kIr4ocvQdFjaNZGK
/NAlZYgSFoaOPRyxXCcHW5MIQ7HiN9gH17XL93IMQ6YpFtNnfGc6kJRHN+sL8jrFcoSnZr4AjvqB
TTs7q0nfCckroSgnyo4T0EvrgSFXVWihpGrNUVKGXaYVXj1tj6UC/pNO5WECl/SQDAkbNVviNTUp
xZRiS6cm6YMyH65bqzgJlgvQA+Gwfg5RexX6Y1WTuVhOMGQK+riOFXFRB0qvhDBkUFyRPTnY9HNf
PdAoyvrdYOWcLBxd+zTLgmqcQkTlQcq4rY1b1t5GYOMbreUO2hwRG/opkyfXrI9D1XiJ9mzk/RVG
4ilO2kuqSN4C8sBU5+b+qWm/bLXq/bHPiegec+VVInXPJeycXgZ0KXSFbeTVodQLUuM5iVc37161
Yg0iPb8AZAvibp8xAllOuDxCLf60acPhmoFc4CIBwMAV6+jFj9Lcb1vUXbkNEzJ9N4YlUIfPRAuE
2rwXWfcRrdJNzHexgerF050iygQICUs3nIpcAT3ygfvXbWg3M47hdgjwofsDlvmSoUxh/CpLrHxQ
VjDb2C414AG/odeYovBa8GnPVsQG1uzljS5ONl1jLATpirTaTtQY4jErzPipi/v2VpUMBBusKfu+
k2w4ebbiKmqX/kFbpYVgRgvWNpxDbtdDoGF1X+dOy2iBhSSWiGNOju9dXMBLRaB3bpoRQK9azeEw
wdCry0p7rVKF5m3pOeozhXmi3Wm5vyTNFf6E/Es3eYL1ZiU3vSjin14z473IOaIzTdRvozxMK/Vq
svhdZjWPuMUMFx7Ni8rqnbwTzVoPgK/AQyrgbKkEnhfqeTeuCk+Ve5Z6oHztaAeT8CnrpBdzANvH
FPVXtAL4AyvkmQXnJ8yMh56IE+6pV5bndVivGtimuQLFSodQpZKLTSqGnlpHByzUrZdHxaeSGTcW
d68IM/dKkvzM6DgHIhecAbH6AH+BauVxsKyDHTHSbRb9apuMcQXBllisGTLZKMgaFmBN9M4Bn3os
khgHq2SGMhTSWQma0QxZUPCgEGrS9MlBU+rZkdThYZ0Xw7Hq8tbNw26z1UtcaFdAdL8lRX9UZ+mQ
qQOckS7M9LljPDDnfIqbtIsJGy+wh1ISxk+LyA6lOrxrXKxwsjYuby3Rd00hBYxGyYfVkqd2UW+l
gE4iMZCuVdWdl+JkjtVukPNzFNVQHs3xj57/dPIoEcWNI4cGFVUJ010VQp1DE/ozJIyyoplbDZ4h
SobGQ+5VQHulLi2AMidSctHU8cEahhSAWBSqS/57tPMMQFnzPUbJH1XUVNbgmrtFqTC0SjtQJIMz
J8uukuRQ1drA3OKDbaTMj/Sa7XZ8hLr8Sk14UWWYhxAEb4sAoZKsFyR1pLHq4JXL8pSp3KS1avHg
dTHjgftxLIOAhDUVzevqVD3DEVBVwgEp8t5sZmgl00HWlvteMbpvDD2BUjBsdLqVaPi9NuU1i3qu
fSt5EokhuS1IHGOKHkf8GKJQflfauteG8TpUWRAzpoiS5kfRJEHug/18Rx3NfRsMMJgAKgpPG9vQ
qix1Z67VGgzlovpbpoAuRvLuzIV2WSgSh1K9TWW/N6ASAOmKP+SEvYwwpN/gXjUmjPJPJq+2W2V/
34AzP7bGW7LI18heLoqIr9JMGmQ/gI7tr9XUBZK5Ppr2H3sM0kJc2BrCZBtyHzM/uVS27RXzHbhK
mqmYdkWWfutsRaHktzJXH0morjJRZchnLKSO1jNdKZV9xlyN+I7HdXyyzP2aKjurKh+W8knJJW8Y
jLssQI/ZkOmdS39Kxxbl+9heju1qQv+aFXhOCUwe+N1Hc+sLv5Wja0ZyggPQaHM2eNJuTVPLMJm6
Vgz9EjStGWYmRM6WTFzDBucp7gj9uDS+pK08IQN50sfUlzaZgLFxUh3BoG7oVXYxJMkmd8g2rC+y
hOIBYPZ6ACH2FXfDwbDlR7ZqnplZZ8YbBzrVlVUY601aS2J/utqNp9IMVWKGzaoO10YPwUhC8cs6
2cuGUQnv8n4nlaaGr5x916+gWGjr6TRa4kvL4Dlr6kvblH8iszyu9vQ9Fu2XJEWhGKPYM5AUuMrY
fQ5W9iDdMVhcq4+WTqE9Gfu0gdmnxCc769lAFe4yQjtMfgSoFV8zv8GHvUC2u/QyicSzXCqXriAJ
lhzfZN6EW8I8aya7dO2ac3TETwnbC8PkgtylyYp36tu9aLuPYkze5z5SWUGYx2WWX9ep/anY58Kb
KyUm39Kz4NGWmT2F2/q96T2YqppTMlYsd7SMDybHLcokjQzYpL1xDR8Ua71ZVgLdVAvvCg2zkAN2
+7OnlWi/tzHfoL6bdwLvKavKK9M6E24LHBF7bk4SuOQ7xQVpurz+pCMrq44idZit0StEi1Sub7xY
ik9d34CbYljGsnZY2WrA4b4Hajk1hFmrnQRIM35SKy+HNMbLO2kMbdGpyGhp7Su+CHGK8iQhHqEs
X3qjcGtF+rMNA+Ko5HmUzFBOJ/7GKUt8NbeSY5rc/aYNCzFyXWq+j/KxYufgdm1cu0PXMOrmWeV6
kMIGnU/YGZPmRkr6o2f206qNzKUzhZFdGdrx9HswRs/STlXD9mXteKOTLPVMQOUVfN08R0wXTJWN
rir5pTWoMwz91R5STxbNEEZFG8ZRP/nrJMGbq5KPJgNVqXIP+7lS6H9USfzAG+ZYlT/mmS6rbJpf
SgoLdl3ARinxfR31Z+iVX7VoXZ29aTborsTjgLgIdvL0vtkIJuaCEkpVylO0gELK0j0Mshuf2FGy
UaaxULplheY1sGobhY1EgfqhiBpnTa5jf7aTyzK8pmameYNh7DOlOQB027Xt9GgVRbMXDU+XLkfP
+mAgkxjRxKywgVp7Phjq8q5nrXERLP099rdPW7M6sV0e5WW6DClYVIV3kThNM+kCjXmYM5eGFA4S
NU6s/orqhw5WPOu5LZDUCELSyDarTB5bJtMM5BwtsR9kZI5DvLzFRvG73RI1HObsqZfyzwn9YWR+
q1QOPSveWQeGTLWvDKE0h02+X3UYpik717w435+MrA6KZHPj7GVkq2ePjynTgNnPNW/t6GoFKw6S
tjfmISqZo8vKxGgoU+VQ6YCYrTk/JSYKMUv4L4ntylf9vl9HmxbnDy2ozue0hRHXCF5op/XioKxD
+m3m1bYrMXB/g6DK/SKZqqcNNeSPmhD+XClDIOdcRuWcJpe01OfVw5insWhdhzf0CvMFUW0ZQrgA
2L2N2XGVBmu/bmSDW0lFhDFV0KnU8+RPRKQKtzpdqxp1Bo3TIoIyEt1Owj/gzGxE32cj/sDpeu70
7MNs2SQpAObZtAyseSSys1EHIhxJtu5cZEl+MdVS7OV+eu0r3kYRMQP1Val6NZsc2LiijOpBLiwI
zGP+1cWdy7ELl0wKNvmeTGB4SSVf6z55IwQCTZvx2qcITuW0au8t1M2sFMWTKo44glGb5zYzpIfR
ZuypftTUFm6Tmk4+inPW5Lc21514jHYS44cdUyQpZJ9c+i1Yo106Dbc2NR+7xEofZ7JyEScjnVKq
5dChmwYm3ieOWYyX2pDf03Q41spnNgrQ7PQf7GVAH8wD23iC6fMV6DUbqkik75Y4z3gJpvkkG3Fg
snGJjVttTjtW4k5LbWfK39LMZjGRdtkogTZof6vZn82GDAz5AwAg02Ab2dD2m6p5DUaJWV9MXkGi
9BZ3zbp9qGZEzBMKVN2oDRBlc0PBaB7gLfvMSS5x1uwhaCFmitEPKulbZ0fDvXdpmZwCmMx6X1uo
nLIKYZZ0q2F/dJx9Soo7Yg/N/9aa2hRY6eirhYjegW2VgVpTW4PHW2CVectWvyUVIPr0WKfrQ3Yf
JcHNjPxZsvr92tv0twuRC930VIz2KYIf7sTQED3Ijcte2bLYjzOSADpsACBvEvsWCcl6ZS6YBOpm
U/o3CbTPWXA83rcASNjyJkcZCqLGA/rhy/m9bOmIA2gtbtdiMUzEdiTk6sk5zslzX+S3beiO/YBU
t9LDlNAsJFL2l61wRDJckX6Z8iK7a6LH58yA7GtJGxylOcTiHeYS6G8pxdKUZstEqaUQWnxPhDft
6CtR2P8NyF4lezq3Y3Iyh++0F8hyNKokTV83lzSGD25dHp0ZHVy9vAPU9usKxSsaJ59FeY4Wqm4c
EP9eUULszj67pkeUrtjnGRaQM/IPOgpSR6fOLhqCExvRM28tioyDZLb8VG2SC5o6h7PZZg9hMhcd
az+24+d1iGvfgjr7DVKm8gTTNi+WmwPL/3OXilf224k7asWMAFsvVz8v+pLfgiXt/95y8W/NFH9J
9/pvzRn/By0XUOD+nefi/FEMf3Fc/P3P/6flQvubjnGCaF5SvdgBWf/fcqH9TbbuWDfID3ff2T2h
8z8tF6rxN2EpKkZnzDV3TBH2Y+i19zgvVf+bJRDl20CTFNgaqvW/slxY/E3/7LhQ4G5ZAPYgn97d
Z7hG+e//ZNaCfV1KcS4xLaV1SMmRUmYNRTcTd2N8uKfwpOvHoKpszz625GaNL2MdDmwZjTV5EGMW
qmjpl+zEstLv+6c5yp2633XiFd/QTqVEIcLWj1uOm4wNwLaz0BMqA2XP+9acmQ+joadNRNezhHSs
7nSUmk9g+jYbm3UXvxjLgyhCs3uuS6+cKCeXitsd2R3KcuS4EYPQut5tbREaTWhE8FYTEGz8KxPq
hZESUQCdFEmlaDMnJZeNqV6nI3brbw2YrUH71uqbgbYLLsHTVJFc3vxss+5E9jt9ooOK+Q8S6usg
1r2kFo6GtWCOd53OWF+UQSphPijfrfyPiXwjhfZqpgaITzZxKTmvkVvPbKHvjOz8U2maU60/iUjB
R/6xqPWrbsU+wgckvBv36lzvyugVmn4gk1lQ1skxbhMfZWzAobWXag4RZkyzPAV1DMUDX0OOio7B
AKj3n2UuQyZHjfmwpr+1dj8lC8KuX2N8JN7D0U3m+ugp1u5SwjRUmWpEETns0ecdac9kSFd2BSL2
7dPaniX7QyYhBcmkL9/1oOsffVMctMU3O6J8thIovKwXYr/L85ATyl3Md5Fu+1XCxkZ5JEGIHvXh
DNgD9m2I1cNPMrdfZM+u8ILj5Zji8UqkG4BxllY0gbkquyN1Gv2J2xhohpvJZ+l2UbnsAPbJSs1+
ZSbcE1kIfDQU7DBBPipkaFLGV4fNqzjOU3LAZxdmG9zKMfOmNT02QnG3+klFnpixP7iLd7lnTbqV
YQ+r1+m632LBHkJeU6WvCCLozCua+1gNF3Zehl6QS8DEgW6z4q9SY9r3PpRq4S12xcTHPBkEgpgx
ZSQjNhZZ4WZdG+pt1fTjlOtDKQ6x8TpNv5oNOXJxLnpAKMSCEBPn3X9irNP9jy6jb+rCX3CveZv4
pqr7LP00l/k+evIm7LVoINhsqKzHod6ze0IOT++tuOiKg57aDvrxrkoG5mYzvz0dusy0eACcp36W
ebqryplKpWLPUjGISNYA3QJlDCEDbBwL82Z0vHAB4umpyZdrGf3Dh/ffJviZd6fhP1m6/nHA6BD2
gFJg4v1X3ymkCsVOhhQRTPEDoNfsy5d85rOMysCYsV7c0Hcyrpa9rbNOaAGY25Q+i22/2ZZAiuaw
LqJgMZoALGAwxSxatFsZoehGkMQenHHWn2p53AqWvd7wnSAYSfl/5NaV2aFpKwzbGsprwZL2nu1D
t/y4tUFNqlypJO5qyehfc+bPqGgdhaAQS7za1K7kErgG1+Zk8Yy3jrWdDO2LXo7xhnQ0+mNb1l7R
77PkgwVvTwc54VKan+mVPJKmXGzzjkFKePIICtLVl/CfrpfbP969f04blLl+/u2b+i/Ig9Fc0XVp
vKlb8SKG/KbVmUeYiLMtDKArhlzoCsQ7JdJmhfLa+SsBIv/+V1D/q4tDu6O68C0zdf5Xd3Y1SZJF
OAVTA9n0VQjOKzvjxYv7G+ViZvzZVAexJBk1Ppk7wnJ15VEz9pX03pp7dqZ5feWoEMqrSE889dK6
X/RjfJcyermRMhtDh4xfavwfoDB/NbFznZKsyViO7+L9Nwe69NfrTuYbk8p2MTqd/YcoFTS3hruZ
pxX/zb9/f/4KDvp/P0hFl6Hw9sj2v35C8ViMYsZLzlMGSNnC8BK71hKm1g490P/ws/5OpP3LQyZT
JDC0RR5yzxH+Vwv5bIlFUqIEY5N0siqDhCi4Nv28Y0CyQ2TJPGVDeUGMTaa+33kjhq6Gsr5HG4hr
xsnnc0FBOVTkIuWo/60ejW1+F0mRHlWUbyKWPDoMN5HuQvFyV1SM64nNmtXXhId3Tocvqat8zn9I
5u0+nYQr7qf5iMg4vsz9J9KYcNDX2yZjIZvPCyqB5aqJB8acvkpmS7w+dIns4Av1bONn1TE3qDYW
PRaWJgpdtsjTSvQJ7jg7Ig+nVPe1WE5LwbpN5ighncIEUazEr4XB8Cpp9w2+K4luizy3bPsppVuc
9+zoQqs3Xb4VTsZGbZgu8oSJpWd1iyiIgXjKhWixFByiZ1HsU6vBI7czq4daXTnVm2BOe0fG1oyU
3zF/TXEXzM2bpL/er2GTmEV9fUs0eup2daNy29kJIZ3afaXppiljELrEhWX++iWLU86SwtjIGZOe
1yx12+JrtcqDKH0j0w/rSECF/WPJXyZvgSp8wsTI5fsY89RNzKspP2bldRp2o9jnw+PEzWGgAGul
tzifKP//fgOU9duAYhCNgyvk1BuBfffKaZY9NcvJy4BvjnWqoLuckzXcWMMbCbNOnlbyTJzBOqDU
83rYn4LdAykiLjbaVhO8dPQssLjaTd0j33smnCAkRIL7M9U9bZrZ5qN811LvThrI6t3Ki1dzwuy4
2rYRLVL2qbQ894WMMBZ7l0qK9y7pwhg9YxbJobl+ZknrEZXiqzwn99Qu9BQuY3g9PhVI1Got8TVq
M35clRg+yyoWfsTId6+5uR1m46D0YaWGd7kMYGEgOq8kOfrT2O5M4zaMGke5ubtfqSoGmHLJvIZC
Rqq6nQCYURSGaxsXPf2Kxuhhyf2oYEQK7Z6vXiAIOlLeLdLqgOh5zRjv1IVBKEaeST9OFsXjmhwY
Cu71+47eMpwcyXeCoLOLKtYUj7gMnwr1hZjos6qNCEWNg9yEUfzCcIaBv4q8VnXJscqswsuVlAjG
x5xXYkm3JJJdeXxox895Uam+MAbjgNbEYboH4ZBJMpvBbMEhsbH7UMUq5c84G9QjBqY95bHSOr9o
5r2MfFhpfmqxM4bHpmM9p3ooaZxIZdCmISqi/bXjd/Ib+a5m6MjJpqqVPb065d9sfQOGd62Eus52
TdpbRX5trSvSWk/fdioVV6lyiZc2F7X0rKdv4/IsVLGXLD6dOXnKCbnf6OHlagBWcqX9982m2439
p1TzeWnvM2B7xLreOs+HJIqf7iUllgN/tCuk6BPTvSlIms+qf2vyZkdsnoRsWTNEMIy/RJq8aIi0
NphT9PY+9Z3aMwI69zYCx1e0384GgiGN2fxSamLuFQSaSLJrkbJA0c2wFQWaIHaB3uI/2DuPJcmR
dDu/C9dEG4Q7xIKLG1qkllW5gVWWgNYOuANPzw/N4Ux3X94Zzo4LmrX1CKvuyIxAuP/inO9UPlu0
gEeVCCy+L8xNII8slKNkTqGSIDluM0zvMdOzNaGWCdxWiWUPtgY5gNmhGm7sy2DtWzZY8zSSP3Ku
6wm6LtY398E5FSkRGczT0jdUzJeEVdTcFG+RnvY6LrdhJvdrKwHa4j5guuN38wGl87EjI0zWau/N
NYtLQTwMQ1ESrABbrJbKe5QO28Q3pzwC6OefPWaUxsd35/M17j8SQERR1Z1XIbTRb2P+6tS/amol
3BeMlModuMxzzColy9+GwN4v5Kbkz6X5IWl7umY8GVQ3vAuW5SMcWC5phX0RVSDzy0dreOrQHMfr
yAQNgN8LchtPhBvsHN9lFKfYOOCw8fCp189cDQNDsVKVL7a+pj1PaXmewmtnfVu1OOuPohqFZ/wB
3M+OMB9AwPPe7/lJiSAOJfsq+V2z3QodvrY20neeVmWzq0QVxMt10jrwIB1SqtqEEJ+RewhlOPqI
cp9IuXGDd0lKnMAoPJSYcBusKD8cXMQceWPsXLnYjwlKxlRWm25LEtyC5eikhdwW8la47jVWr4V9
GnWJlOAIoGuyv2oEyYW6AedMC1afpbi35BEyYaGZV++y6ZTYxza+CHXjmWcCgrr4VFIVhM5NAGDa
RQsF8uw0IMkZrJ+D+RLTe1H7RAgGhsLlLLgyREVKeNTdx1K/tevrVOVd1ecfVozPVnYf8Dm2Ma6c
/K0jpD1kP0J1fxjMSx8kbAdoJHhoI9sQH+ZiibEZWN0X5DpqPW7XwLO5De4s+m+lSSJiddFPzQfh
rMXE2NUQMI/3FteQoIctSLwwL05zbvy7qfg6BR+OW746cK+E84scX9zlhzZvdjNhg6XhOV3QTePE
tGlMMNoTyoLni3kd5NKYhijNzh5uAitmgDVsxp7ow2o32xIJDAc4zoe5rTfR48IHli/ZFtvczghu
bR5Vw0RuoXVF7YjkwyCEJBKcD1od8L6x4El2qXPpOUxle6yUB7PpdYnEo0sihmGLlfgMcfuJ+XKE
hst67zjqdcPwkPYqbZ/NcDOyLAyiaV1+3Djl88CtrCy8GDrdR8EXmvs7L2RO0r3G5qdlzXeDV50t
oXGBiM08FGBPJUbzlobtTO4IUwk+mK+kF2xUhFQ744tXmi0201vk85vYcBDj95Ex7fyL9hT2Mzaq
1Yjym36Fx7rFDdVjG1p//3CmP0ox4gi08LaCkIQxEg1Vhhp1btZLDpwpcqNIrWGNpLwZa+/bG6uG
sICAxGBu4/2xiY/qedjzinOEd9fjN5TIrbqlvnXddu+n6b7kilk1ACvPJ8f020QV4tdTihRR2Qgr
23lH1up+LqnkcDnWXL6r/UtQnOjtjIUKddMdmJhdylxFxb86U+0GtzyldbyTwQNqvNbHCYo2LQN0
4XvbSizHROCVY+RTuPJYMXpH6guVYrnx6PitOP85rXnEU7gpwFH0XnsSQ3mo7BAFEFWKN7B2Nq8e
2qMMYctcHeaBnSmMBt9ub0XS7JpY0LQ3aOjeDFIyJK57P+ZJzTeThQ0xN3cl4u6wqG5bdV8Vqxa/
35u1azX1Nzfv7rD1n90e31iVQnnDS12NPwaOzMkvL+PknBPWACFGPErErekesHDiVMiRCEFeoBBd
k8faZB/41Q9iyA4Tx35XOwxdPgZUly6qjILPkQSXXRxwO6BQK1yqT96jUFbbyTpwGCv76pHZYZDD
g1s6CBRHIW4CATOE66/+wtMskL3N9upBI4CQGG7L3xVJio3mY8CvkFrVScy0yg12a1wK7kJQAp93
87rUrzQFbjsc7EUeRLlwhh369ltSBsd6uq0W60tCzvYonGuXf0nCL1VBSakntOG3HiRWEpxLFAv9
nfYGfEfdMXP1kSGcFOVlonSq6uzp9wbo34L9MALkr7/ye/7vRs5/+lPHn83dt+rn8Nd/1f+Dc+l1
mPxfo4AO/bf6+88/koDWP/+/xtLRb2Bu4GfRLUJvsqE3/W8SkCV/c34fygShLYPQJ37l73Np6TCX
tpkS2xIqG80tw56/zaWF85sHI8gP4dA5HsWr/+/Mpf/cpksY3SIEHIkVCK4js+m/tOlFB1Ylxkux
MjdwCBgnX/C/yuhS9xWZxOz6/hVb9D+9omSY4XjSdQMQSNF/moMTb6mGhjKzrHuy/1KY9YigtWOj
eu779gAte3n8w6fxf5ri8O7/YYrD70V4CJkTQJWi9a+/osIblIBNbDNCMf5SkVw6zVwEg4lzQrHc
JYB00AZ7P/Bjbt+sTL6MorG4WhLxy3h9+anbFdXO+My8R8rT4eGf/3jr5P8fM4X1pwMTxVzHlYIl
m/f75uAPmwGSxfwY83XPYbSOqKd6IH8qXgb/XjoNAoWl1Ay7ZDOP/2Kc8ZfpFq/sMzFBtovBg8on
8Nf37Q+vDO0xyFOyMSif2SNvGzv0aBC9hbqnSWl6M5SBwybz3f5+TNqeYygbAUOUYqCix25Fez53
wBmepFOgBv7nb4vzV5AeP91KyIfWyuSSb8c68PzDTyeMaCrtNyi/48YAa/Ec/4Edvtk0fcGAsO+q
LDhZ/Spllz4C9dVr2PxqQM3aUAas4YP5ePZYAUyxsHVkzFZm34raf/lj/g7g/McHCInX95h0gRkI
HBy4tv8XfmIVZgSrSN6MHMThOUvifs9vk1+LorRPgd3/YPm97LGL9W9posVnRwZGvxFloO77sC5v
5jyRX0G6CVLF62l4tExAdPeM/JUMy77zyXtO5Bcvs7p012bIenbAEJxvY48egSwJsERRQRD7sUuQ
du1MaKnlQc9RaR5FlDmfS9z44tS6tNrlph37unhAOVcnrFkRMj7SyCzuHsGBh0WiakIKVzdLG5x8
KunNhMndWfIHPHCZOSZBDZQrTgoE4IrDLcGDqfxAPQe9bB0+KBN+4r1HfNtnHRixsaQZm2acDehg
ATNtY/R8pOBCJtBbiadnay2q6c/92A7uPf7EeD4vfkAIp90oa8BMLTGw+sFk9ftaafMtCVKaLUIn
+TLgORbZDaUP4x0PgBP3/ErkROuCPHyyJ4Fjp63cx36Yk12pCq70PBiyW7EEor+tYcFw+dqGv1um
RBtgFX6it0mDnR3HHpY1OqQl7o5dZBTa2MVtemo89tbH2bLtz8SXTAQipO7pLpHscFDlYFaVOuku
LTld4qAWpMsv04CvLBw0cQG6SPP5foTxhkSg6co3J0AVuMMRGP6g/gtgiPVeCoh8NJgBoiX4RAA4
oNpGM18yjy/Ngy+I0zwBsZBXa1KGHtRKXbmxCRKKN1OeoJbQ2FioRKMovg2TUBz8ueX/BUXjCRzK
dci4KVrQd2s25mZO4LEQfsZD6CLA0GBeEWLlY/q4EN31I2u0tjYz67aeQA7SQyvHeWTTqvpLDPZK
MbSRkXnBtkwKX+81aXSo0tAhALbuHmRiEFFBrqrfLY6W6RR7qf+MF64xZ2lNZKDkVaIfw0Jk+AJM
gg7J6SP6chbp5CPLtkXqr5yLV4bfqsqqDHbUhpBNJSz3e+vH/WGwi/zHnEumCYxMOat6bzbOXo41
5qqqHq+E7F1h0Cw/AFgSvj6q4ehl7vRdNm5+a/e5/RIou1pY1q2987QYdVK69+5ULCuqy3F4l/1I
LtGqly4xhewaI1IC5xWsajXx+8+GlOwSxQ222xTqMMK7Cf4KZftmzeUkOrRVsB0qhfVuCHMOcj04
35ck7DPiV2P33anTmNlXUWsP2Wbes/WUIxtXLoqDYwc/ffjpL1Yuol+dBeOMzhH34BZlFVVaS37V
hn13diGj19rORRjsBG6pvYSZ8pwL/HA0RnX+XjR2scv6cEr2unMx3sCewczQzkVi7+0kwg84DBxg
i2bmEMyjfBZLTrKjmYF8Gdcw64Hyk4w1gbvEgt40DfG4m9aWzbXFxU+30vnetG1UkauDn9cS8sIo
2sPcOdZPIFL9bReYZT86LbGjiMfTixZr40qybvGrGWiJltgrckQjFtKMQlvFg+mTcA1zbiTRUP3y
RLQlNqI8FNciAfdp8sFKb2dljdG17Kxi6xDdCsVCGZ/5q93vW4bICH1tri7bXu5XKyfXmlL6C9AY
HtYYQ92tO6TBYRi75CGsneyYF4XNKDxWwx40jftYJMCleWcQHQ+h2IqxkW9d1DYZy/oMeB3AmuUQ
9e7ESNt1m8PY4drI0yQoyCMXGfPlbj7aNLzqhlhTGF61PR9BGoKzqC0Wt2lZj89c/eVn6Gfebe7Q
JleVieNH5Sw63RGrxPSwW9zuqWIvgWyM0e7j7Pkpg/8s9q9yisLiOmHB3U+zWR6smiGatHWGQpRl
7jZJCS3jKV4+WKsyC8VsDTApCtbrJ2lEiMemqazHiie9PWdQTqITN7IVnye+CuwdBpMeOp5YvtuF
uBuCNShY44aeXFuzeyKH1CXIdWdBRLyYUj6Q03pGSfGCL8m9KaZ5PmBHPhJKcewC53tVLijxop+D
0z45uKhhcXzOSXLfLxqcQvaQgY48y37o7oXXr8OrVZTljQmHauo8M3+4VWAoDgOGB2lKfQGmzn8r
1uzzgKRnEWPMcPg2v8Y6MoeOEIZD3RKqNs0Da3F0IGeuugCJY5b/jJGM7YWVICpvxmBfoDf7nEQH
QZKXIKyLJxxjO+8jSWbdW5P3MbAInFfpvBj6tT5EAyY9VaPElzN2wx4n63XEgFNsehttNTZAHMCi
GL/l3YK2gAD1W78qYPs5FmCsICPoGnuYS5ToN7hb7KfDOLSe2yxJDpzPaYLnx/eotUhTkKc4Tuzw
VoeFDPfQKIYXkOv1O5QRh3cYs4xeujF+qjsPKnjixViuUuIsbXydyaWqBzwWhDTcTEShHALSxQfy
lDJ2SEw5UiLRNAQNnbPVDqNR9zfe3Jo9uyXgeYQ2MvKJuqkb9rYjppMT9vKu8zvq99kTYA2ahsxW
poIBEd5gFZenPOY95xiUyA1EWsmviEfTaO9WSIUXEJYOwqoEamdAIfXKd7a7yWd7hkNghYFhHlb7
u3yu2oeFA+iQe9Zc76chKX+ECXRh3qNgD8cdY5vXzghNO1hQLwHFPdsSXQ1iOzNVdo+htsQjeKt4
W+ZR8at1Euu1G1tkd0UJCnFIE5r3RSDWKIJg2EZJ4b4a3wu/pK6oxkvXYFDd5ioTzVllKGA3HT62
Y2o33UnUwA/NxIakRsxyj6avTk/cJuV9aEXm6+hW7ZPIZX+ZGZQ8rkiYW0867+wtsOEUwr3FPZ+8
uTNhz2PqKudD0gdeI9/H6x6X+BMGL3jFDjHAQojH77yz8isxD/aVD44nhl8vJrO8dy21zUrZv0Mb
wGzgm8XbY+gsyWfuP43bmP1CM8dIdmxPg1ugyy9agHt896kCYD16+jQmpfPRFlhNiOyOLk7XBC0m
ZX7OQnt1fSjEpPjeN4Q/NAhdZs+Yi8+C4DiuUkvdsjqKdZu95wGl39L6IWu1pHOYcxo+yTFaoVKW
ZLcMl13fTL53zZJ8ulSrEjZefP5m6+BzRty0xVDq78d4PBNllBxFuMwE/qaDvmNxddWYOJ/GUuqV
0+hNZxyzyb6zoNFqqZyXIpX1tVJOdzcH7fyAnkisxLs6OhQaJArrAxpM25wt4po/6E3T7RBp88gC
1ToSYMVENGAUBn+nBo/V5qA8pUdLRNPY/ahdEd9UzuRcexK7Xj2a9RN4pO5SRSq9dXWTPHR2cU3y
4T5YyO8i9cRmxZmAnw2sc533xRc/bvQ3iYTwdaTYObL5esRdcaSKY5+QNsMRxwu6h2Aqb/pRDsgR
GSOlTPQPTueMt4tVBex93JwLrdSHBrbCoewjbOs2qqiiq9oXT9OkNyFQBpwxLViZFNFPVkDMm9ub
oGydPSbd8S4qgKdpRFhXNyjZvXZhuHE8M9x7RRGftQ8F1Rv1fJ2HVl3aSVsvlFyE/0iEGBNEwxTg
JmpY3XZ9vgP+EaDPFiAjEkRhodcuV42rf1eP8jNt04o6ZOz2GmzMHnEMIOrY+9kJ2BkH7AvVPotF
zC6CSSB6o2hTp7N7j3OheXHSob6tahtrtEiyAH+cRzk9M33D96APYZCqK0N0Hxj5PJ+KwJK7Frv3
lU3D8JIuxa+IBd2PSkcFbkITEWnuJgCfmIxtslHHxzYh8rwksIJ6P8Wz5NeEIabVjxmJ24Hiu74S
GQ021lXI1rzO+yi8eCZbgzEipfhwF+BPYGLIMnsB2LJNPfZ6fk3lES+06pOf8xFnBWu2YnkcQ+W+
BCLNTwZ22IGMvpQSpO6i2zGHyVNjAd2SVcxz4PU5hsi5/R5RGf5kx46TeIKoBMXGPVdDjPs3ZIw+
DyJ8jURM86RUqa9WCfsxncq3cEk4cyW7lLiswfNEbv/usN6xVMz4uInIHwE+R2/lMCkFKGcziI50
cmP1TJypiu19Rh79DZZI56BBTfKZmA1EKm8XpzFgp0i/hbGsSaM35dnM9sMgICV7Fpe002DHQuR6
TOes3nuZIu+yI+GcGS3bepSaHC/VPB1qvYoQC/oYfCH2S5Zl3smilDqH1Bd0dKioSh+xXzXqJ0+1
6Lb6CXCknVkPZZJhRHDDn74t3QuftsPeMa3AeWaAnMFM9J26m0ujr5wF9G7aqp6p15ZTIRQJ9K7L
XWqyGxfWMD62SoRYy6NgRNCNInmyGng1Edd7wtf7xOwrPlAcf60CDeYLIPZ7hXXqtpuZPssmZR1X
L+Mh0CPnSBF9DlH47E7IgNoYYVvbOuMWiFcD0GE+WXyBNjUwkRtThGjjkFG/6yrkLTCJMedQ9yw8
l/qhzEuANDoogmf8mAiwFNi7jV+R2kTlE5/ksnzJZLocBsyBNGNyRNSWJGjtCR3bkiLsj+fQ+AaQ
80igAjuyiY8QU0bDdoquSXS0CPDXKD7ssv6MVfNeGhP+6GaVX/kHq3ss0ql/jruR3VvSokZhrSe+
APGDyjI1051VyvlbYTn9g3ZaxuY4AjswYvKbaG0flSnm5dvJ98W3Utjtgw83/NIJS9z2bu09iKFC
O9jQXmgnsx9pKOUlDov62BJddiEwApUBcfTOue7L8WLVCFdU1pvHJi37uy6L+J8V8F186N4zvj+L
2YbQH72YnM9Kq2qHoWvsj7LWBeaEoZhPUVEjIAUYjETADwb+RifAdkfvO8q6VzAGMBMsVsnRGM4/
PJ7wo5ahOfRBo4FvpU55rSC6baU1tkdT0gTto7joOBWEcNTOxqmGYN+YDCLJUEGTdT097uNGUnQu
KnpvltKBzwLL5ucEQ05tx7jrHoe2zN88VK/hLm+n8TEOLDy7PeYVliBgtzsTnQrH8b40jW4uSS1/
rKS3i5gjIluJ/3mhbH9mQ5TddOTvLKxwlkcdevZ76lPKpq0ZT7Ztp5+FCIufbUvKbuoCTGWwg7LP
Hi5TtUQ3qq+pkVTRvoRTFz7aAXKinIeG8IDVsJRDdTRtPm3rUbm4fxPrydX1o5nbdCfk+Dg2rvMd
agFW8arREO70V9JcSo8Ly163+sZqP9lwT/aRE6nfNkWTKPbyFnZFOzPxqUIe88X0EGt0U8D58HPI
gbzh+Kns5Ba+SLDzS6vucAfk/sWrYSGxmquY5FDFCpIkSp53ZUZIWJ7AID/3M+aeci6K0+RFCptL
bwz2sdn/GWh/wRqp89s2aZ4rLzbN91Sx02Oh7MraeUyqYCJLnbHGPZlGEoeF7LSzNb3tXJyx76jO
x8XFD8vBIvaJA/b0rWP8tLJwWvvTiVofOzwY5Y+IwotUyL7Db6Zwvm1QyLhXn4n0I3w15kvhDC/4
OAthRSzqW1fgoYa/gGjUY28MIG0qqY6rGVXVVXZTzGqzByV5iuo4Uud6YeByA7CWWVpjxZO7cTrp
IrB2HAsTZUiX5cDSOXLzoa1kXTo+cJzWxbdO6Yw5NzI/ELQ8tPILGqTBuUvJRPJ/MYIr2p6fY1Iz
/WuuODw3VonR7uBVlNzQQ3qy4oRP9jYHyzSwV6Nq+TE5XvXi0hBAXSrHJ9RyJr4GQpdvqupLZIZB
V1LaVeJj6QsfJ3cdyuXOnho3O2ayTfdSanE38i1bfbiuTHedSUn6g/Sy3CbNbIZzxTARK5uKh4fe
jeP6Erij6jZNjY/GEnV1A/zTmjdRmK7lZlMatqFhikrTmpLHVMbQpTgSsE0PaQabpK7b8lc0MnTd
OQQ6ylfirVR5BA7ImZ6yVkey4LaMDjEQgI4aNAQENtDCa+4c29Qlnyd+Qpy1flBAYPZZIfSuy5+v
l4XPdagiFijL0MGyXvCr7/zEF9NTmrmA4Mww8McRL4I1KJjlvcQtj+fBmWxoIa0eYGYVi3LUdklS
Ab0h7pnjpbipsk29okYnzGP2qkVnOpK7lrn18yHALUeE5zsbD32airSUT35j4enGDYbuXMYsemkS
6Zll7YW3VOVYdxI2ECyeTZVCRWT3tB14IHBcUX0G2zwpNDb7UUDpdcKClIZS54zR8Xbi/V+cYsE8
alSG9Y4KbBc1mQ4eFy8TrE3DOEMGM+GbAUPh6YdEJhbvTN2hlPaXot76ubLZ6FK0MXHKa/OSp4gm
dhl8xwSv5MwFMonM+OcFgIjagbzkzDBN+yMVvcPWmIb7q+7j9GGAjvxDYRt7810dMQRvh3s8fSgT
3SZAoiNXIxH+SqOPoxdLcZJ+7AzntPRNeG76nkFt2gvIAZOWw83Qlc4mpax6QFENuWKc6hLylu2+
z65Z7qImwPzbdm1EzIFq5Ku0Z9BSfWTQOFEsA6vtdHQgdqbhljY1OrSwDabqPVM1YpGwGoLs1xRN
zOydNBiL06DXDGMG0ASfMoYZopuE+/YYyT5tMYTEsznwk3vfoGri6PeA4/HEzzLbjybg6fMKV+P6
X8DyLk3/EiaeunP6IjkyZ+CRAV4VoMumfkxOSsmluC4kkEI9bZMs3MH4q0q29BVf5XypPPdYGZvC
yrIc90F2QeVd57IuCbLwpVsSwJTVIyntHbgZO05MjEgAuNY2daroauqBWX04o9DfqAJxTwmz4gIL
EjK47VMl7unVeLh1Tr2/83FpfmRyLTszu9LPQqW1t00bNv3AYKEkuuFYWRjbJo56XQaUFDMRCmGT
sbxvacH9Pfy9gXIV4UZ1WvoKx3aoIvfeY4PqMpBwKK3a2cfgbQWCX6HnWzlt/daiDXR/f97tMEl/
wqB3/b2gzbtz+SW9XTux5gwHBw2YGfvmY5Cs0XER+vj340GhQ0m78FvWqeJjdrvUHPPWK99cik5C
BZLCe1tsZgGbsQZQC1Wmgo+kID+HfP1+Tzsx784MRGqHZU/nZzvTNY31YPETBpVb+PsURg9qoySG
2uF6iX0n+lp+xhOD50p1fEHHRPHRpavd7xhoiSYkAyRFZ1BHgKw9EddMumevPRQhZokk76zqhiXm
3O4iYvzuBMAi5G2lbR+1ws+L9MKCdYTVxdtlXQvjlRYjVmfbdQeM3U7jmaMtl5Iboyf8dTfVkyj3
jS7nARFLq5t9ya+jQdYtZbAfK7e7r6OIM49LeNwx5zAQ7tO+qm/GXOubQSxINbtABcsXX1TN9zkI
5LDjGnfnq6Q/Mo9DWieUp5UmG36Gv60JlWm6V62CFihe1bDomK08nJ5+X2Mhz6iqs71kAicIW7DP
BkLX3ZSHSO4G44bE03FHsraN2uS5yCfXPa2H597ny4aJLx2jtwLyfEY/GqqnKGNucg57UCb7LEp+
DhFkJ69JqOmaTETndGJctFlUqN6kjBfC18beWzZNUUnm3B1XHQGDQt/EnRu1h3bAay5RYAI9Ycpf
n6bB5WZI/RKjd1LXN7Hj1jGQmAjkwhgMoKLzSHXJXQ+hK4b8ZRZ1Y5sJZ6NiUOJehyLIl1MzkW61
9s9eeZaRikkVwMs/8AFV/a8e7pJif2YVb63X2fNVm8KNv7rkz3Q4MExcnr3B6dU3m1yB5c2N1+og
dDQeT1lMUQDYP7C6Z0EyFzI8mPKtoyAw+E2Yih0ToAy4+8DcZ4o77gyWKBnYad4l2kvdjpCJYDRi
cRZLmsGbM7qvxgem8vnwWBHy+gq7tgn2Qxd55mA3Q4KSsJOjvB+JwKCaA8cdTva1gP/wNCZ1cegZ
Db7jxl6+J5kd30qUkbS/Ul77LFnehWwyKuxheML125zaGfu0TPAJecoPTwXl0n1HEM/ObXH47+oY
qwHFHK/k4m5A6yWDZ+H56ntR/W4kirLgaKfgFlhklz8dNLq/hgWwP9+qOd4t5dQ9ZXmbR1c9VuHV
bzu/31mF1tlKjIu2OolnkGImOw05CiE3gixQpEvwYUQUfx3sIHq1KH13geJRCIpVZ20l8ifJQuhl
CWd3b6c5V+dggm6YCk8GpxTxgnvR8UyuSdmQApM1uTpxGMgTbRVoKEYlzWebtj4H+Kgtc4AIjoxr
7DDGLCI/WaVhAhDq6Op7wlwk8g1EfFZ0mdOK1aEpgrs0at29PysVbk21xMVOGKxNLEKQg1dY8J/T
zPJt9lg1ejPwHultuAhzKpkQfnPVQLJvEBX3fINaRGNpSVEZpANSaci+zA1ZRbH1nvIbJdCHQlvi
MWQvndX4k+l0D1PURcW+Adh2vzBvTTZZO7BblQk6W9IEJszrXVw9L7JMf7HM5rBzJjq2tLJJ02Gk
jDi9r1IXHnuK1m4WQHmpa+uLVq0Hm71AXteVeCZtHuVtPmXxmejmcpOH4fjVXxwcKN3Y37jLkpyd
pmQ55sTvMmS4BZAgBowTOA2CxSXX/fusnV9hJvK7dpxeA+nMXIXoMWcmWjfsT+d7El4Ks7VEnz3B
6pd4EsLVph2w7uthyF4U1H1m59b4ksIh/TaXurlx0Fg8MEzlwV90Vx/Au+Bwkx3PRpRkLuJ1hC9b
frSIlPTGjc8lLi8PBh50s8Bv/YbsdLtLP+Hmw9smpSic+hZHWZ71x3TRcNAtXnAHpCPHXEd3jEkI
H6QJK2KWGYGysg6DDeepQNKtWtbVNPoPYpxnDfZNN7dL3EZnGuTyjY0DZORiRL8IAJRFfUyMylZo
YMV5PTYfJpu4xfScNq+6DYO7bMnnr1HbuXsyxzBOM6B/rx1LM9FVXKlZ0zOwwKOapYdRM8ja9FV5
lRY3+Vy7KPgS2+132mp/wTuYTrJu8QutGqHtfwe8PvNRx/AfLNIGNqNQ7p63HbODzHpqNnClF0SI
5XlwcR2Woa73/1yF8mdxDtqOEOvV73G3gSs9kpf/LELpOS9tICOcuXnHSY3FV16XeJy+a+myb7Or
4D7XLpXlP3/ZP6ukfn9ZIip9tF/2Groo//Ky9Qi3fpkVC+0aVASuxlnAP2HmzZFahTQHQT2F/+I1
nd9znf8kZImwPAOvDNjr2AGEs7/8soMfqapk+6wmsU4z88ZmD2VzeG2QEKkeFJAeX0ysWOI61NSo
IcL8xNKfjm8q/EXt09m3P+dyQM2Ld9ameQ0G075LV0nr7FtMzEsGM3kjP1k3U0O3UuS/qqJEZtxM
ITIVadfUB3PuqO+kMLECGomNd7iZo7o6ybKpH3PGGsCkysW7m5x2fA3pcvW2wiTjPRIL7KADssdW
nVJQeyOkOOBV+0LHQbdzlGQ9l9MYdZ/RLFYJidWuYli+dIzKiNp8ibKRDSqBG9bZjufCYqsErmsb
4Ps5Sw/Dl/FySIIFvcKnNpq7LjV4q1JKq4NnUVxuu0R4giwqa6EstKoYIT26FB8gg40RLMzsCefF
UM9nv7Tp2YyUTD9Q+bQXCOFAXCjKvPdaZV29a2Vj/awIqqbWMCYIjmyssq9+WaPWzfIpVHsRO/P3
MjSZvbUgEHebYjKDvc8ngzCgSxd/p1om0TSaDXGYFtMx2GS5N3bnslLEl/URwNbNira/RkvBNRMu
WDiREPUoXpKgmYtd20Y9/ZiV1cekGlDMNb7nVfvcV4iYG52STZA7RcTxjW4GOXkJtZHYMTvC/0oA
Wkt0xd9cmf9fhfoytz//x3/73oy16uennwnQrj+qSh30ef+1CvU/xkH1fw6kXP+Bv9ERgt+YE6BP
Q1qFctT/uwoVfaq3iv9oeciGXRWqfxehiug32+EIYmqINnANZ/6HCNX/DXUXLmMkqBxWKEj/HREq
jtD1ZPnDyYNPlGW078Na4PX4D37wP2r98gSsfrhwf9rRFF+GEatGOe+NDr7ECRINL+guUT8cbe+I
3PyUGcGzbz6CLB+3k4uZrERG8xKtm/iNgCn+qnPSGDraisRgvHuByIPZIJXHGNF8VHm4ozKJBQ1N
yaZ0zSHLXgb22TsHz/rkTPueHsNvVt3/uh1NpvNICpVbfFGDbG686LPvx8sMFQ3tTrERpqeWGrJd
kyCygRWT3rsE4RifUaPrureETm1VYZ4GdDS1eLeYV6hoxd8jpkELD6R7YcpGrLqXZ++EPODGIjJj
Dqy91d9qzoh+sXb/k73zWK4cSbP0q5TNHmmAQzhgNj2Lq7WgJjcwRpCEFg4NPP18yGrrzmqz6p7a
zzIjyGDy3gsX5z/nO1kSH/R0fB+gyi+YK26VUW4U55YqzxZWDTlx1HYigbs8xJDEbH9VBR+AUUDt
k377aBpu05H75iRri/hya763+RfTChaW1w6SwmpMBC4XMgfcXJJF7ZDibPVnlYI5qvvnNrF+E1cp
SUsmz8UERcldRTA9NxBKT2lNCU4Mx1wzh6OXaDvOtUuSupvWSoJDL5hyeVS/Wcx1Bv8AK3p4oXFo
WbtP0rtKbjS40kiT4r4fiuEK7dVkd8nabUJWbIpleAdDtGH53Gmm3EKu4qL0EXaxd09x1b4UdAw/
GVTcnqlAemkajKJV80HoZF3r+pvRlIBv1buwykOTMNWtHmOSdRl20MUUcD4kWABHDmvdwq+KXVqI
Nbi/ydXOtEUfmxRGTUniqZ76gy0sl+ihue/mXgpXRS9VWy9VT3vRIsZwpLtUsI3+S2/F6hd+jP7b
LV/9ljTZMH4iRq4C3721cYqk2S9TdTew7WmUc2mpv+KSFHCF5tqblTN5UZLBwFjIRc9igOjVL0Ob
P2MIRUbL2AcjIPobhdOCRJaeLtrC2LLgo4mbYPbgy+bw3t11b5yjKb0Lpzxy9QeKRV9Qg40JUOrF
N2hEy4JV3Ua7LLbvpee/FAUv6cgekhwsMoQ17tWFRxiqyPY+djYnOJfMiBwKRUgt6CHxU62AJEfE
W2TPLh9uW36RVsYSckxkdq0z5k8miEv7SKPfZuy6o+Ac6nn1kwi9xyjFBXcMxvhZlEe+9OyYSQuN
3Fo53ceU/fLqu2PFB5MQ31BADQRpaxDBSI4gXhZDi/jE3nfEXgQ5RJJTmnBMVjdf8OdmBrLTJzHE
IGEKCHZoNWgQ/REjAqqPvis8ZyUENTkWCrG7CDoqUf0HfbI2g4BfMPsTQohtrjyksz3XwwWE6+tJ
OcG9lHuT06ZEhae80NhlNZSoYECqE7EC4At0Y1Gaw06rtZ8hktHRduObkVRnU7U/fRR9ZFUbrqcx
fiuCiZlpqDPEMy/USTQg5SKw/bE9/jYmFcBtKd17z4lnm/o5UyeWEUjoxhMycUd7ultfGei0mwoI
7cIyDZ60aoCmrTHrzb3qJmr7EUPmA3fCc+IBQE3j/CfBWPGSSuz2ixapRAnwcaRdchKovH9gjB+S
INrYEFYDvd51oXaGMY4qQ1BN1h9TR5yryRzi2uIXoOdd6jfHatQeffiLSxm/W1mPlEx4csBpuMlT
wMuay7Q2aF1GjxFWbgzn2JRhrHz6Q7ugzgwHUSeuufnTQ07g6jJgvj8WVEYw2u5eXbMhU+wE4Vc/
I2Ax0miEW6vRG3f4J9a6DwIC6ljOfGjSP/o2kSejCkm75S6yTt00a0k3+hZWGiZqF+E2qW1thcEs
ieuRQ5qlYwQEukKU/C0T7lNIO8g29rSazWPSfzMiIzdNE9KyntS4dmy5VupVSPUWS3I/1ERW2UGr
PPdBRV9lnfKIp3KZwMAZee4wnvG8lMMCS5MGr1snmRjgi9k25m8ylk3A08KUzlRor8Uef+6HQxfZ
irr0XRqYaIU65XiYqrEdT+Yn2JVFGMwTdjK1yAhzbNMf59SEdU57cmU+jG9phFt9fKtZ4oTU3vUp
XkmV0XSYWaTmZ0GGFlJugW7/YPguTUHciEFulFn8ENrOo2noQQSbtUiPZeZeIBLPQSnC8+0AFD5d
ddTydNVjJE61vSK1wHzlIAhHTe7dtYL3LIpWATh+H9myrU+W9ahYcpXQl6EefFgx0HBIY1qTbINi
WHKdvHpIpW4BcflUB29+oz404JShOnSmJLSnFrNKTDxgXceUSsqKaFVwUV2zlYV2xgL4Hslh76jn
LK3e3JLhPgvjEQhUOtNlxnXOeJPxBBV6tL9vQq+RF6cMwiVC6zxiYXFojH4B1/ak9ckd5GuJFZoi
siwIpl1J6WMmLzmeHfxrJJrDSwoZueh4l0fvy4JFGChSfm4FztkGux+m6bbtouMQE/8VIXM+zh5o
O0u76Lq9lzNRi9J4XHEgfy806uD6/JeVlkdGwEzG4cFQybHM+ARrk7MpmqJ7bHNjEybulxgSFqzA
+moc77Vh8Miv1xwsnn7qJwTI16xyNqMwtCNTbR/fMR8VL3eXuiTwmb4PDv0yuENN0t2k2fv0zQjG
YT8oJB0lXFAssw8n45fRuyc1xPvC85ol17cNgs86ltWbzcRPM/y7oSZ6f5pyE1K7sugi+Asl9XBb
i+UqbLA5suknhbdsJvNYOsPGHxjEcLNry2XstC+N0+3xWvHil4qceATeQBccVsi4J65xLIr82sZ7
ywAaoPdCxzPKq4M9xsmTQw7lL2XA71v9kasIB4aiNaM9+xpaU+1vYjJzZOJXzhBdC9jjra59Owmf
HtZ6b4zuIKYoFsjujGqvYmbshsV6MP3s3bTohGidx0Q177r+k2Xmti1+jNE89PXRCD4DGzqTme97
mnMHrQdBnm6TpmJFOJVAgoL8HOJ9cD98cdC7F4Mn2mfEzjyzLw/2+JoTqkecpUBkxw1rkROVHsNu
pXkvJmV2bv/JdR5wC2nE5BLxjdjg2ccc3jt4jbr9FKc2hulh1xshW0b2gcpP3RuX5NeK2KLw7SXM
ZqKy1Ee4w4i043ITc+TRmABMd/BdtPYxBpKwjiAJF378oxPUDVs8a4jXNPBgaqi6SxzuDQt8bToi
+mb6ZRjUihqT31WLhkdR9toFMWEwX9fNgFW3hI1N1ZAoo5WyKelz59obwYlu+JWXatdPBLWrju5R
mMCC6eDc/lroYIaAKj5jhFw3rnqAji3ISxBWvrfRj8SgzpyR1ZZMfygOJr4Yz2DeO2UutMMmYZ1v
X1QAi8hp1n7kY3yv/DV1JRuKzl6srtpHnKZwqkRltqwBOdQJC6fnsocSwKygBw8+meouGyAGjWqp
cyEeeEdit3A3DTHwrD6Y9rllMMbSY/44/vRczIlzAlT4qFv54BGr2Dljz20jFrdCDVCRs7tdVr8c
V29W3sA74wzFMYq1B+yHH9SJrydDu4rKuDZjsu+LL7tQK59UEsdOqzikes8FYVhSWfjYTs/A5MFr
8LIW9d5MvFU4CXMhCwa4aY3Bv3qBfrCLvPHVDnsgHOJMIOHIbrHsBUmKQj8qkySuwJcIl01oYgD0
3x6HWollCTGElXsgJSGzDa5GsuIUAGHMBv8eh0eF7ltaEEcnWLKqMpZZ0T7hUdt5WoJsEj2NvPBa
T6IYEc6Lp/zU5XhwmZJR2tw1zy4DDHRpPaS7ctrGFrhZPcCZFzefNQTHRd/qvznTVu9Ozi6QDIZ+
AT4NkDsiyBzVZr3sWiLWWLOFs3KMxEDYlAIgiqaONEZGu0CMW1Ua5g6dGUB+HEDe8h9Tei1uKSIl
1epV+VxNFetuSGpM0u89JNdhismMGKW+sbo8W3k2GXGmdhyytz6WPbQihvUYRWWbcidQvBgU2bwO
buHfNMEtsDPFIp2oLBh9cz/NAWjZ2k90L15clxkLnxw+l6RZ3E2lYR2xdZLjArRsgaGWxgjqp2Wo
vYYu94Q4l/4HhOBbPPs2hc1RHiT0dYzltBF9Uu+R2aEfJwWLgiVh8hcHGoweZGViqynKSxgVs5Eh
v1WdD74v/4pie51WjVg5FkVpKkLZibMcqFwc36I4qL8Me6p3buqmS6Ebyz7iEKdM0Ou9jDG+Flp9
aqTFdL6mhqlmqjNn+05Ow3ZWBdrCZT58sDvrSWiIm6YDyDTlCmbn+UoO4rMTtbkpEMR3tEdpq55R
OA4Iolmyq8w9p6BtaVQsgSWZDh2yQO3RDtrVmzInZe5M10Yl+0hWtA1414xDYIhRBfLol5zUorcm
JuyAhXDRfJt5csonhz4bmuXmh0W0cikyzpCNgeZWFYBKqQAKr7mKZgbECMa44W3zp9xZlnZWb8bK
hGZnj1Sg6vVHWYm3vjIezFLsxlqeCupxGzPHp5HVxyT6UZb7XuntrvfkTx7BmsmT79kkGdX+pyu9
nch+u95LAOebXoXHKrWebCwVB38Mf2vS+SS98FFk9TshuAccEdA0LHHNQqAY1eR8lgGPgk6I3ws5
PA8NqnW5MomgR9FXxu3+GDoFczHfCBZdZ2I1rMGbjS2oR7wsE8lHM26n10q3A4xAEed3qGu0QVw0
DadIPd1FOYQ7M/3AhYh8p3dApu3mWkjlrO00TVckQc6ardkXQXxombkF/Qa48gv9oWYTsahXEUN5
yKL2F/zHHo15KllkIJsovDq4FLkkNIeCgqU0Dx+LPL34dn0pRUJ1D0eqcvrq8OCYbL/LsDL8hUrw
9jRs2nCouDn369HVcSDGW67rD9T3bpqEgt1Rjp+91u3aqdZORAp/YDoKI4iJ9XS3XO++vMYBUGRR
UjNJUlhT/gZaaKPPHCXc7Bzd6b2s3LcqZpaMKYAqWkIfCwFTEJdJEBsfeJtu0Z8+SphR83YiHJra
3ThdY+jjFhvgcmXbrGoaGIpzpWmMFsPHuZc9o+dgHVFZPrKHSFrh8kzRg06JA9GBorq4svwsOxyW
PU8DR38r8nB/Ff4H9QoYHqxw16fqEGFtIAOEk+yZdCEnKvmJhLqrmhbbBBtiU+5bE7EjVDUgGcP8
hON5ixixhJWf3KoqBJSE49fUXhAMmT5rpWLfjV2KDOdShqAu2xNabciBdNhD2a3xtcSA2DkXtZSb
it8We12jTSuj5wDohsSn6CawL2QaBhrBSsCXIVyhSy/nI4pGSK/Hz+8Od9kHabDqbae/xzXgS2SO
R1NB444xK781JRNLROR+8AyQEx0OJ3zNv5Rjr73hK4ZJkmTN02SWFyqUv4scP4Zb9OoSmCWQLNuq
xufAp4kXpSpDgVLsvNa6JQxC3ielQFLGqtjFWq0/KD8/8r9N2FWvH/ORd3DiIVk3zEEXA22JXdGs
iU2TP8Nbyxdfwb5wxMJTW6hzSGQoyRwmgw1JYTwjDmTK+SWn0cXt4d5ENVD88IW6DGzF6DVtb9sn
G5Xn0vFoLA0uy2Y8vpUUUFflaG1yq1awTnq8sXXxUAELO7XjMK5llEOHMvDWNMNhgvu+SOYghJ3H
yZNiVrfCBg3vrQ/pICkTCEZoRIsoG34ru9g0hUpucTtu5Cxf5BJ+irbDCbHyu25jZHrAMDyYK+Mo
jFni73UuLPLJqytQ/GJuBKzX7+3Y4KTtOb80Trat5qLANm3GC7GC4RkL4vippXrwk0Bt9tuLyrRd
pILfpmgiagbo8GiTeayIR71jMT2QZiXG4xywl5NDh5XkY4NnfuKSDiTSs9SbAYMig/SuOJSm8WNG
qCDJqK0zO7pTRrsxY2jRfsC1jIJdetRAuIGponv2gVEhpGcqnmodpFjg2zSjVNv5jGISLvP1Uxgf
NUNfkVteWna9Nar0yTV/m023JJ+/ptf1wcvpw8mUeZZt/yV6MlZCFfuuSo6RzEDUTf5DbKmzEsZW
H9Csxo4/7Ro++un8ujC+fqgy/ZxJkmIUeFq0jpvRa8r0Ph5OAn9I9kAv3S7obSAgk3FFsXJsuP8J
DSfxYC+kVMbHVOONqWMsT3DCVqVKL8TTz5H/qzQfowmAHVGHXVSZQG7Xlf0mEOwQ+4YJvFcXXyIi
mxPbkgauHOi6v7aIVXEWmd6QPg5S6juS19NSmsZBFmx/6YxwN9Rjx7gaIpb9zvSRSN/crY0PYImC
D0qFyvMSV1HjfIyD3bBxe0Cd5gK2hhwJlqxjbD/VAZESwFsNeyzeizUz6WNaGAfXQfeJ0IJqPYal
xNib057IesQEYe0DLj8jTBvRY5ttRvcVfgI+Q98FF2tRoMduU2IZo/fvvdauNXL1CPt7thyw84yg
OTmAL5w6hoc6sR5NPoNuPRj6t5ACUu2jYLKLRQqlJPiZHzCHShA9V1ut0t/IOoAC6xN0/PHSB4+D
dA81tWzkIBeaTZdzt+28V9zIqCD6vc2KjwTcBeQafy3KdA+0gYe6eSxYLvzxKYZBU0z2sue1j4fm
3HXWVunlouq9bT78ppvlowaPNvlvDvJE22360f2OuetoKKNJCyB5CpcOwBdHtodkaDZhts5JlonH
cPgW2Wfqvo0UP9BF17jZ0auo9WaU7iTvdfSMtkH2YlsiT+szKjLoL3Vqb+qaa4Nh4NnSNphzEdio
m82CnxIoYGJk58qHegDdym09fgO2llBZK90i3ECrokGNj09CfKOFr9JJNlx3eeUsekTCj5DQIzj/
vdbdUgN5GUMudyFrF2ngsWznZuePrkmHiYmCSoa0EA9ZytW+srRtK4h/WRhr6ig5+tzesFYCzAIc
NpjVKp+Qr5XW0pPc/8qs4KuAp7wY6vKWugIJx7oBvDxNrHoqj/apOzG1yML8UOGvJHq5cNSr6i45
IxK/fzHMaFMG8JieW8VQUrzm/ZXy3IWXveAH5sWlDB5yx20CLUByON9rwwPIrISf52ydocGZ5h6s
qDvpVYFaHKw68y2amrkB5omiobQfYX7Ih662tjF2E2fAk+kfgS5YUEJhb8cMZORza2MNHfv0lNfx
NlLpsWjoBWrJJEUz1EejJJjuuwLDGq2G0n+MYv8oTGeZ0/9n4umNbTKFSQ9DSLD1u1QQ31RIkZpG
iWD20FtPlIgtXCEyeNzroPloxWFE+m32GtErCYken+Cyo6ICpG514i4F9ycrzxM0A+BxZKYTd1+D
gNaCAxEUtvh1wmGResz8JZ2uqZNtbP1DYxuPT2VxGAK5ixG7wuHJ6uIzNZqpPs6BIj47B9w0YKCC
lYv9JOUjM18NLa3YRdOXDwnZi4d7WgBmG15di/QTRcNdSiVJuyn6WYSeLobNNZJDj05xufDEOjXM
bWxiY4oulTrbCeOtAotMbPUAP9nl3I78gNhLZV9pBPD8156IE9Clta6OxPfs9OzoL7W2KxpEo40Z
GTTFfA/5i1kzEVuT2N8YpXxQGV9qFGc/QhgR6S7tnA3t6nR7ay+VEa/JahrLjmyTsijOmOgbMndF
X1Jq3TL5uVTYTHJKG73+3YzvNLCNOYRMiXwel6c837pRCxl735gsLBQ2AHazPAK1g/HLmNzHUILM
qLIbHgrBFIPZCB40nCNHTdDnGmSU1xAePVOITr+5J18x1phrKtx3ZJ6WHKEg8U57AcyQucHqTzAU
b6IeXkqcejwbulyHIkqeutAVXBJayX19Dj7vfVKhlJ+52d4aay5o6ak0kG7T9lTDzqD2q7w2of8J
KeXD1LjgNu2rbbnqNe5Ij3gwoTdkF8rz6FXvyfA26SBm9Lr+XaTRqZrJBy0NwZDIo7ZcuyAvdHeT
adeEVotZKvfGcVtJjVXYgRYATJJfefwgocFN2Fq2xG+fLUtH4thZVqvtSBbDQ6BTZ25JR/h9IjSx
VBO12lmM8ZJEdFaeRsWBH9Sk9zIaL3RqmMKf4wdYfNS64PM5Uhvui1Nmdjejxl6mwaGp9oJC6CZ6
iNFiRUSpRcN8hlb0aeQsozYVenJC3Vm6H2c3xpvoj7n9iNZ9qTBMHZ1mWgp7RmPpSFG1ah4n2lSW
WmO+ezRbpt6725UnzHUrj+gaR0gMNsplKcn2cTqd9dH8yoNfFhLyClvj2hODWoS+jDYEzy/oBSaK
FGQDErOnTud/8s/Sit7eZXadXHO/SrCg+c4mGcWNZ4vwJhOT9QQmF0XC0965Z/M4YfDAT/eeTDn9
TdPGTE0yKnjDyRl++7Va1Kk4e10wHaIhXzdJsFO1WSHPcUpxtXIVx3ySlYFGjSi60ka566RGxMJK
GP1W2i8SApd8YsCr6RbcNc89ulHTPXWT9enoPOG5NzwYqEODV/20jdqPsQ/5IwkaBmDo/vjUh2UF
GYHg090jLvSJpcfZ1VPrHhyuKHJqlsr+BPkJANECjQ4qpGO25mR76Y3nujXV2pCBgzkzGFAGQ3XX
mLpNLbeP1g6fPREAwHBROUIfohxek2AXZ4Z5z4yN7wFMk9G1nzH7o4YJOYvMTw/mK2JqgLeMIcgV
TgFAiWbsSWNbzNcDCAmvXAy92aE4HWPKy8iFe9ohU61hY4QMkg2G8ZJWrWpXyuE1GHg3VG8NOMxe
+97daaH96Zn2JgGetaBn4SXQJ65g8B5pV0/EdHU6al8s+M0un8A63JdCPzWefpEhoa5YcxaFIDMd
4wQqWy8kBYjlL500fevxSbph1T7iPgevBzE+2OeJnW70Uo60l8Rp+ira0orXApVkW2OaDslSxrLl
mmQKjfUkeIqSthQECkLEyyTk5xKcj7e9k67r0mxo47Wxe6eFeWwtfqea2QNKbZMwGMXPZ298vyy2
tZ4/2KbIHwqDyak3+vJaBkLRLBg3QBHw8cq6PCd9ZhKLAYIFo6ZaGCV3m67Uh1VWIFVMod48KlQX
QmjKuPWpDnx/INaxo0SIITYe/Ak7haDOBpAAw3MATZSICW7HOBwxt5nGY+KXv1u3NZJL7gsTsYEq
wvee6pQfnJwGjWFGvyx7lKY0UdXPhKMZgu7UfvMMQmT2zfZKKAI8elKhrmQxU+JSU+eM78PiMFL1
IyeNf4KZDFBHxhTUaLrIFSV85jRMxa1y5AssDXAPpQ/Bw082YZub78zimVgXZXttxaStLR17bp0D
d9ZLPd3YU+S9BUnIOTdt+g/XFbRiK6vZ5U5vnxTIn8+KFs1jgBHiu8xjIv+j4mSvE9gPe21HdVAG
dHNSKG1O2J5wauW7nlTBydEQnWiL5b1oWBsH+5Cr6rvB73a1vZCbI0NJ9tthpvJPSBeB1lmc63p9
H1J8yfretxcjHe23LicFsDTq2vshgEeLsqVr3VakFGlp3G0oaCekG3Kj2Zahhu7ro0FQmctUi3tw
OqbflSWTx7bxy4cuH2rGKFOxivrpo/GJscDaSL9x82G8rhGLGMh2JTUOWZTH97oNcN1PHN0Mxki8
yR63u44yTw4WYumpXrwbeSuuiqqO94Z7zb6E0ESmflJbUdniknF/4IRTcqIqRmkJgNoG7MZEWeyK
OKWZU/rK4bk2ilMce8iDPe1dpRqiteXmFe9bxVjFT0pnm+vnhMAK88TBcr9Ku8vWzLaB2jrYXq56
kXu/0kozqLUgJtGVlX32pa1vKPHUDijUHKLYS691pw2vshtG0nnCudEbWG+ctMsRK0vbgRBgehc3
oUapI555wPFULkxvdrsPqldcJ5zuV9oH1GNGmsadxU916OtVrh8qwsqUhgXGg9EEeBdmQM3a9xjq
cgEbiWtphYsdo2HcZzY16MfAqhCFx+DWIgCv4UN2t8QZ+P0aV2M2bcieHjX827bBTJjoWLTgUeYq
l4hmm5gEtJZaqb+6vj9VGyhqw87KUvejS5qgwyiRTWrFLkb0M8EPJKX2pftz/Ws8+l8ZkX/c+4ye
4HsY6wifVY5E4XsXL0A1gYLSrppYurwtkU1PmX0biA+wa4LXWfsltu9czgGbspDGq0Wy8IbA41UY
jsrUuDgABzWY8T4yGGr/MsFdsqb+IAYMRT/JCW0D/Tu2u5W07JUrCmIwY+zeZRmMWzpe4qNexR2Z
FbxEgXTkzi2q5sFPh+hOgP8H8lF2iTlIwpLt/Z+orPA++ypwz+TQIaSW4zYkr2bklb5pJTyF1p9Q
iUtB6UxXBm8EjK1D3NuvcCXU1Wry4SYESdwuFuaaX4tsp+n7O0Sk5qgS33ibl8KN7XGHEmU+Pvd6
x5vAZ+IB3oi9HefOw26I+BRZlb63rGJ8clqye8lAl48LhGIVoU/c9Uq0d5QqbPddNUZgWvSOqWYI
UlwuYs2yS+hm2XPIJMF3e0LgadYf/WRsDvRGKJ4IyHcDMalvKyLeF9suMdKS2S/PEEMVhaeUzJ81
fsWkQ88Icr8A4vCOuOXWmzrmyQRDEWOHifL0wuP6FJOx5jnMrH1YgWh2BsFHuIf27VmbiTz8XkrK
SGtXqmWhq4Pinn0vc6s9M7q0oFoM0EvHelxrTcozFlc5bB4PZ62fO2fh9i0cOHvYZQhiL24RoziV
nqAdMwbqfzGZkqiFT0KE804HJaoZok0I7WLRiPBhzCrzOvLe4mC2NXPNOEnu0nB4ieCn3TESt6fO
kv5roY36Gmbhm4G6sAQVCE99GIpdVWQbr4Mna+CtX/mcGp89u32jDMJdl9CREOLxt764vRlKACGB
A5/fIReDMN2Uu0oBDbYJ4Zzj2GL+HxT6huMPc6SUqYRrMa6cGJNeSRTg18pQgZgnHweiNpeagMmy
SqYPhB70maIffvm+qS8hvuHAgM2BhC6M9VBWE8Zq5uncGKimWZcD4Q6l6T4z4wxrdZeTb5J9mlM3
FzZsGhxE8qQGxNV2+ww1j2CswfVl8j9EkBgWC7aDfcjjDrIKCi/5NHLeOl9gLzAz4qGLJJpdGGro
S/xfOE8aTPDfeWC4p7Ez9wqHzWqi/jZQuIZ1IpNLXe9pZdS7ZOcJ6C5Z4uHaZCh5xcpB/UxZyW06
hQ5THkNoF11Q3VAVyY7cNO7jKiAFqvcdQ6DBDLg6j41/5dPGvTwironryY8eiLAje4G0KNZxKaJd
w/ljwY91X1O653cKy924cKOOtyVwDdmtiCuGzgJZcLiKBNbFQsPedqEh3LgR/xr2sfBjvKAtVamW
rOPXkjsC7i9CTCvAQcNPT57pCp3XWRZOx5UsCYeZgOANB4yxTHRC/j3yifbUGSfXLdWNmJn/qx4k
L13htPp1TDX1NQIT/EnStDh4kz4CKwwIGLMjzhPYIfjAh2FfNVZysMRGehBdFxVYZOzwDgEpX0+B
0RBGQibvw8bYTUNXvzfBFKwCz+Y0bablg9eq6IyGVawJ1HGKDof3lPsDT2KhIRg2WD2eWn+YftIk
zs6e71NxlU4e4UOB17+2JYlDosKrCQ7rehyRLDxhY5tllDGtqklhcM16t7oOgbcbYtoFS7akvQM4
7UCigPBRP+RnVVOMF8UjGZkCU09FB6TPfHID0TJ+pyRcOUuba+ux1dpipQ3OutLC6UP5Q/lUNx4m
rbhg5CqH5kWv+VAtcLZXCHSNJE7PVCnu73TUv6HAY0mAjXhJVUzzaC6outJ95tNRQvaqgma2K5y0
33aZodZa0dZ3U5s3hqFL2YUk8ckOVhWuNpd4M8lD9zLlWK94ZrRTCJHiF3DT6ByaImD/DBRjdpCE
kNMHA/jl1N+nOAbF1Dk6DZQlvLvlIFki6KEwXllMfrVMFfeMhamaRFpYQ7wYN3k0xGfI/zwjfhDz
LPRwKz8db/TubnBOfUYf4dGzbz40moMTBNVXBv7DV/4J6P8WPXshnYYjQDUzvIx5N5+0owIzPVkt
fIrhaHf4DysYRoaF1zY7Wjn1hE3lgW0JCTDy0LsmKdxG8+WOA4r9m5mE9c7O4W9xLULt7gtp//aU
5r+0M9OKRkQgMA4j+gEOJ2nhPo2dlSwNy1qlNNMsdIsKF2hD28yoKFSPXnTkPzhmkxHcXPMgLViG
9GpvyqpneFxUE5EmxPsoqFalDsZvorWxpbRUSyDPuO2LVvA3JonDVKDk2yPEZdzw/z818D+lBmxD
EB/658GBfZ1+/634+dv58x/TBn//vr/nBzTrDz72WI2lISW1Rxj2/4Njbf0BZcQ2PVIAjBMMS+en
/Xu/om39YXG6d+keg8fhmHMNVP33fkX+ar7d2dJmyOoIggn/SoSAlMJf8gO2JeeQArEGFzI2UaQ/
k01/YQVXIFPE1OBbyGTs7xr/c6jYI9nBXLbLyL7LIN66gxeui5LxyF9erdvfUwp/LQmzZ77vf4YX
/vzhHD9dU3q2ya+izyDjv/xwXTBqFD0DtKKkP6gVPl61fNIr8BZOsKdvAkBK1TvNIQuD7q5xG0Rt
iwwwVH19qEHyh8siS+qMmWgLqIYoAEUQ/KFu69j6WZLDMFRg6AXKOncDEEMy8W/QSIffLC10B/k6
VQRZrfvroLIbDALctWlzyppdRr/8F0nKflgWtdmFm6gjaUm4i7Y/N+Vou0qq8eT7FDpnTAg/mskK
SSxrSQmuNOiHF9KkGwf8z6em5xGnDrNpoz+hhODAqPpFrJfFz9gY9tm1e8/6+0v7Lz2z/7S/9B9g
8v9tH+r8834X5UhUOGzq/1gzVp/N5z/8BwzhqBnv7fecvqmZjf6f/813Bt/F/JX/r3/5t+8//5X/
6amc0zT//Jk8fOY8j+P3Pz6R8/f8+/Mo//CEawsMDuSFcbHNT1b/XTf/9r80Yjs8ow4iG2lEyPN/
ifRIY44B8Y0Q6SWnE/M/+06l/gfJPwfWvOFK+195FuU/lubZlq7zGLgG93pbpy9N/y9VpxEIqVph
SVnB/8CFU3NTpTsKIHI9A1TC1CfRGHC+4WSsVQyisVhGR33SV6hKQRykO+7HfIADn8865xbbDBZk
folZaBaOCEavXvTaIT5SOR/J/iM1wkhuwoazDeEXnU8p/jJMTbEIWnQ7mzFWW8wanCjNm4MM8gPI
nNZ4zlls4iVCQQurYzuhzTO9tMr8M54aqPA6GORH2tRWjRy5sCcY2Z57yw7oAI28jOiBPs37FXs7
7nABgZgaFTy2CIH/l7vzWo4bibLtF2EikUDCvJZ3JItWpF4QJCXBe5v4+rugmbnTLXWoY17npaMj
JKpYMJl5ztl77dPoKPK3xvnowZ4COy2n8FRN9jSstVOBLzFdUMJRWNf7Nh6RRaLQyvaF3z0xUM+z
nSdx+k91dLADhjOFYWJ+p6oPiIwxzHf0hL6GyOMt9PVWvk/I7L4WNLCZddi0Qbo8P/zvt87/m6+h
/0dL3f57k78X+q8evOUH/stSp/5DkLTpE+vrSUXyMNvef76BJAcvdjnfgWEqbPPnbvTfGyI/hILH
4dWzka8Cx/r/G6Lt/odkM/RcC0ee+dNu99/Lz39tQqxc/7kc/cOm9ItvmfdO8grafAjuYY996e97
0uwGOU1gGuSBDkJkU61TEE/a2QFChRjjf3PjUDl8AqZtj39ZqP7hk1l4/rIb0rwUi5NQEmqhlMP2
8IuJ2CWrEsNwFMOoznFMu5EQaIK6gLRWCz7mxh9xGR97OtHf25xZ/b/sxubfd+Pl83Fs28oC2e06
PsvP3795Z7dVy5kcnx99CLhM5HgDjkWqsy/byX8GdpV9tyXOc+b5s7mOu8okabkV9v7P12GxaP/P
qeDn78FcwJa+7SibhI1frkM1VuMM/g3oYR7YwxOAH2+jsLIbN+gTuQ4DvLjrnz9yOWj88pGuxC8u
Bd+fJ3K5NX85iAyizOoai/86SWZ1FhwsXiEGjqc+mijx/vxZvz9gOD+JrKD3IkxsDL88YHQlpq4X
IP27ebGfVO2k0mPWQYyCa25M+4bSrWIq1IqPP3/wP31JHKzcZxo2WNqWP//Ll4RC72owHyThMFhz
bp0pgXFpTQtYxwjb9H//NXmPeX9M1+bj1C+XtOo7y9MLYjqdHNIHE7IKQxDRmyxMaIaa/jFdLvWf
v+Fy6X65jb6LjQ1ny3I4dn95gqdZ9E5m1VTYnAA/GHhz8xLsuf/yMb+/qOzUDHc4PfCecBb/+4Uk
uznvGUlla7oS6oz+9VtC57LfzVNBbWumO0PPhKVkcF3/ZYn4/RaST8zaqVyHX5sTx98/ubBajrIV
JtdRsTxQAGJYCVBHfCMwAcfPn6+mKX+7nNw4PkZxMnE4E/1yOV3y1opaynI9JHbyAqLLwWJhin5v
mnHf0lRz7HTTQeDDDNADnF6N3cJI0S5ZXnVZ0AWjizLW//Jr/X4NXCFZJZlACTaQxar918c49URY
doEulxhVS59pset10flExMagr/5lLfqnD8OqTaOSHcG1f/2wWQs7msKMNbEa1Rm6VLxXoRVxxrfH
6u3P1/v3p3fZ3CgDPVYG4DXscH/9Yg6rHf3Pnu4VgvK9lYw8vTnt92r958/5/fElpvZnxWlyV8Wv
lvEuMInAKkIS70fCshJtZHtyhBQD1hoYi6P88FMYU/6UMw5P/uWzf1/bqYP5SA+Nh8Vm88sa1GHm
6qaK7xjhjv8gAmfW9GOcmCxrmcj0hsEsW8+fv+8/XFdX2rZ0WY84Nv760pA7GTpFQDRoJOfpasxZ
9sLK623+/Cm/LeuEMqFjZ9dibZD879/vXg92Kpn5xiuE+sbVs5PgJqg9+5TGfbBmelY9mry8/xIW
/UsQEXslC5BLBpa1vKh86nK9/7Kml41BINww0TzKGI2fAyv0Dlk+Ibdso5lBfDbrcD8gpBm3RYlP
Fn+lE36DpFcckJDO/jERbmod0j4x53+51T/fjb+txtxoBwCCBQnG/v08Y5Wp3+nB0OuZ4JK9JyHi
7xO0oKCPJbN7t3CTM6kpEZ270F9rzDHHNhlCXuM5/R67wPMZCqiaetvq4397r397CegrAmu0pFzW
OMf+5cIxPYKyZiHj6YjG+NJ0Q/519r2FeqazmDZlYYibODN4MDkncgw0AaTKrZ6lCwi5sr4odywO
WCoGlxSaQaI6DcYR/UPv4g3Pmgm74lyxJKdKOszMkx6BJzRojNPcRowBpEam38qGhwkOQzrMOz3B
Y9mNRU4LGgQfB0DMQC2So3AilhkQ43d6ssV0aDGSJ7uJEBwMXNLj70lNtbuVIs1OGCz7eBcu71Yj
khD/ZjTxSzDTfJgaM74KKyh2Mo9RfglYCZ8us+61GEcYgB5ujHBtc00QFRnDdC1TVIP4uS3vjIWy
JtS1Gjh9gYvx0rfEIYMwFhaSnD+/Rr/eF1Z1zvG+y80xfZP//v2BnjKET/kAOt+4zcj0IOgs29ro
mft/WRSW3YJ/6i/PJ5lh/PvS5bjvW6by7F82kmRiCOw30aI+i53oHTUa81Rz0vCTpIhR5c5UpEyG
GMDOIqk6kLHWNYgbJIUiYCAJVcS6OBN+AKcI6d6Hjh9d53beZWlEkKo0YP84aIzHMbHX7Glodn6O
iC1ePLjDObofmufZXo45apSfM+Wxi7/OcsBIAWeMPOwRimMJvx71eiXex1YfyolEQwG+cjHopuNj
jEELK4Kn8TJyNYlGqeSwajXRUxuyZ+6XJRG1FYGSZGG41ZVMFG+4MPdL1pVXOtjbO4FGtvMi1v6w
D2g/L5P4iEhmNL8u4gSU4+koSCzw3PtxGfGnWbSWqSGcXf9TCxD4Rr0EDqEXiCJgnLarEBGYvTl/
scL4WDHGmN+56cRatNBUQOBPWbs3aMHYjBBGEGdGlg9PYlE7BIvuoa2wvvSdTu7Nn7KI7qdEwqwd
ZFPYoaB4LWKKRGXtfSB09VAvUgspo/y73fY4QfyfWgwzUy3T7EWiEfThHSCE2to3mce4DBmf/wNG
b1PyqhnqNUCiodflT0VIbCEOgb4FMLxxp/6KGKq+N9WQHcmEiy9FHagT8red0/i416zJOnPxxW2h
bSjmtoEAFteatTZMsE/b8KeqBX7R9yjQX41kUbx0/ei/NjxRD5GBbqrske6CTgTUnY2m9daJ2sRE
haKmyIIX4NxobATkk2GW30wYAdsk9jxG2T9lOeWi0PERD4hViOzyRudOciaWVT1UvongaO5Dh0iv
BFQBH9b8mDS2SHwwHIr3w0/VENGxn7CZ0eQCdOgbOer98FN2ZP+UIHmW+QLuGPFnEEpJbm4l8Ofj
t0yEmnAdIoeFMf/ZLBKnXkESawegDxXpGQ8EKCz6Yr/eB6THpBtqqXJvl4m3dngQO2Ko/ZbQ4p4r
mJDavG0NozuZvtchCg8WsVUcN+4TfqanSIIaOFG0ZEeEYFa05HO2e+lXKtnOnc6+ENIycyUXHRiA
RDrHDPez9ZSV/ZUsULEHRC02+CTBJPfOdKLMdni547eB2IJVmTSPgZV1K8Tyq7q3dhFitSZRL8mi
XuOqqlVjFEdE+NN2ZB9nAAtcQEZEOjig2HZZvajiZuCz32SCJgkLaAc1rwXCfVeVLT6NeZHaTYQ8
r0OyOLZxhghyThkWDnYI6Xr6aXWNrmBN8UBL1HwDsr4C4A8CwPCxqrv6vteAEqJFE1iU2SXpWoBb
Cv5KLnlM1Tue+/eU9AOwHEU6fOW088232dwmY/hoptp+TfTs8jzb9nGaySIahvxh8kPMnmVxFhDn
vyTBfIe1ARF2GL+Z87emiJ+90P8GSG5az54+aTjjLFKgEvph6xIHhqW93vgOJrKptd/AJOMxUfLO
NJhOdaraJcX8bLkQz3IxASyfbgogD+ym5XNoIHpWOv3Ra6yunkRKWn2IKEYzMKqV40AGyfvaW7fh
9A5hqU+WEN9PzncPkzU/eRBJdkZL/0OaiPFVReJMib0MeUV4qXjGMtKcB5yKdRB664iN91LmzBHM
CqztQMpVU+KChf1+l9maOzQPE/PR8MLxE019VtLmqRzGxaU2bvPOHmEpgLtBHgpAshXqNGGe2CC3
gO2dMz3A+Aq6DOJ1YWKec+uAtG+rcqmFrAONTWNVWMlTOJJKTkAcBwRVbyfeE8IfYUUDXJUW75BX
lHcpTArSkHNOwvF3okjsI6c3oNhNLW3ycU31jTBhWNFJbkzfOmxxr6ozixPM7upil2QO2cBAzYrh
+zgZ/sGohru0NY31gKH50Ybtszbz4lno4TyDLds2/lJkhCi3pUI1UEEck97N3CIbQWP2vZ1N1DEM
JraZzMl2al+LFL5UkwV7VLQFHWUQcTbNIlp9/lqpydqEJDVvq8FrbxlXPrtAunJoRoIbk7tP9QyL
qWj754RUN0OF9xnnL5CeFlNLNd6nifcZOnpYs8aSrlFj+quM6LOVUB8HyYpYFC4MaAxv5B3B0PBl
Gt4kVfWJDuJUw3o44VXBl54VP7zFFcBnY0m1NMyKLBBbT5eYSrC2njH/5yQf+9mjrbrsmZhCbooE
mTxUxrzFcVuxQJvYFhC5zqnYc2reo5/UkDAkHhV/5qmj8u9bHd8QlOctzraHiMmxOQ6PeVFdur56
KNopeQUFcB+H5EsbEdRFWXmfps7CLeEMWKKHRtJc0sQ6x4CwzLrZIrbCndLFtzOr80NTDw+C1AzC
Rqa94+i1XU6gcOqI591+LlOKC8/HJUQAW5JGp9pQF6QN95Jx16bvh1tpp7epWz0FMx4NRb/kkI7D
jxLdO7M2fYlCk3UDvO5AtgdQDEZXtiF+wNbGgO5bksQhi0G1Qg2eli1y3Bwpl8xGYCbYAHKkLpwy
3GPQTvdWwdO/M7mQ8Fe54Xn35oZDi9nZ3sOVpq8OCjO9FSEiTpKrVtIvimdoiZ9UNiham3Y0kASX
/aahC8ezOAPCDF19W7f6xBCesJTef2MBV1B25q/BEDPBN0M2cctJOKcQwGjGUtzYE+YfCfOh9Ob+
HgGsD6IDta0GkbjCJF2uioHg8GbuDHIVNIyjINkNfrytRbqPwPNYtubvIJRPpc9OrkZEhlWOwdYH
TDMX39D1IRFAyb7zevyYNrbTnKnKqh2su4Jz9Br2/ZNT1BcnQ+IQLMSm3CeSejTPZF4RZk92+kGF
trlJLFxahja+DJUT32S5dtd9FdwSCBZsTRoMWZ4eBbx7NzwQF7LRQ4XBzTzHIrpx8a4Ir2E3LuCM
j4FBwBb5GpsusLZDVn+Lh+jTceMjzHqses78pAT+Yj3b7nFUTbpu84afyOlVNTIzQe9WHil5DhrW
eG8gU9ipRl49XEZKPNbKDnZT3e4d/LPA5OCSE9Ei7SsnjZ1A4UZIW7Who/FNZsOpjcvzLIw9I1Qi
Pnqk87ggdmGqd4PrXekqP4s8+JYU9k51akvnaAs1gch593FU+R1GhwwaS4pumAGONT6XHhFBPTts
W5pbe7DJBAVVvLO87Er/NNtNPSommVvjurYyArGKxQbfczt8PCIlrITbJCFor3OQ50es70S7HfyJ
pyAurH2kMOKFY/NYE8aAa7naefTTVmpAc+0Z5YvoPGflTuKSGeJBhu6tTcAShAoD1XlH0rFIu5OD
2YJHCrlamYVnwwatUqqZC9QZcOXgFXyN6fZsURMCfO0stZl8fdU6Oc9ecUFzOtwORfnpamWs3TFJ
LqXHiRxl7Rcvr68uONa7fnaiA6HOvDWQBYBArMguI/hCB8Yz2lrziZjHDwQ7tIvc4yDqB88xniDy
rruWBuHk2D9iF/dQNYM7Hlz3q/BxHcYOmTGjW5uQ7Oab2JNQM9gEVp07vNHrfu87WLdB41Zbp/Ce
HLRmS84DwIJs3k9gBk9ebj2lIaaeyCD+2a7vmd8gEphKJGmqwRI/f7VH49TgcV5H0P43meU+TBmz
c7cNgm0eVlcDbRygkYmhuOMeOaTtCSJtcdQ3uEMjlW1omt/FweAyAHXqHeOW+7JOPtKmx9NvRHdl
lXHe6qYMAE9b/4CZeZ9DowdKAu1fONVLKyTJhrr6VlrjvVn59rHytPVsYOVcSexx6wxz7bo32+k0
jCAVXPyehgyHnQoTaPS1zl3M3vV7kvcXmVU3MRvYqV7saBZVz4b9Kobgz8Jxw3M3n6H6vnUFLMUi
16xzHEdmltALw9YSNpGJGTaIyk/oTdMJmmC3dqP4joiOu6KNT+MANBaKlL+vyo5dRy/wQptICbOp
yEvx4DaXqQnWR87NNrEwYIIwBOWS5C+4gw6uN7GcsbKsRO2i3zeKS6bQqtL32MCSeS5z4/usau8q
CFm9EV6tT0AN5C6Puc1TaRrbzBnDG2uod4Iss2iUewZDxhvSbYyXmbH3c8y4BAsF+yIzrolX7LxW
v4RD91L6cYsTNES02uxZzTaiI9iznaxL2bX3ZQ8QTlb1xZoD8k6IW051AXmciGHGOtFD77tPJU73
tZqbay3Uqy6AWvXWoc+FecR7AqAd1dgm68ctTI5nknafzRgtRw0yB1TPQ22WD3mPYyqd4zcxLMYL
3rtZ2Zchg5FVtpJ8Sf80z9PWq6ubSTSUJVQwbNVMvBFlG6W7s/tmTyjelj7GEVwJYumwLW49VUpz
jT5PX9DTD3Dm/GOcA3Gyi3A9uFNKxyQ4+lVO3MsI8zn3NgQCbieTonZKPSpl80dXTcu7CycyEq6z
dTO3ImYEiVC58KoFNWs54OAwM5mWmzoZR/x4Y9P06xQxyDMFY/foiyDK1rUw0hzBH8lwKyNJAsQ5
wMbmW0VURPrgxA3btO78rD3Apo+QERrp/RSW9Y+2HFj8jKblyIhD27rFu0CsgRl3tnEKJno+JDYr
+Y1OjnoxoPscDBGNtx0ywW5v4r9/IZiruoN9iUhWmLGR7cjPktegMgI2a3MInCOJjOjSlEy9Da+U
V28W/8S26s2ncoh689Krzn1yqi66SrrKWKb13Qw5z/f0PbIg8TFNsA7IimC9A3SlP6xmvhsht6zi
WiZo+eAhr8woSbD3CNG9TVwgnrAWOWxQOlS80XCvZE6oGP0so6VYSKKbwAifJptcxYLfe5qyB5JM
YF/0Vxn69zSCwUg1Y79GpHs3oaggnrFMbuRkpLj0gzb4UFGS3kWID8uENNoEjkEwJ95G18SPN1Ck
cxmMx4whMWs7sgF+CEe0MHh216phl2nGEIZBEm4LkEZ3ZdGch374ggaiXLW16J8aV74VXvXiuuhs
SRWjFV5F7gdWFWgwJZYdBmTzOfbhb4Lw/BKlCt+n2YjhkLOWrLIWDqH2ssccXT0Wc8kzV5UKEWm/
xogKxzLrrBWnPoQaQVl0oJZmMrXQYkbWBnbbuMlD0PrtcISf9xD31l03g06JJhmcGa9/AEwp9wiW
p8eoMvLh0gPQfKcuCwlfb7xrVqX1boq97CGsyG8mxWcdkyWsmCWMDzQoNzr0ThEJUleEtoBNm1Dv
y95hPUtws/ZJlFxwvqpHXvD3tpmuMaf5O6iLuIU8f0F84Al+phCm44qZQT/qDvUj2yLpJGysTxXm
tktGwunVdXt9cmf/yyzwmiBXvoZW8oWcqP5c2kRTRCA5Xgwn50Hg0NZu29YTz1lJRd9HKbSlCOG/
P9NAcOJcPZohMQsgsCN8TJZ3nLraBzHvjNdq9qPPRTv3qQY1vBDQApGks19qU3hnwpeyO4DVnMMV
GtXMCwaOEkzRcR6JVVJPE8YwefaaAQJapdQKW8EWzD5D/Hb6TNyWcKGaCdrYvDNmJvpdVfdjTepl
FdF94o3Z5QsPX6Z2dGY8UmyBXefHoej6o0ee5SEeAIqVuHKerUkHEG1951WaGFtqDtFrjlImPtwc
nowLLA5LCtpp34fKQvvCrrU8gOWGLYThbFj3zNjJJ3lEtYqmTlrpaRYwFXgBU1A4QMldxUGm8drX
UY8/EqvYaY+s9Iyz4jrrpdzGEQzVrNQ4wPVQO+Vj2AjUwrl0mpuumulYWdYgnm2FZ1fCP6tWoZ+8
0STBtTc6YsKnrswz2R94/NBErg1Dg4/r+qu2OElnysmOQxoUm04JKIV1Mw27QVQtJhPlbqZ8NAmI
lJlxLLWTYF11qlMc2sa4KiNd7iBvh2vtheEjtDR1UyT9xchlvnEslSHkjaM3nOsK7Fc7og+qXPEO
9rjZ4a6wvnvQzRkSWBOJNWHcvOPgjOxL0qI7Zo6e4e5pyCWvlk4z9VKdbAif5aDCuxPa60lGCQ+k
VlCQNWdBjouTxi27q+Z+oIHkud3CdZ9sw70vRVyQ+dDbPJAHjQXLWYP3pYii9unXYZf477Mg9Ini
ZI58TtxeWAUnJFwNot+AdCC61PR2T2ZnxvZ38roH3l7cAbAj8rlovpIu0IyvhGGzF5hpZ4UfRLfH
00XMnRMfx7xvIdQxVnhp8+7nVMJhtevxOWIskl4FKH3g9LYmVYBGitkLEwtMAFOMvcIpKYGwOTyK
3HY+QlKxrzUFf3hwf44TmjptkyPHU21zoCjaQy9iEK0ZDsXhZPuDa+2Crk3xn3Z59wX9OQ/VQucY
D9MANn7JikdfQCPENZJTJCfdrMnZsSyCJCXasNPY6Cy/tWp7uma6T5qd1Qss9cPg+OtGYTde9/Qd
6Wc3uRYfeZ1jXcmhDn/vQFfauGYcGy67ym3FqAyj86YOR4JCmgl4yAGrVz6sp8gRxpbhZU5CjCew
BbhD5acnK14MyQld1U1jyA3l9t6cjXttT3Rkvfojx5tsyZGIuephGtPxtUxoP/vmpwGyIC/buyat
gAi05Np1FcuNb9YHrJ7qfqbduvEg7p+5228Rp1qCdb57nZi3qTvOb22G0R7TxEq3HsGVM707Ki76
DcTBUfl00+hsdELDZSnio51dVi6l5tcmGptwLRyDsVHYmjuqeDxjgzWna4Tzse8R/TN+xfHr3OLZ
wMaCDD0cwvqOH7EfaZmnT5bfqxdhVsmhV9OH19ls3dHsHmpO21tKqKgnJ1W6p5LfdZWkEEdYhFiA
2sYq6NeRoONne1t0pQOkN/NcYjwQ4IdT4+h9a0PKBUOlJ14RB8fupSdF4iO0x7BepwkxTifcoblF
r2EZt+7MUSbjIWljCnpbpY23KSLY06vStShPqBv7nu5O5u/L0tP2Ja4TXW7rCpknoK1qiV0da5iP
RWy0gBYLiTWTB8Zrd9YwTCRH562h7gitcJ2DxE3obmGkk1VIsGB6Yw6hcM5jJazyyO2N54NJdNK8
CaaO3xvMDbIx1CpMYVFzhCQQ151M7zkxT+FTh0PUuqSTYClwBoP/alYhDzdOiVPeqlrwunMRXBpi
cbrdVPhttIuUjb2bgPjQg8mQlhb5yrO2HlNrbMyz36k2O6DhnMeDl6u0qsGKLcsE+dl9/nVwnDq+
2q2FgyWtGetsoHS1AKmsKiRR14ddadz4zmIL4l8meyFoouxsdpAaOqup7zBOUmFJN9UnVeZsiXba
3vEMz92uGazO2FoIFcaX3i/8rdVM0OF9I2oPuUEZmGW0N66pqJoDOjK4sfP4UnetucBXAILgvEHh
xrnzFuR0fGQW98N35y9sqRRZHMDPdWPpOxbv7hzbzpn4juyQR/C1kSssyo+RXo6lun0uy3lL2nK5
bo3GXpu1z9mosMdj1BqAMJfhu56Ya2EB761vvZcYO2bmwWtQSLhftNWiV+jm0bhryYsuqPKbJjnQ
guZsOTSdvhQNEYyFE/MsqNaqz5lr0QgiI8+/zSc9HWTstRRdfqIoQ4ASBWWqkw3PMif3vCVkeRmr
7HqiBF6nJvV5zC2v+KwNcMx9oy5hkKYfU2jqe8P05f2AvjXejx64NNcgemcW4rGXxCUaCiwX8gyH
Rk7mxvS82mCta7/dGSFglJgloj6R8Wzsybf7noUGKD4/qB9lI6lqaMjZfBM9Q/wpm68kfo2PEeOT
r+QNQZrO/HbTFcANyZMDniHA7c5bHZPhXGjaW3Mj7MPcWvGpMIPp6lKpXskmy9a+tL7YkG1inF69
/MjoIjA4c4EsMuHQzymD1pcotcr71HRfrZHGzmiCb82nIbgPgr6a4Njqa94EgpWhBMAqi+rGaxqX
Zn3n3aU+CdS08rhPApg708k2HY6EeROg7ZAlPKJI31fDEhYECemW3Pl+5dKhpPpWcuVEy2pXRy+m
CKyzW/UfTSqxM2kMl3EwXfRUOxt2jA6kjGudkBdVTJia6t2N0zjYmLUkB6Uplh5pYg3ljmmitc0U
rIuNIhT+ozeiEF63X9Tmtk1znrB0dPR77abJiCfXkJT9SQy/ghiByNYd7laPbcISOBpC68YyoTT2
FpMhDhjFfBJMjv2NZmR2O3IU2bVGMXyzVd3eF3PUXhF+n5A00zcyndE90FCga6Uai0aRmSg7WkNL
sd4IMcbAob16a5W6uG3tUBwaFx3AykPpSFxSn6T7PBHZ1kGoE7LwzDCPAmdhIZUC6ypzbUawVcW6
6iEGz6uJPnGEqd5I5ZlEA2dv+sRSehEGjvVYKUF3fwxNXhXP20jLcx8tUVAOoN7cM5D0GepFgdyD
DKBmd8GprQFez7vZFvUNJvzmw9WJdZukw/deYL2nVpqP1DSgCMuAkDArN8SxINnuWDscRFXqq7MJ
sJaBsVB7ux5jEmfmwL6fpDu+VW0lfdzVtb6RvlAP0KI4eWBs2c5z4d3SwPEW2OBhUPOB+i3etQJW
ZCWmBzQhxpN2iu6+YSrG8TUudzz/yCN8QXJAFltfWnPhoJGwZh1DxZO4wgCLWS9GAYDrFmgW8duH
KumDQ5+4dOhiH9SkgCuUO0eSGeY31HR0tUN6jyJxmnvI0y3cp3Kkom0TmAHWaL6OMFduFfnv7M0y
oo/jyDs5EcSHSQH9TJ4n+16Z8UaUaAuQ40VEcuA5z8FaH9J4tvZBlPbXueozjhkZbBhGHN+tMSDh
PS2+Q7Qf103d9+84sN3bugSgtqp6FKhuC+V5YqbHsHsiexpVkDeC0KAGzk7abXdeBpyE4fbOrqHW
BMVASHQ40y1VJwlNDtgwKY9+qd/IlUq2CEme8zz9VB0yk5JQb1NXUAgKcSkVLhiOC+gFAwl9R9QO
qE6TCNOdkS/nG/z/m0IX1Zq+ynRJqcYJO5+iB1rhxXkS2cOw2Ha9HOhl2VJOGD3jSAvZ7amcBA+r
0pTMYW7o6Nw2dYw9eQjP6Dw6bgRroj/6bMA5PaxsmB9nMZablEV0O/AQrzMI1riIffj79pMrko8c
vdhOeWa4YSAIESQ2nzszPdBqT065r79WrdnicszM70bJfhRbY2yvHUs/z141QqKPRySDOX7JfBVP
XnQy5tz/EuRBTsPS1TE/YUIVtgc441BMKQz6kZ0M0FhhnDODsrocRuMJl2B3kv2ozyHb86qBRk1k
N/ZL+lftXVt7NJTcrFkzJo7OXuriX0SoeetlFT102s7a9sSeniJFCGXXuvBw6s/+INZJnVdP8cLX
TVlUt3DPFMAqBEb2LJMtCE93U9F7uQlNh16wAG5XxCZ8itb1z12BdTJSoXoQgasvs+7rZxVQxOZ0
Kl8Nh5g4bZxK3Qu5IRervNDFBoHYfI17lV/7Xvln6P3xSZrKPJBp0j4HHvyuphbepQzr+hvNY3GO
jTo8myaxoYEFKtUIE3GHwssIMGPVTB0YkzH0CYu16pL8UGlEhL63nBnLGcL/ZBFCB1l6J6WhYLOl
qrv2TgGNOGZsEVL4P1VG5V0J92Blxx52kOEMxn4gX+BByOrds9ri0mZsh7tWD+WBnE3A4DbhWx2w
6g+/Y8qfLfEXFHcszzkh1hOl142mzf0QjhGT4TnHDgtjK/FPxkCrcTkyMgHCyxPUZooTzZ329ExA
Fo6ZASOJb1A0CLCSkc7mLs3a9uRMoBZWjdbeqSRbcBlyl181Kw2m/7TwH/GDZ+E6qfIJ5n/bAhvs
QZNh12ENiLNuq5GrHXIXujbaBN62WDXNl6DhiEnvw/ObzYD9nLCE3hTA9Q37FNJTkWtSr9xnO5Ti
R+Rp/9A1nMkGHdniuVJOez/atvFcxL28aQq3OeEA+pLUXn4zUWLdW4lqTnnglA8GNrloVYU5kDC3
7hva6BIn/8hwbGMVA5W9mPQNrf1sqygMxWqgjV8eM6dglXeG0KR/HTaknBgdAemO04GVL1VVfGoI
sD1kqTl4joDm/rDSwGemYrAXeB6Thg7oO4oof0h45ONSAHUq4+RJVlrZK1Rx4LjjsoaZ55jtuWvb
dM+Cxpktw5fOtDRpRiS/rrlrsTbRT5gRcjp0mFPdl1dAR5H3lI+sfo5GGbcODMu7q2noAZqczcZ8
sdFUcHjCz3jyiiJYU5E71kEWNBpElcfdaopKRh44nFQJCrIiM9G0+/C76JKBuaiLTIvMRKAohflh
tWN9IqmY9UFZE1MMC5S+zwwwBKZyU45G8IWYxgVB7DGRZ/adKtYxwlMuaepOt9YkADdVBkiCyFmq
ZLv8RurhsRMVyGE/uSnd/i3mIaebOMWgO0ogCHhAvW09QdjZEMCdY7XMyH1XKKZgzIQNqx6n7YMZ
wFCJZUxnqbcS0LAyKPdmiP9/5ei85Ds5hosEyYNc7riftPHiHfkr+5ZI8y3AoPYmSwaABlkqGF9h
UUCS7ayEibolaZS/AwqcHyVFw9qavE/fDRE5IKbc57XZfUkMMzz6ZRC24Dzq5kA7aoGMIYSg2IXE
VU/hleuNjgg93jmdkgnt6VgOuxkjzg4KEc3jmZtkRF21mZliGGdfzPnTUFJ7bpwcNC1/WNzMZAhf
PSAzdOU1MXWAXuFyHVymx5ygaHoxH7UZBq1yHj5vO8VdcmxDwBLLn4ltyyLNADmvBR0zJCoUJOFh
cCyYkEqMwxaEA4H2dWn062K0H0CgpDt8BsyHXBsR1qS+DpZSBpv/8vRJsk+psLrXuYjHg2lVGQcH
D/Z00RrVq9UrBqpVabuvjTLQCrqNzm+64P9Rd2bLbSvZtv2hix1IAInmlY1I9ZYsS7JfEHKHvksg
0X39HbCrzrUolnh8ns6NqIdd4b1NEkgkVq4155gyvRzMke9B0Rcy8+K8jNUP6Fnf3sU2Lc02n+iB
6hLiXrLQZN4Xd1qLP+G15BKVjmsSmGn7nH39A/l3VenO6VX1Lzn97KsJ/Fyx0EJpzCPqcSgR2LOW
U2fnEUQ6+N0Lw3qPQXDXQlbqAk7B+wGyHyt2LBG4shuOHwImklRj6Vhmq7mzNW7fHDbsj6KbGM5k
GrD9b/3wX/lrH6qC//3y0f+XR/aX0ez//b//nvdv96O6eSl+tId/1f9G962DivY/u2+vXrr+MEmP
/+C378/y/4HR4yIJx/pnYnRF+/vb92eZ/+CPlyLAsoOh45cU99++P/8fE9k1R14Xpba0F5PKv43w
8h8Xb5GDhffflsADn997vj9ncRD+uThxeFAeOiStOjiD+aQDcw3M6an0fEQlPGblT1Am4Wfq13Le
RLWzq7Byfc/KHh20jkb/czjnS+rWOPXXPV1v92yUlveQmy17j9tTGSEFMxALEDM+7xy/a2Kqwiqd
0JIUvrm1VMpYCvGNQTTE4KrPkeVKTT8dZyCndzbStdIIn7aFl3lYaGUIHRDEd3UmpBdal1HODIaz
vxA/5sQOL2MzUxmJxPnwTXkp3TaGf/6ttPuODGA5NOeBl9ggCP0S/kjsUi4AhplApQIaaPaMetA/
pu2w2B6LPH22c2KJVo7b0/lvJ3gXW7qtNkLI2JUv41AAL2/zeDl6IKohIcgLONBO+9o1smdLhpQ7
oU0coUJPtBlzJhngfjgNMEJyt7MCSbvp6zj8EkZDyDyOISVAfd2DCfIpQcJ13zjmRdj6xNdW7VR+
JC6i5Kv2IOYmoV2DlkTvL7MEjxqtpTfLvpl6n7s4quMlNr55ma18+boSHge66MTuNs0Yp7TCUWQH
VNPB8GlUOLRWUTHE7SbU4RSByq9mxEjJGO2zEEkyoffkUNAt7SgjKsXmBYTLtK6NxpLpRZ2I8UXZ
ikC4BtXmk0XADaJsZ8nTtSF6kJbRkbFA2w9IqEaT8khHvInWTZMUahcF8/KWmocEfUjum90FaR4U
Yg4jbJMKPM4W7ZIwUYTOpQf+VGr+FpGZ37UO7Aub4Rz8aKGiRcyZaWDIdWztwIPXydrH+0ezYghH
yaCh1xcT/deahGWNfDMLE6aWHLT6cNPBgo42FPC05vpKi+cASBTRqoxgQajRPwE1PnlbUTOVJzm6
qYKNabX6Svd2Bq0G1SXjRY9u+V7jLfxqG7J8dpjlsWj8avxKvxKcs3A6Q8Fac0DDdtoZw3WHzJyb
M3FOJZUCFRqQlDDexKCK7piEZE+YUUxEnbnMvrNAjI6UC8/lIJm6MY2iFD5c00RpxmGt7Fa8noPn
rs9AWTlRziwLDQXA0mrMi4UjpxWCS6wvT87UZO6+z3X00/SzYdqVgy7czWCDab6lNDKTVcVEhCS5
ceGZNUMRrAVMxRxBpoJyP0cBaST4erh5qmaggx1gfoR6miarZLIAWHQECJBLxpgF8F1hefGZkTk6
XxeOsLHSp0N31bLmMLYiPjIgtQXdF7Jn7aeQVhfiEgFDgnKPJOxr288Q7gk784pdNsMduqgKr4Ql
HlVanWOLK1Jgmimw5MICV77L0y5Jb6fB0OZ+8AT23BbAaL0WRmzBgFZYkaiuGHiup8SLBmYpeIl2
hg9SYF0HoFBRy7XzeDGKOHzwpsqmPJ2rIUYLm/R3vvKhnCeIquV+VKMzfBxrMyMforSZnNDNoSIZ
czHWm0bN7bNiISCMrQYAOMCr+mJtTakCtO4LoHOQgtMMViyxb0V9ixVFhnfRYFEmEQbc9hsL1d9A
MEBik67el058k9lB8pOOFOVonAV9QPYmGdwrO8nsdte7s/low3Lwt6SSpt+ydvS6swHkibXx7Iox
lwPj8Yuq5uh7jyn1e8ObJ9pS//nyKmHTCTgvm+Zj2Vn4TGq2kC3nQUNiWHKyJ1HZCOhlTGom0083
evIKq22uOCEl3rasYYaURUj4k3aUQ4raOGYVhRxhVStJzkSGbNPqsq2NHDC6s6Zii5OrhuBLd+tr
0Auw6vDfgKKPLogqpNBytlZ2mdgPOMmiFqyUgPaUmx7VNUA3wkut3AwvukoshCPyKp4aJ2+/2kPW
hVtVNbx1upCUCxIeHSw0bWeAQVdS05ILx1CLLUr/KjnTsxlvlM5Fymjd8H7WbcOwESq3LVbgJuyJ
sMo4sLdyEIRqJaiXkGLRcTXZ3ZAZ+UGPlN3nNMD2GY+ofiTBF91elY7/nMh2EJg7LIEDqQ4Vm0fq
koRoUWJexHPYzfs4octw3ld1943OjCaUsmvmB2LSwocWXxBTA9//bND3WzmFQypSHkfuxRyq4avU
VXSpXbrNvKw0ck5pMbomoflB8Yq9HjDO/9TNFPiE2ZfTvlsq+nXIR3yrU1n/HI3RRAsiTC9mYpMT
gCbcuRnZf5cElCaPxi8cfzy0fyxR1NWOGB6MVPj3s+92T34jUDT0yag/0EVXYKnncEDYYVTpOnS0
yUasMrkjRGHiDJ1M+fk8hY1BjM8yglaN62Lp8HAdkYEyMdyDN+ISktX1OwdR8sdK50uUaU9fcosI
ziT/r1ywc5ZpBp/7uogZPgVh/JK1mtZuVdO7xUQQVLTkQngG674ebWfFdjT/5Pf0ikg7PwiQ1vUw
MsPSTBuo3fHQbUB8jrexwoqylZkgrhPpPqoihKI9o38Rms06wUVAKpMRAyOIoR26v62Bf1U9//dK
4//v6DQmRe1/ro8ZV7x0BwXy8l/8C4wR/INpnTLXoUwO+AdMib8LZGH/s1hmmQ3BuBAOhJr/IkU5
7j+SWhpkhme6Jv9IWfuvAtmx/nFMG9sUcVxYRYVn/Q2d5tBGa9mYhfmLXBtUApiKQ4OrdGgYl3Sa
SwscS+Ua9LsX4Ocf1+PD77Pgn0woezFe/nFEhI8FhwEwwnJSwJzmHhwR88FixhI6NP4Toe9dqzUf
OT3T5EicRt03IwrtuHara2StZO2WXclLpjcDepcpOX7GmvgQ8ylugVSvJmaF5MZMCgWJizgEYL5b
PMQZaoHLTLocgwP4XDfB0MeI5BE4QmMY2hBDS5AxRIaF03wuQiE+DnmSPvZZNiJVRTybbuKiCz4W
XkKSNQdQKP5+6YGbE2SJOW3m3/qawuOEn/bIhQngDXA+MsGTILTmwv1h9UU+UkrCRtL1HEKPKgMQ
Ef5Hp/wUyZf3b8HhOYg78OqDDu7AHGeZGODsY2vRT1Nd3TS5v3KXbGAoPcIivg02d4cJ4v2PXdbP
Hzee34U222WR00ene+Fz0Pvz90UJL2Mb0R4HDmyffRUM2yjNq60O4ffQGkfeLzvvREfi16Hu8FMt
R+LXJnHCg+70+lMb03UABhOwMuMzWFdBn2yznM457FXrQ5MxuF21SzbIALacKU1X7cbJwRnDKj5B
lbAPrjslvI1RGtaAWHojpn/wVdqCg1pUjAyyXBqbm17H8hoKhTWu8CQ2iCIrs0fM3zrQkiMQYxuH
Cuq6Ic+OmL8+D8BKd9q84pzdhSs7VNNTwjCCgUmmmTRCoL2olYDl3WfR8m5lRDztHJKTiENXbtes
YSDnnG55MSKOqOTjaNg9wHg7pQISjSe/ju3s1WemHtEW2pziJmqOdLqv4XoQh0eyRbtGJjaeVZVs
AwQyuTmi/W3TL82Umc0Jv/3B4/Drai2wIEaJEjSFf3Bax+cfzUwVcMrWvmZtzE13PZn1Z9GiI6kJ
UzixPMWb9cnt8aT0OU6AM0H19XqlFF2NSidlzqhd3B41RyV37be6u7KNOvmAjbZbo4Qy1i3u6xsj
M+ptkTfqTqbVvIdJXuZrg/L8StpxhZlOpdvKTtPNmDldemJRH7s0Pq8L2iIACYD5vP6mvpeR8Vy1
SN5KY2DKG2Q9qatGQnlr1ve5Uw/VCde2OLJ2oQfSU8HG7wpYIa8/EucFNsWp53TLQ3Yvc8//AYvb
d2/nVDM0nmpFnHiRGjgfGzNGwDHZeFYHNyNMmZJRv9jKzj51HNqRWBvhdN7MCSfgocwy5s6y6D8l
iBgZaCV9a/3u5f1H4tPBi21ZSXR9JH1Jmq1sQQeW83miSRI63FgelPvGBiO4sokRKk/clSPrRwKU
9OkegYoAVfz6EjE2ylxMb+w0Dr7DTmOdRx36sTHm7kNuEXJc12N3Yis/9Lgvv41nxGd78xauiDxY
CgwubMPSBWkt5oR6eA6nOd0xeiWvLIWG/BnGADTXUuXDsGkXzNOGrhCZH8rFtfj+/n7kMoPChV9D
OSJhex18FWdCiMwc3GCnjUg14PB8hvswPLUSj36MRRkkKSVMVtvry1zI3AHrVdPHmXuT8REHsgwh
ASdyOyQvGlWo84Vs5PI8ROn+0heKFhIz1G91VSc3VY4NZ6V9ZOGRF1s3/4MrQBGH5V4ImuAHL9ap
0hldtI6FlsfdRmrTOKfaif7+U9wFYiYtQanIe+31BagjZVRNQH8hSgVZGTDdV1aNPuf933LAaVgW
Fs+5xUNj8shgfn39KZ7fuWIeuczCjoszw2Vs1nSi2IcNIUejS8iK7RDeNRe08d//5CNbDSWo6Urf
xIvyhkqERLiXacc6IhediTdTKjjsLDfjLnWmgPHgWF2brms8e9MwJKuhjtK797+BWG7Uq6JhYdfY
ljQlAB2G5gdrDMCyqZHF8O4ZEnudGCXa7YVcnmRuem/wBt3Xqot2rbb7c8er1WWWCuKMBNyPOfdw
uROsdS0jRIud3879iY3myPbPA8YNssHDeMI5WGYa6CF1uk9WgafEbea6+i5qqSjW9H/6K0QKtTp7
/4IcWwy8EZd9jSruzQtnLEfsoraI1myzhF8hdLjEBFZ9LaMAx7ew201iezbTcH96fv+Tj2yqoPI4
4liCaSC7y+tlGDC9KiRNnmVITVVG52kl6qGHyeIovEGtG27pboQntrIjn8oCZCxhwt6hVj1Y/KMV
qT4fESc1ZNJBUmmiz0PPLHKr0LYRXInqIlmP/Vzs3v+1v5AkBwsP8QMqC8h4oP0PEW5qVMWgXZrI
CZ5OJMdp1e5b2tECj3DZXERlFcpt5Jq1sSWSQlzUGsXahV1o4+fUTWBFhsJBlt30BLYn0NsjhAOw
3tdRhhx+DVM6rTcEZc9fk8ImwUGEKGTwhnhztfJyp8m3HM1mKP+57z/4kVPQ6B2pgfaMrOV03lrF
xEi9mFt6T7arqksQ9K08m6qk2Ntg8qdNI333E8h2G9u5gfTIj3Ns6CKsiK7XUH/JH/B0CS0hyOMa
VVEWKNTfCI23uPDb6/cvpzjypHAwBvjHw+zAKjp4JREokWtp0vMvAqu7ZBqB2UzkPXR5VcU71Hia
aOiMbPAe6zM9zeoymEbzBguAs5/w3Z77k67P09gObprOtG57e+DA+f6XPPI+Yw/3PLZbHi7rcDuf
LIknrQfNY5ml+z1lT2Ng0vRf3v+UI5uqzxiZvYzL4bG0Xz9HTqDGibtP8RXXHD3I+i021uBGDcFH
5pKsXE1XhNLb7sbvfDw/mWeeqK+P/k4Gg0TeQlsz/eXP/zjewm3WyTS5tMWZ5z8Li4DQlGirq/d/
57EqnqOV5MF14E2zT77+GA50hck5mvZCLd0zJwe7wkliyWsoWahSE9Y7FXVwjlPI2klLJWc+wTgf
aI4H53WSEZ1YTKp8zOluL0agcR2ImFHZlObixAV5uzh50uE1wrQFF0nl9PqbToGZJV3GG5aYb14U
JUleZW2SslAN0Y0dQ/4/sdIOeX+805mAiqV+5xMt/xds7I9bUJoqCCrU0qsybeQ+tyJ5W/ZBdU6e
kAS8g8+J0Cj3J50f2BdR1F6kZjrcMBerNrKMm1Nqgbcr4vdAllfYUpr/+rp/fJ1JENRhFo2xYpxA
BnBFnGoxoQh5f0VYyyvi9Z7qsOSltH0utsPe+vo6x61VD94AhWBE3koQ1tAynExLJCO+xUQI9kfs
tgGs/nL+MNAB+Fybsc3LlDY2GQbFtGkTKOJnuWmXBE+ahCfjJSqGdd4UX0ls9XZkAjtARBz/xDN7
7PoAL+PFC0Id08nBu4/WQGTb8DtXUUlGOS7Q0OWN0BXuiSv09m3n0PIzl4Od5aJ6PLhAUeFUhmC0
xOkh9bGlKyIP0tz+1Eym+wnQBtdCTu7X92/L0cXoLzuBQ8KOBRj39W1pC6v31WiyGIP4k+eEOJRD
ydZsZYwG8ykDoWUUsVgDSWHOks0O7M3Wp4WNdilA2oYD7P1vdOR5pDdDJqdPv4FH5KCsatMgzUeO
U6s6jOQZamYE4UUOSxu9CvmMQubG2fufKN7WVWALqTAti84Q2/JBnWHHhOUyDDNWVmnY93oY0U7b
6Ujy1ArAQ5DtK8uwM+ZGnL4x+GW22GZ6ah9rekcM8Cw5ktQNUWXnuXM8PgdMzdC7ooFNb4OmDJIz
JGsFUYCEqIn9+9/96FdntXDcCWAi/lIC/fHwFkYkvEzz1b1eDHd9mqZ7LDhgVhBI4IDHz2KFOgWI
tMBt3v/ot+8yFBy0PX710LluB1s8w2NFlyKgUYNs01zTrZ4fUYWihCDCLTHuFrf0lUojKX+Y9jA/
jL1I1eb973AIP1z2Utr0Nn1aupmQQw8emglg8Vgz4cPPVyYPyBMk3ReC3dQoP/mtavf9jNMJgl63
1bPRE5LeADbJGJB+aoaWAFgZUJ2FdWyeKHqOXJ1FaEPfjH3D5pTw+rlKJobypKRA6orE/Jl059Q9
azG8Xycwl+fdUAdMR8ek6c/DYLLBt3HEqD+9f3WO7Fzc16WVzZRZcHB4/R0mI2yD1oOtiGK/WbFA
ys04RadOJcvfcrCxuxZnVB9pEZKjw32r9Kep8yt2kAGMFsnQDcGl1JkeRvrKHU+8rY9+GHedtgNp
Fm94kmUBmxsqscF5FNVoolL/pSuL58EaxeNfXzy6nlw12wTl7AYHNzDzskSKaHmyyrA5j0twXJmZ
Jye60Uc6eiRySEsK2ojoEw7POF6e9JMD1ZdSHKwGiWvDIyyt1j5HMt1+ATwWW+cerJzNlEM7I2Yp
xcRnRN8tJtlq1Xf5i6+hBqA09H4WSdQwYXSBTfGXLWLJarEKTURJffz7i0PXw+ZQSLw7iObXK4v+
ogT10RurnOC2bdLB+6cp7JzY3I68EWkV0jTEMuXSB1jW9x+bW140ND8iPsUoNQFY9PWwfBHYO1Q6
/WpXsXdFNdueeBscK1Rc2mfcCwZj+LQO3vdQroCiB5ax4jQAgGlsjCegh5ge5lYjScGwA6UCP6/L
KDrKs34DcWRG5T0AA6kxhZzrQaJLyPxijzgsOmt8teQxR855ZdhXTtCV7UKWUydK7iMPuwvo12IR
MarmuPX6YllzNZIcGBqriiMTh1OV7EmRm7Z/f+OZnfKiYYbkvYnOiDu08ryB+ZS5lRdqliSDC3WK
TnrsKZekEEiKAB7yw7faTFjTIqsyiAYLcS6OLuy2OrDTDaYBKAvv/6RjH+ZTkbLImPu5hwO/cZZm
sSTgAXEt4ivsgOq8amkrOVUUnL//UcfuEc85qlx2Fd4OB/eotbNmAPVNiSd9RG5CtRDpC+dE3+zY
YwOEVNCKpnHH2Ob1SkBp7SkM3SxgrIFrhhfqDCIZA+X2fmzLTdonzV+vCgY2PC7+EgvBeW/5Rn88
qLJNVG1rTnsRx9pV5ozEwHbGeGKFv71RUgYIJfGS/Tq6Hmw62FIEfQ5eZ70m3BZFDVG9xSwQznlx
tPvbO8VnMa9k62cf4GD0+hfpVCjyZvksznIm7BSUQVHTzic2uCOVJ808mwVBro3k+Ln85D8uXDbF
E/QieDeAbo1vKnfH1SgKyCZug9gvdSD9pLm6H7UTfauzSeyGQf2Q6aT3qWd0Z1nqNhuh9LdswJcy
ohS8dqw5hcxUhsGJcu/I1Xct8gw4IjrLpOOg3Mv7yk6KgFXVIvkm07FixOJ1Q8CMloDc96/+2xVM
ywBkNMFbFOX+4RaM4pTGCBTWdWt6CNBKpn8TkBEMyHieef2p6GPiD92poKwj1eTrzz34jUEX6rEC
NLY2IjqaUtkvsA+BnYp03nRF6qNlND+hhJVihb3HvQ367IUESdp2k5FVZ30H1mrKhurl/cvxu+H4
usbiiy0zJg4pziIQeb1OCndizhwgG3bNuKnv2mk2jE9mDWP9AlajTD/OZW/la+IAxU+/5XFcqwSA
9cZTXVrfyZqY5bVSBvxccmzlWRpr9Kf0c/2PzPtcZ8+Nz71dEkXWI04iMlQ7b1SMsPvINaiOA7kN
6hR/SWXOoMooTWJgmoCLjLXvEze5TsnIzS76YJ7lhrkWklvPt0fIhvMs0k0HlJUDAvyRH62s5D3j
QZmsceGBcCwWKnPXue4LvAhH35ehV5G2NxNVipO5+WkOtkNqaexAWxi6cPiJCxE8MZWtuXKTDGtC
29JRXCEXmZ5gFebxNlACLTeG0woDE7aySxqJDWjIwEdLg8pz+DZaDQ+0X2lYkF4TyCuUL527gU47
UT9B6LtDwjL8UGYuTWg+0zhfJRORisSXZaG3mnqSl7am1pRYJsrpJ2IoDQBIulwNHF2BZMVOF7E3
VUAbuta2ps1g9sHdIKIk3+JBrWwAvtT/wh88icSPw/XK7PrZhqlnkerdlM73tq1zCzoOLIYo7Csi
vGXf78q6JCwXvTISRDMBNRi1KNdXIa6pb42t6ye3I0o0VVCS4jq0VhBwOBZaVK+LBLJFalvYXnEm
yxTrlZWqjlw2NAbBSojQvx9ipkGcneJ6gK8cO/3aSOIYkp9K8vtiSMfnFhXH80hgrt3o9FwlriIJ
OCzUj6a1xLesb6qnMDDmD3OeVhmw+U5+90F/2WusUWlzUzNjKDalZeKGRC9atReYq9SirnWhf7TA
Bx5Er72OiM1WPJa5wrWG3Y015KV1AG+MuGxx3SVDdhm6RGytnUkh0Ie5jjg6K4bpzsUj9WIquIGr
RPjGU5dM/re0Vg7jVz+KP9rQ48R6GlsGkiRyOu7ayQbvy1T6ntoYQTV/8NxyF2Jopdvh6pE+f5BN
9yndUvDgw8gt5xWF7hZicnLJso/cVS/d8OM05BbRoDjorlDFYppNR7O76ack/4queLjJHa8DrgcG
69wbkISiYifyshwBzdApbD9WaRoLiDtJItE5TxCsM3sUl1NVkRsPSwHQW20jnD1zBTyLbYxRGqoS
epEKxmaIxBUmPZhlp0tQnQ5NHb444wyRQQYd/IZoDpnesAiLVVzU8Q6NZubCzZjlR9kb0YJIh/q6
mnBFRrjkfEV8u0777wB70JU0eMU2c21qhXKxpC0yZl39mBdpiWy2aXvgo8wvv2ovM6J1XSYA1giy
9+d1W5DEthsZEBVovoJSbUc3mQogmw25Zk0g5mJv9DJbHsbJfspUWxHGISb7cgqZty9ysv4nMIPy
QWgOoCttSQBcYJGHC6IaPG8zA4iGDTQUyY8KFHe+8tC4PwOKr67KyQcMEAxh8IUE9f7ZqYhnWHkz
LfAVLa/BW9Fwa4g65PwHWizQxS2A9MoBJGt1D2RJzs94xOcHjU4ZpSm0K9ITOitHQd/N3aPZ4Bjl
jCDb21nICcfsLK3PXh+TfMgWDlWpTfQ9HYL5LpgiFD8lOhK0y81sTzuEC+DGQnty+ovGd/BVJ5MS
GBUEfL6yrfJv2PPifgP5Y9jKOnXcTZQY5LqqRH5t+ry9xUmNN7l2evPr0OjcY+0OGTQsszFTOqN1
vfZVAvpZSfNpSk3c7JnTRnfovRIAmGhB3DWPsuQS1z4AGVgVnrNxalHf+xaYAfR9eRRcNCa0p+sS
frA6G63CtsltKEEN05+T6Z7pO7nRY4eLgQwvUC3pOH/Rysk+1mmx6AUNFTIzHlttrRqgDuekc/OW
ShtE/yubOFeGAPhlnkXkx4+5H8DVHpQOb0j5Lc9nr5KMlTEFEYDHyDtZaVNOT6qpRuN+MnTxHIxz
M1+RIDSINRlA3ytrUZMMdt00W08bKI77YQJL27n5J+zLc3EW8qSOHyAoyW49IYOzbkVfliA9rMFM
UczYBcR1O4qndToyGlkhMymu7C5UVw3L+WqIRkNRGyzQByVgkfLU6NI8N4o0X0JsMWfQl9DWS0XK
cIMOZ4guQ0Vw5oVOLcUbyXBdMDyJuOlyhYewk3Yr9tbkAutK7TC7ZZIdqg1qI4RjAbgAHN+0K1ME
RmyhG51I71qD9XRXUDFH5q7GZHFxkMpjNWes9LEAFQUeDl4UP5pokrPY70S1xWcSfxr8WVm7EFmP
SgHP5PzMi2jgccMXxKST4C/85tpPaouBumHghWcBTvsIAv5NS+RCvI506X5tYq/o+DOruRU1X38L
Djbeyw535soX4xLeOYqmA8au5mEHKbC5z0rhJ2fsBAkVhVdi7Soau4cqkHvht4iN9nHmHP99saSY
+yowSZifXHj8nWuh+XaI6rG2vJ4ad1UyckrWZZCjvGtJUAcYNcvZ3xUDknjLW36N4fICWTHU8D6M
QjCgJXeZ9GuDqHHGDKFnXing5camNo3qNpqcIFkno+zMnQWvMNpr0QfPveXr5Dxt1HjtswQUbNu8
Cm7yklDEwoJNtSl+KYlaWTq3IwRzuTCIEfFFCOWAK9fm7K6ybNb4AUjEKGCwdU141jhGAtAqphG6
jVo/11dh4gXfpQKlQWfTYbaQht5HMgnwJOfYppyV3TTFC3UhEtxiCFpWdO+YeH3kYL9MOG+QEFL3
GWv0jPhqXPAQWAsMn9021IGFnTNIrRu31cGtkXbdfR3G8Q1a/Og2joU3XZRt7TxYOLtzqgAx3qtS
4SEbIWdka79H7Agtsp2+UABCwKplZqUY6CFbYRlOsn5VNyOcUUqU9g6GpPU5g9XKRjVPmYMb1PVu
8jYu14GjgQJraO66boKfpbKih16DgPQMv2oQSILNxOAWAdCDWUhuSkKxdGbbk9hLXOHdNrYMZC/K
Sqwzj4F1c++25phuZGf10T3PRwy8oovCCp96SrhmFhn+52HK4vyiTtMyv8wdp+9JXNdggb0iVihY
cjNXmzbO0+w8k6ZzrWGeiHXtNRqOOMVEs7LQHahrqZuw4RVXZMW2kXlgbxrdlN3OApvn78DnJPXF
6KeZRW8wVdGZEZoy3QW9clBD6akDz6THT7ky0o9VYgUk1DBiAIE1lS1rxi/GT2ZlY8bGjtYLCpas
YBvqgijbjjLNmHmlc/xkymgZkVWpeJSFFz3IaiysC8sb44tqxIREah+Q1C4L4CDVpW99qHvfbpCm
+uk+EPYATbjXw/XCX6pp2KEvWKHl0OWG/D+c8T1B8GDD3NazsUA3AVqaZB73ZeZTqtnByLoGn+xd
8TojMyLH9S726bw4kiiqNCVLbAQRWO42uBeFB8CDtIzwe993kUdUWx7lOKKkVe5t5iF6I2U33yY8
J3w3CpTrvCTVQ4bWvHw46gbM5L71jTfm+Mi/RHa8jY78DuaZpFVSFx9qEcfheW2F6rNZB+UtAu4M
3rE5NDuMUBliBgsX3qqtBXkDEVX9VumI0brGvHEZ25k/rGVtTsWVmrURwfILhdrWhGXtweul7cYZ
KATAH0FNOMvbBcWisHFasD/aWK50ozPcRhlc901awITY1mFJcMMMNwIoT+NHbNbpHD66PgBEs7Bm
Zx/PE1ahLoBZdJcNcVZvfTMP+00k+qbBQtQUxQptgzPtpT3x2vg/0awyO9LofCpJQbWiMMQ90vUG
jEpKEetEw/PICJAOB7mei+0AwYt30L0hXS+YemvgHTDJGqly913DT6JvDMRF+CLkOviSJvRgfm2V
Vhexiccor8fwh4tZ7O+bPC5TeA+7sbdoRQ+aVxOar1IVwPNYM/GuNrL2h5cBdEhKBzb6iXM1p+Y3
p2pfLPIyFFO0NV+fqvHmU1HbHSVrNNJKEoTVD3Pa/CwNwkiYiVsnzvFHBG34ihe1GBKqRcZ7cKXt
BmFDTfICFM4Myn0HY3Q1G3Ow4KLG72FcDA+uxKFviaL5lBl+fYvLytlqSdaQMthoOF82gAtyYxzx
K3oMvN+/IscaLy4Tbbq7aFRAS72+Img3zcptayTNEd9y7GMOpsEI0WPufeMDgFFzDbRgOrECl3t6
cB/oMqDwIiKdSVVw0NjzIt6OPFF8ql3pS2MUCzcKEOcmrYL5rAXrt0p8W89rar/sRAvu7S9m8S8C
Vo9CkXD4g5YstOIw80s+W80p1O5s8BfCs/mYNl23qrUiikol8+ZvL7O3iH+Ih6aZyezn4AePiRHY
1SApYoxBX3DcKS5sM2y2M/1PgHVT/syAPD1xlZd79/oqI4hFksOoFrkq4Tmv761BGChIXwSddpTa
F7hcOBjMFD6U2fEVf5Dv3v+RR1Y7mwoIAsbTKCfotBx8oJlgYagRSLZGBRy2S/Nt5JBNM4/Ul6sw
cEOxxFfwlgRziFk6DBqONAg84/vAbEq4Idq8ECNG9JWTBIx9LIeK+P0veeSi8Apk90OVwgDgUOk3
YNvD0I39kggsdzUQ7nNmVldxap+Zjfj+/mctd/XgBrDAlkWOBgbp8DId+KPZO1FbGm3tsd0Usr8M
Kk8Z+9QxAndrx5601l3gRE96Ho2IBpIZkGjWltI40ap/+yW4IbTpA7qI5L8tcdF/fgm0doDEFpVJ
EkSyuyrhBUWbdKzym4AzRrQvec84mwnOXb7CcOF/NwwzOJmBvHzK60vhm4v4yfTxeiw6y9ffIrF9
o/7lY+hTBUc5nx3k6ni96znz74q4oqtdxPUOwDr+72aeANTbzVmDF3Wv0rT/3OPm2Oq6DTfv36K3
y2H5XoyckESZCGIOdgNljYE9dSyHNC/yzTija/CSCYdU5Bt7gjtPqQ7f7nyoW5kzYCNB6cpE9fV1
6IzebFh9DMyRQT1NjKdWSQejl3JhOQNEE+V0mtFXtKVvDSfW/pGbgOQHjwDrYBkdHtwEV6epXQNk
WCfDpHaqqYd1x5nsxII7cklZb7gRcMpgoHyjr4M6M4tFcBg7s/OQoab+oCyQ2W05t+d+7k6nbDlv
BxW8QqCeEDyJWJm37OtrCqe1IWyOd5huVHQrwWNtyrQEU9shOXt/uRz5KI8ZG77Pxdlm/rKa/fFE
94WlROdgx0FeO2/mrk3xNNIFnJtwPLWbHnlwf+WQUtAyk+aHvf5ZkYcDrY9N3spjXFy6uqyfYqcg
jQcKqn8d99E4rEJjaK8KUFX7YbZ+Wn1SbZBWEn2ZcFCHz5PhgUZa2WgymFxSxs5c7QCnpTc7XOSo
X09856OXx7I9dL/ITRmvvv7KfTCiAIXDu6ZBlf6oqe7po5T6LDHn+fz9O/F2dMMwmnsdoDDkEaZ0
PPgsnHMZ9lAw6WxYxa3SWetvuqoZv/9f9s5jR25szdbvcuc8oNl0gzuJIBkufUpKSRNClt57Pv39
mIU+rWBGZ0B9h904QB1VFQo76Lb5/7W+FYc19EjL6NMvuYEE6RiPIqCNpEZh/62CQN669VyTZk3m
SkgTgJ6F+liGdmBf2Wqob/YaaCUgy4DXYceJh2v1G7VWbvwUAuh2ph04vQQQUKhc4eSwt9DRp9FR
/DKIvkVtNPsf1GLURkdtZOOF2BUoCwhihFeV0EE2Zll1ZBOmReNv/DEM7mVaLjO5iDqiYeqsy0bW
KhDONVpVyHBRA/2mJIUpcWW2UW5v2VF/kDHvGg47+LK5a0YVmtP7j+R1PTub5E0SrHhTsVEvu+v1
/ALXijMpvLBtzaC7QaokgkZggnylwKAVzmx1Wez6fFiJQ/DMRIYOnpPAQxI43eLrGaebhswEDdTZ
DLg3As5DjgrdhGctiqcfphnPZJ7ZYiYzqOV5b9hndV/jrFApJPRiSt14jEJiLuUofH7/0t7MnFwZ
9lmbD5H/metNY0XCXsKuMtxKMsc5u9ahe9TTcEUJ+XYDhVCAU5BGdq3FfnGxnP+5VnOrrEgBy7qF
PVjeEJNjj7smnxrSfjJR7yIyOuePU+3nFLHJGt7XVtx026grC6S19DG3Ya7bxF3MtG4ceoCxeddb
I7EXf3s38LwhjaU7qdqw3Ja79ccsOBQ2GzxESLiQwNdXIoF+mJOo+vej2Mx9Fq6u5fNZrVYc7QfR
KeiZJEJ19hJqSJLDzMq6Ftu93NTztxYpiIlJmmnLXI4l51cj8c/VJjOibU2hzhUGPQ+fegipP21e
7GLwcae+VjTkx6NojrXOe+m9f6VvNgU4BLifuLORPclvlDwDHEWtImRpK9RC8hpIzRsTp9kNBc6E
hgZFDJefNmy1wteuDP1msWZoG+0TpyENy/PaHTDSYO9IYKM522SNQ0hyfxsRavvErKM8jthUtu9f
6tsP6VVJZC72KWgHC6rsz1cHEKicxymRXG2ZyIcxFT8n7PZXJqJXDd35I13825x5FmvmsvdejcJ5
FxI8IeuRkekviVVjNA/tpX5fs1UI3bghhtABX47RJpK7vHdnnKNTifxroIJUnSiX9fdF1HQ/JGKw
IJvSLjyZpB10e/oH6YtmGuN3Xwo75oGioXbeqMP8hHJNJaPRbE1PHSKzIzmr0EiY5Zd+HUvFllyK
SZA2Fz6isTUVCaRtJTcZNTXdLLr7YirBLaRIIens55L0HKH+839ZqVb1ewwzBsElNCRtl66rj4kX
fXDqJBJSAPC5WTu7lJcz4UDtC4TH6j4SzMny9KL6OKyduizVR04fQ/GhoMgznUY1Id0yHfsWkhMg
ag4kJJwpxAS0WU6eQNB8JnArVhzYPYTSxmFY9NxRqvO7NplhkSWzVtxLkm+2Tj81tKSguhuPAeoq
bYOBu/xh43zx9yHBf+OXksbyQTdL+Koc+Ejden2x/hd98n8WMdx/TT7ZgJqPugzUCRmK7XT4+X9f
/4N/wCfGwilZNscqomRUp/+BPVFBm+DIsBeHAxtL6hL/xp7oyr+of1MfIzpFs8CfcIj/D+wJGBUI
fosKUMUILHOU/Asu4GpvtEgW2Rgx7S6vID6I1SIii3ikzG7ARIUoTbZXjhOle+lScfKJBfDUubmy
OV3u258T/T8jYixVqXSxiq+XragIiiG2xFLUVT8KJfkWIeaPpfhD43fPqt09WmUH4mnQXkji+CFr
9VMcld+nDIZ3LWle3ZE2res3SQuUoWo+w/JK3aY3Alc01hWvMY9n9WMRty+qK44arK8yyXznU1g3
Bb4h+wg66mCYt1oGN6UxquQupDBCmrqu5J4hwnjfWq0KpSmZHwG17eoQqm48s0kocjKtghzFsOaz
sPR1s9FGtPsURciR1cIvekQkK03ICUthpX21OvuxFpqjGYibtC5Uj7N1H5B64FaJRnTDKEiKMknD
7IL+Y54PGox+PDqFH+3xBMTQloPp+6i2d2MvzI2UzZiaJKV2NIUcX6iMMNil8UmtS7GlxlbBx26A
jHIUvhlK0JByhyyiNouvGbtEh7QTaOhNiAA6R1LrhHqsPFYUKh4DPzC8JV/Hs/OSVLvZAoE4mwL0
q+zaUntncnbz/Kyil57Hk/bLT6TkV1OI2OsCtqOtOuMj7SQXxnW1tczouUH64IVZ/hK2wj5Q4Po8
i/JZb+pNESgti36aHBMRxcgjSDQ1id+5WcwZh3jwP4Hx6jfyaAO5InFtI9tB7VDnlnZdHQH0ABzm
siYc7b76GEyZ/DT35eBmc5+7itRLtwkKku90y+KdP2k7np+9RyrU3QcyVEvQwzpJuOKQhfFPMPzZ
Q2r70Q2M905xaNCHuygi3QuLfbKLy2jXTwOWFfrE+kG3fYsOqO2LkzWl5obwkvAZhKHqFn5TbyvC
TluSvAEL+yEVAGvDFyg+woXYxVNiHyAofiM6LHOUBVNPgCD9DhJcXCXVHvQ5gjnYzrmT0xrYRABN
7nSpRHmeFJVblOXMn4h95Hxc3rIEj9DQ/d/wBYOfwah/a6Y2RWSGkISFJGwBW2bF4+xnMYR98rCJ
9yQUyVKI7qOFvQ0UETs1qmwPMeqP3Jyjb6olfRpI+r1f6II3c6iQV15K2ilUgm+4adPPFb3CZ8JB
ySZl24OTTCcFoNQCcVsjundxt0DD1ONw2OZmmR9rv7wjELD8Wo2+uSf/gWqsFcAOhQ96kJbsAWlS
EhfTM2D/0iDATtE+tJEZc3P07JChVdqyV4rvfL8toYnb+ncTJYUrVRMSE+RmnhhJINehhJs6/ts4
s+09c1/wkYb+E+q6mA80SD2CUPYpyQnkpMDRNoiTo9AAP3PJVgiCcF/X2UjgItiZVKjJnd6V+k7N
RXFHsW7+MrFT/NItMQ3pRHdrqEPUExPKlB1RiYQP2I/kpHQnRFL1JtOn4RZhCnHAfki+oGr6O/A2
KuZcqfuejvq9odT5tkxrV245UfrqdBsN5kcxaT+F1ogbOx/MXYM3C8yZPANbpdH82Ge+tgXY4mk1
0VqyQUF/gOhEU1JRCYmLRESDeKx+9qNkk4gkjC++33zKSOfZT2EeIXYhx7HRS8CesEuLTyLvYI1m
JYlaltibtfESayoWnsBoHhsNyUjRKMEtUxB2h36pdQRW7jbUJO7z1i7AhU3qA5pC6+sk5fEu4l19
LKuyvCGbKH1QicMg/4Imm2/ok6tGtPj6KFe2ql9+Q1rU7Iq4aH/7YUWLdjKpKYmSxHp2dJSk2+Iz
HPKvU4aUMOvap3YisStsdHGiyItgSZLv2wC+nSpeRl3+pCfAMEkULoPbJK3CfUJBxtiq4ACfGmim
Rzr9ykHnHOekTJC/lDE3T7hh/H2p+Bz5zVKpTXZkmY30KA6UQ2ZWvIl9F53MNvQnBzF+utfMku+6
yfpFP1xpeyyT065CwYYMx8fWQv+5InKy0kkvBnlUcvwuuy9mi4zOS/0OqVwVEnqArqyVPxQTkdi6
Wee/BXzS/dyqmisrvhnfmIGyAx+NazlKf6rtpDoRsaGnhXuzH22RQLIyffM7LprC0yQiXnrbRoTB
njJys1arj4FeK1sSXVvHLwL91tLi8tEHTn4v0hTlCXFth4B8CG0TdOqPOYqq0dWtbsEXdgrH3LBH
pDKVw50PdPbYYod/DGLoi7zWB6qRMQK+BuOAjKDVk+RidjriF73AAHzmZrqpO8SMY+APdfuhgNy5
3LEUpc5AmJBNdz7UDbimheX1oRrfJqXt/0aS0z/UvjHYnpJT5uOrgdMkgZYgH2vYqGJKIKImXbiA
klL7pvPD34PU2J8KEL2uxBr/re3N4qR2YgCuKs3dSQ3pCN+VnVHuFj6iYxYKlec567P7ElzOd2lq
ZIRiw7wfRf+sVrl/RN/fnQJoO24ZxbNb2t2vMAtSijhZQVlvoLaaDsfabMh51JL2ocEj5jV69lKT
XLAZDZLJWQ2KcD9FOfkwaVrCYrUIVpTJZAPmZjBNTAMWltSWHwsJt26CXBA9omUtoVmLkIa//6K/
alLledultmdn1X3YzNFdMgztEiF4Y7EC3bIzgEA6wgdGGckiSck5AR+RDs+lmZWetCg5Haufmzvf
Tp6wQhBQWKv+jdTa2ovGvoMQvhwOvlVBAuj0PdzGOtzG7TCFbkuQ6r4YTOumAhN2SITi/+5MqqDU
hYuT1IQ1vASIu3jRfkcN4PJIN4pTpaT2p6jhJWXKJvMPkHEHefkox2U/PkUyWoWtFcAJtjTS3OkF
0Br0NRJi07wR3jyHsTM3xngrFgWxavwm7pUU1LCYbS/NxodJb2jhp4CpnVYObusQyYWVYt9qjL4n
ciWeNiKBaBKXumBJMvS7odZRmHTQ5En59PfVXBT7BvfLKRzRnQX9GL8EUkQbtLTI2WD5O2HuaCni
2t2Iab6Oj2R5lt9FGvmnITGaX9K4EOVJ6ViSu4vhdqCLsNP0sH4SxvDYwuhx8jx4Bj2XHziLDlvC
gcgjJhwCeS0COH1A9KwlartHz5W7Hd1Z1LdFfCoUSbu3hoXH1WrihmJ/c8ztqd3NuvkQ+QpVzBHe
kbCSX7pA76RL6LnMMN8nlgYNtZOiTdCm9hatIR+gMhUO+sqJaIoq3/cxqjhlTF+SXo9uQuE/kaVo
fhgyvaH8kuZH0as/82Iojg09QEPPNNy3ffsY9PM+DRm2kOufdYAyba6Vjd+j8UyozbGmxY8mYFri
OPvusbO6hoVttqw7VlJYgx2LZwMyg9mxqk4tcRKxPAQ3uR0bv3ytKW+bsVY/RVFgv1gt8T5YL+zt
HAxEJuNdNx5CEiYeBm0CjUMBPnRmwyRxrBiQW+dRXJ5wlzZkO8SfzRroNFUBUrct0hrAHdd3yhSw
IZRSVEltQShK9kE0UrNVFeLHRpysO+IFjiiNouekNG6rlAAwSAluCwj4BnnU57gJUQIadnoAe9N7
BfzFrY10Si/NZ2a6aAs50XZ1k5UM8uLvsqZHwSnvJ9Ksb5nffpiK8pFKNIGFifWjNFCUDUb4oSCs
DXGzeouB7UPJJvuYReHnVIytseWXwS1BCywPBMeD9WA3Sfbc96FpAi+p+uEQR3611RXkp2mqd3ti
G3Uvm6bMKWI12ZoVzqA5m4lQyS0vQBBE0C5MXDmgzBCJB54kSsipJp8EglqJ7W5L2LZ8LzpsRaLw
f0pGBDyyWTJj2G5OFpIrPDSNS5okHEUWsE2MhN8JNHxwZEaVHwyRhDeJ4Us7naIPwTobPcBzKzdN
dksGSnYIKNhsZkRd2Noz8K49+ini/cTShxbeQENsq87tHpv14MUl6qYUv8XTMJY/NSCSG39qG45N
5raVadiNiK23g6Ed+7SV76gfkxNBGp1rBuZXs5QaqM7ReC+I4YmHtPWC2JpPeSkQHOVSHd5MqU66
F3pXran1bZJKTjCZymNaMEcWhnBMIYmbstayhzBKCXlq4W+T2tweYTF3RIolafHSNpJM/spM6uFo
/bTb4mVO8+9yNQ+OVnHA2SD/B8Wryv33AC8ElSYtfVbboCP91VJ5UUe93udlbXUHklcEjUm1c6a0
7dHRCuJycz3o9rhHUPRJe3KjCnRblMy6Re1a8upxxIQ+/DtIZN0Fb8p0HBWUMudWZ03spcmpG/lL
1fxGSzseAKCg3qfs/2UYepugaNX+ISUzZpu6GEhkT6uN3aSwRZVg9GA+Z7tIF09UZ7G1ldpjTSYd
aNRnQiiCoyj4GqKZY2Q7mc9RGLd7ioHK55EswV3FkZxgsI+tbRVw7qKvMAMJkV9mOtMG6gCzftwh
KO/cDIBEtpjmMiytSlLckOwLf4ZoslglztFWi5+QgbPnJKCRRn+eJL0guU/5+BxWlpnISD05kPLq
b2i8PadVRzh6E38xJuKkg8nLleKew7r6VJNDNBhpPm9INXzSC0wZZCI0Xwo14ZRsBcau85NwJ7cT
KcLxctREEUhbWAk29cx5id/Xe4jAuU0WH2xZ1rGjRu1CieAC3DqAnI9q0eMFcg2ytnf2yBZYHm8G
NYVpzjl8a/pP9pQktwMGZ8qMwUQ1wPhYmOleBC0P3TewvcycXGd5USgxL85oA54x3kqf2HN3Nz1d
rEMGmfuH+WpjsNIOHYuOUyBpXuqkO5oJabAl2cBbJM2YWzifO5I+lMfYiEmsFFopf2yivtzRFpNu
Z+obh7ZXGs+Ei7lJOcv+Qixf/pi1OvZqPDz/NMD/qkj4PzFdZFH4/dclRI8zz7f8558lxOU/+KeE
qFEPpAoo8y1QFFwKif8uIsr/0nUAGjT8SARb4j3+XUQ05X8tjk3aZapC/RHt0b+LiLr9L9PQ4RFh
8qPjQC/9b4qIq4azDI7PpNaOYxyOj2aLVY9I0+IotHM9dI0xwh2v0y08tkYQfuTtaw9/3JSHf9oH
fxKUV10axqIlh3yLzgXSoTcUn1jH+922UeTKNJK+d13WUGHLmKWHTMF2q0tEzs8zRYoFeZxcoUtc
HBxmkb5AAww88uflQJkPNM7J6nIXTfmJvN+SbLZKc0TvF06dMXSLK+toYNm6IhpZoy7/ue4FlbXU
I/kFq0rkOHRxXhlq6GLCzZ6nmgTUuOAQNpKiSSaTrQXYiLIu3ASJqR5UaJzboRNNdO13vCnfLvd/
6VXBV1nAmxSm/2wdKaaBXDs1OQc0UfQpZfo/zrHe7nkTZ8+fq+I3tLHa2lhy1zgFZ3pPEA98Y8TY
Wt5/E9bag+WWoOSjco2ma+EKr167GQkxXr8icmG/xbdxnhOIHYWVfcCtCbKmo7H0gDLDCj3C0fMZ
D5WkHvQ8SMSmHULzWRKZ8gk2jIzi0UaNeO1WrYvHy++z7IVnTbmbD22liEHTpDQTQhu3soboCQPB
6LIJm7ZGbekuiavNDqVzfWJPmntNBcC2CormSgn7lbv6RxPu9SbZirI0zdHmMEecPy9ryXDzkaS7
oajH+yoqBUSFOr2LukY6mGllOpDR0D8BKEluEmI1cZkZef/NNNJrDcG304Rp2nTVBcpE3pw1jJo+
CAHKDSJ73G3qzzoViTfGZrsj8c7fvf9urBqq/1z1fw6lr64aw4UfVPSIXVXGJ4fdSeqOleT7X3V2
xQ9kQ5je+wNeuLbl7jJD43ywzbXmhlAPjfxr1HFqS7naKlKYFQa5P1Zt5877Qy1f+uqJoiVExWxq
sP2AyJ8/0VzPVElm3+tWQ0nITQKtC/8vB9zUFMRC6t/MRJhXxlxrIpYbyqAIAQBE8Tprqxsag9NG
NjNifczSzOuyZHqIscoBgZbar6LqQvagY+7xFdjbzpqJ6RmoBaLslM2HBG3IToHEE2zUztY/zv3Y
XJM2vr3/zAI00HEiEZ6Hov78psyNKkPTKlK35OXdSjgwnUULfKwqI9+/f//fvls0rlAJUIng/2Ct
ng9VMNsNNa0M5KM6Q5UcjXx+2AcgML0zmxQq3x/v0qUhdkEtjVgRXcry7//QeWTjwvzAUeTC0g49
FgF953fyeDBKIlz/fij87uiVeLO4kau72CU1U2kRpK7Vk1ouOKw7Whym3oi/+ooEYU2n5I2yZFYQ
pDakISwRDueXhS3SxDJb8YkmCNZIEZLQgfcD2bZ26ltbjjVkgllESN8pRT2RqGsonLVtZDkkLpqH
qBP2Q0XB7HPaqKVbAMY1XJF12pVV5u3XxntPd9aA1QaoTF+td+aAfoIOYOL6pVJwMDXMDZL51GN+
0xyys2SvzcmI/vvngAdDEBOhLw3TRSzzxyOfE3IZinxK3AhqdQCMQsVJVU7mEhakSd//vwZbQw4q
C1moTEI03uZWnCKrf0yJfd9L1O2vrIjL9uh85uJeolfixVLwrtqr18syiPzy+Qup3bFg8bPFLWHR
15IGLuwLzodZ3b2B/kWtWHXiJn6VHsOlYhhoQbRXAllxR6HiBGOf1S7WOl+fl1ijbEmhTMKjHCbV
ozTmvkMtqbzRB+yM79/sS5MHcA3WQaSyOjSa8yfbm5FFR6gg3It97F7rxsAtQe0/d6FdvAyD6l+Z
rC7fDCgWCL4XJYG2en8LuWyNGYILJofK/N4Cnf419SanQKqZyF+wjw3Ei4ULEFK3Hq1WdOOBXGXi
nlIbYcomVH3529DPxsJ9EPo1Ke+l+wFcBu3NMhOwRzm/HwNBcSRG95mrd+3wPM0DFgW9qKRPzK3J
KTem4sr54cL3zNbVNCDooVgFAnM+IEQ4zRzMMXNp48TZNqOas4tUUtlakz/hfhnrbQy34/H95768
c6tXH1s2iic0ZrCi1hrUJFQUMjcw8iW8dBtLmny3GtXCk8keozIRWZtZJXdB0YKRjrd5jVd4YQ1h
eI4NrzMZvovzq1arCWx1VmSuilYXe6oMcbQk5jDViCh9/0ovDaUKSugAyhDYvybg/DF36QV74bQd
EGWY+H0b+oInsFsULMsBOMf7Y116mLhIWD0gHOOrWD1MsyN6uTOS1LV9Kh4Whmeav4JKCKcFR4ko
LnVQwf7+ArEssSLrSHRYeFeD9loz+30ZBW5Yd+FTQ36LEw3zdOoS+Rrjb3ksq7cGET/30saYt+Bb
zx9bYumBMkCXcYFJaodRobDppxQG9TCE1cHJxonGNjuQafP7/Rt7aWA8c6/bnMUqtZpCeV0Hn2lc
ckh2Gz+nSth8zkOMgeRk6ojKOtWNIdB8TMsmvnZsujAjsDGQ0d+yQViUvufXjGu4FkVUBq4k7PA+
rYLfcxMZHlKcfBNjSL2y5bk0HKNRv2A2YPu+usWFFnIu8RVqvqkdEgE/mS9UQstPVZinT4S2qVfu
7MXxUHy9BlbBUlxtpCsD37VKVIpDHEZzk7NQbRrBZpKOSujKWXvl/Pf2Qdo8R2IEWNGW57n8nD++
xpgEzB6wYejOPmwUU57aY5s0qTuncreTwvohCeXnPNSvocleUYTnry4DYzJaIloEomDtfOCIDNax
A+OKHIDdi2OkWXefjKUx7giJs3EWjzlJVAFfNY1DKcK+P091ve2aLubeIOw80PyqkUXRLT+xuQ+6
TR3SbEKeURfEWsb2JzPW7PuwyGgiGH5m0PFBKTNtwiqXdVApuvwwLeb9LdpR6D1RoMlfFeBJFtKb
yXKVEjbglfnowjEJxR5oMSZaAnEJ+Tq/6hortZqTeuoCTKd3WY6lCy8OdP+Icz5B77nt57Z3c1lO
EWvGGv9MWoCdIvXUtAL3m2TTKZQUg641zIv3P+oLtQB+G2/64gmxmTdXvw6HfxwNdhi55RwiMyWO
8alQOpm4bUXfywqFfBDJVLtTW4CNGogD60ZpmyeGfaWO9naNIG5egHY2DXgxuBXObxPQg4m8VD1w
DWUwt8FIIlZLguUh66/CLC89kiVGiXMyW05EfKsPvLHbtFV6JXCbCR8geWkoIHqtNJ1oIY1uQOPH
H/VmlO0Nqav9D4TJpJmG5BofKnlub4yK7Kh0zmSvN3XTi4MM2sX7z+XtKkZFd/GCg13TOcOuPpV+
LkkDaIPQTWMeS1GpidOHUX1T6qXlqhL+6ySrr+0ILg663BX248g+tdWgQWP1Mu3uwO1GvlCKZSWq
GBmvCn2OPPlMo5E6amZee/LL7L2aFqja/uewq9ndkORhlMKEqS4e4kNqafWmq/NrzuZLF6cJHCvQ
BSyDE9r5+xWg4Mdew+QTFZpx0OeEiSUhhN7yQ31bx7nujiMxu+8/xgslWiymNlRWfFBU/NYfvzqH
CCYLEbpKnhYIFwgvhieQOoYuzU9Er3FoXDb4SY6eLiHWE2QsloorP2J5busbzLxDbQiBsIzD+vzS
7dLn+LL8CFIptHshSHs2A7reRoo+jEfbv5gE+B4RCWSHNgqyAznEBUDXXDoaqPlvdR1IxpU783bz
i8FcwbHDthtbzXqNVQzOmLVJtYjteOnS289Pkk1jNxphS5Vx2d4AsM52qFIst6Mg61y5J+qFe4KG
V2bOYymkan1+T7pFICr5jI92t/EIK5s8BID6jV0jQJwldTwV0zCiyVHS+HtjGdotJkm4ZLMfCioL
pXZlUb40/RGRxW4D0jqFvNWUpICl6au6poYeRNMecM7gjYH1yQogL71/6RfvPG/la00SydbqbeCc
l2mTPPIhkDS2n2ohvlhKSMPYNppm00qJjzxy0PYwPsM7vx+vESUvbD9oC9kLJJwLVl/F4H9sPxQt
Ko0wZfuRCkp+U+X/0vK8+wDksNubZRgfVAMu1lDXwbf3L/zSLdYX3AN8Dby+65zNyi+o6GcNt9ia
2QwEYe51ff6o+V1+ZQN56RJpwFnM3wvPQl1evj8u0cDFQbmDkboyl91IzgcQZCQ6NOQXbPSIPvJk
o3zT6jy7YgC79HD15buioA45Yo21kOZGiaA5sreL1OmoDC1Slx5VlIUHDQGtD5JsY7SK8lC3s7aT
oWXVV16vS3fZ4O5CGcAr8ybN1O7SwuAkFLuW2epOCPj43hii32Iar+1jL83orBokcVEzZLzVjB5C
nbUCDgJu3cCeTC38O+R/gdILzeQkQr1zKllNr0BRLm6Y8E5jSF9GfcPl8EkoR/hWRm4j9MIhxxyJ
xBRXnqUhsLCzqXMFFKodadbBHs0frvXB9o92aFyrll680ctOntosnMP1FiEyrTwx7SRyrTjPnC5b
uvqA6JCc2uLK5LRMCesFBEvIv4dardD4qsas77LIlSx8WZaBJKbXEJnhRmq9hv7fldn54pPljGXj
tDBpcS+X/sf3084o0BEsRK5fyzclUq0jAE1ti0y5JYhnCUxN/ORKUffS7WQk+jRshnl5VwuCaJpm
8FWucRYB0Lka511AFptH7eAv3f4UjVmM6cGz7xaY8dd2l6SLE5uNHE1KSn+eGtAlxeEWu+9Pd2ui
8T/DvHKgyQKgsLj6PpI2qVogH7GLFrs+TmrtezTPaeZJUVXuUyu46SFlfVFMq3wyRaF4dlW2v0km
73ZqU1V7tqUolfpScxNJoVem+pEjtGxwwTaUX97/sZee+AImADekKpTUV1tPc86SpE2r2J0tGV9p
letOWeuaW8uRtcVBO+9EZmjP7w96aXeGOkFdGAUK6JH1wXsazSJPat6zTLXzG1XtXjQM358mX5q3
uAtAtHZVuq+VEAbbjJbWUIcr08mF66Ztjm5BaKguaMqev+lS06bBa9CRGuXMHPI4OwJl2h66s3AU
YUY7GZr8lZt9aQ6jeATkhzY0nKpXd/wf31ejFXoQ1px/Or1sX2Q/4JjXm6G5pSzcOmPaJ96siOxW
adv+TlLyYYKjEMVeRNtY+/v1gt8CTYdqL1PZ+izWCTUbs0AEbm4EsieUYro3+wC7kzb1V7pmywu/
msZolQkydAHN8BGuPvEgQP1Ljg6w3zZRxDEvoumF22tTd6Xds8uDMPklQaI7lhgfCNHI6/rw/ht3
6XFTmuTBsekEHrGa2EZRBsiYi9ClAyZOeVdoh8EAcJgCi64kXQNi2nfe+2NemLyp1nHZHAFUYvSW
3/THw4baM0oxCdduBClwp8VBj32msw5QUNJ9Vybhp/fHu7D5ATNAnhnt4UVfsP6UR+GXuZ4znjzV
blBE+OFaRdoi7/7RlWK8SWb5Wv/7wuTNUsEHRLkOt7+9ukZbl8Z4zGnvsB2Y8L0P+i7V5MjTRj15
fP/y3txOjlCwcsia5FbCfloNVdHym6krIOiXRLecGZsddrJqnwtJcoAOXkt9fvux8qqyMIF3o66M
HXO1mSSTXc2qNJGcUHTNgeqI7vqSDcW2lJPqOSJA59ACpHAhzef7oqzDlzC2YSRmWXrl+7lw6fTT
VZnlERY86rLzN6kZ9KqXW+pmuKPKrZCb3K1SbwA7XdSZ9/5tXrYUZ9/qctUqsBoWY4pT1upLiStm
rUBmrEz2e2SnRjYZ26ksgXL9dwZCebIMREbDctF/fB5Zy24mHTrJsZh2Dj7Q0U2eKleztN98FZy0
eEF5NcnRNil+ng9TyArsZ5rGjujqcqfXVunUQx3dIskLf1UNLeRYjcVplEfsHFLe3otwFF8yudS9
oOnBbWL224AkIcqysvIvFYzom6SQil898usrr/ibWWr5rWyD6MXTlyIn8vy32sGIobGMJMePxhzZ
uxZ+J1m4+6JgXwdtotf1F6GiQX//Qbz5hpdRNfAVy/TMOW31nusZonXQ3z7UetzUfVypHxrJ1r3a
jq8tgBdeLhSObMGAZFg0GlfPfJwJsBmEtLR0p+AIEWfcUu6PPr1/QZdGoa322lSEsb8O/5j9oRC5
Runa8tUC72bVnRDPX9MFXBiFbhedIKIo+WLWxL5Y8bUiaCffGTOhnaoqtxF369dqSJdGeS2cUTgg
hmNdLoFQZvFsBp+Y2dba55UUe1af11fOGRdeAU5zHNFtCgRczmqBljqpo4zWLs2zCD9A2Gper1tE
DZeAGN5/OG+GoiKPZpKuOy07m4LA+TtulCaMIbKt0PWPoNCFFr0k4QyGIs6CH+8P9ebTJySYsiPz
JmcLeneroQYsik0aDAxVx8oRWrXv1okesgNXjG1DMNz95OsfsqG9hv25cI0gmDjRUG3gexarpapu
O9RnMcqFAXrNfZr78OTLznLjWbWubGwuDAVV0AYgt2iH2cif384ykAMraBTb0eURoU7bFyUdyck8
dZj/riUfXbihNBrpQKIbtBaK4vlgvWFUgY4d17HGvAXmTfX4FPo1GTRS05jf8rgnhqzT7E0nFubt
+0/z0pVSuZIttoS0sNabyMTX8Hwqie/UrfU18qmbZgF2e8tHJPP+SJcuc0k9psbKnvHNZnHWYoGp
gIDveFQNOLrtODnUCcMn0c2BBadKsU5DiOPVluriw/tjv/neyR9dkjYRmGlLsN9yF/5YFbVpIKy7
NcFr16bpgm4XjjSZ7d8u8oyCfs1mKDYV6H/OR/ERvAK8JleqGWzlMMpzf+wko7ly3Flm87OtxNLg
Qu6qUUwAJrjOlISiM5mar+F3kMzmlA4KXcFe6lG/purjoFWy+/69u/CGmGzwYTtSJQIYtVpddFQN
dVGrlpNFJZlcISg6OvbS3i5K/coSc+nSEPgjzKNT/VacZ2ijiDi2Ws4YAXBuizjbxzSMwVrDe1Tp
sEYkHLx/dW8PzdxOm10Bj43Vkz+fPzTI85zjmFIds6Xyg7dm0ItNSduXoGDFGPRNnE6zM1UatPap
SoPPtlEQVgD76+P7v+TSfbZ5aaD4LozI9bxKpIHWcMUWq3iYf5VZzyE5B/20m6xxvqLRujAWyoPl
TlO7Vhnz/KL1QvjTSLi7Q8Sh2OQJ7pnFbUNTMLsGgb7w2b/KC9n5IV1VsWGcfXp1aPpB1vpknTd9
5oE16DZM2EqxtWToYqFW95+sbn5s7Kz49dc3lJFZogAiv06s5yMTMJO1OBlsR9SDjzmQXN1AUht4
DJP4b7xFYCEX/QHjseivrjKJwb2ogWE5doaSsxKNcqhFNuygzyoHw6qwS2m9v6sEik/VjCcvsEX+
94uWxaF4UV4wDxEVc369wDBDmqyK5UwTYqt+HgToRUUh2rkXn9+/tZceKqIdqnCc4pby8flQwWAP
7YQn31GF+f84O5PmuHEkCv8iRnAFyWsVa5Esy+62e7EvDLvbzX3f+evng+eiohDFkCdm+tIxygII
JHJ5+Z72YUQJ5zjQ7T6HEE4EyMc4ZK4mkjFplr0ZBk0tE41r5oOgVJYMQremW7MH3ua3CCAU9Y9i
dadLZGGZxs66U8xSXRICd2qowJPAqMpH5cWj0dh+s0RD7xFl+OhDChqbkI98F9O0p9732u+BOjBk
rRYHC2xyEwHgcZqZxpwH8zuwxSphHNCZWlvyMIon2GzzN58U7MFKLl0N0c0WKzeIKlvqVmOSfOp+
tKGXX+F5+DA39h636OstJK+lr2CzixRstmqeFXmd06PTHhjgb656hCctQYbAurL3dCgtkWj9vOzw
rm+ORbn4NCxyA9rJ3DAPnEXnGjXFjHxLq+1cdpUpXikSesgakaXdHP7UqNPFyBnLjMeczI5JAUCV
Y3FErHR4c3RGW5FsiJPOC0yJ5vYIMvUlq5413KFhGgdZZ8fHWdPQN4/NPRZExaokySnYTSJfGm7y
yr847bXWUFRecxE4Dd2CwzCExrU2y+rDsDjT9/vuQ3HeZUkNBIFcFkC4W1sDQuAd00gC6kj3bwC7
8wdEOoZg1SAsIiB3rvfNvY7+wKSCMGRdslW6pQvN3TJqSmMSge924SnVR/+UIo/71nISjp9P9X88
GDdrsyiffHWhwCwoM9AgLbpQYlza7iFM+4qBYYRfdnI+me/cBoK3BjdH3rbLju8ox4OZVD8Ytuad
KGagmNWv9jOisfT04K7a2UsZDm2N/iS1h55Y3uhN5LBCATGjaC4ChE3Ee9+f4Tmxl/zqzbGkeKnL
Y7PO7gPzThBKlcv05/1PqTo5TIJS5CCUgCto45PJ+YYmTRCt0uY1PE5Glh8ruy/OBV/1CtLYeCuM
i4+K0DZoX9CTTMJsPLPfTG7VrqsIzNKNngQz/SiA64XxTsCu4+58UOXifP5/giEM5sc2J6g1rdpb
BhZnaZDSQ0RuXPvELq6obU9HI/S9He+iOkBcDJc2GQOPjNHeXsPSHaYiXhsRTHrSM+dkmTJq6AI9
99rfecXTjzmcwG9/e+Sgj3x9eHyoiN4a1TyGrPSRayL01GZGEOhgv0zoN5njHueoyqUBN5MMg47U
ct+cVRtxmsJMWB88k/V5FG4D1hLqH1+v4t/un0vVtaBuBbmpSwYPZvp2Vfai9aHV8PxAeNB/qKfB
b4+xEP2HqLTLZwNmh2sxh/1lBpdPElVa2pf7P0Dl4zgxNpkas01EErc/IExzjal+zk4/RM3ZdIbq
hGhS++m+FdWJkTS1ElxJrrJVZNcapGrWdnQCNxfOaSzy6OA1zkAruyI9C50x6JLS3XlvXwebEkhJ
w1cyr1Os35wYu/FaJgqEE1j1XKAiYwKGn2ZxXlPaMJCpTkGUjeODH8OVcn+5qgsp0wcXOB/Qx20b
dyl4ENvGcgIH1dgPGePJ9gHdRbguaByPsMVQR8x2bKo+JJkofVwSNIH7uf2QFUep6KwFDilric7I
sGlHF86Pt8ID+MMvrWxcDb4d9vQUTdXGnZvTonXjoUdk9QiCNDrd30TVLaT2DjaA6AJlhs3VkBUJ
b00MKd9qATjTw/UYU/g/lbWT7JhS3ULmpck0cWeesYULGajj0SsyabZrU5PCZ5+h9Agxn/d3ZiVl
+pBmsXmBBdfPjwvIwuTgW1NfBPfXq/qAtLUY4JfMA4QEtx/QdUMz8WhrBaIbS9rfnR9o0Ii8FRnF
B5QhIa1QYNiEordW2iIMI1+PCNdCH3ZRoP3iryiv8v+gqdF8BDYq78tcNqgHIhrVPc5+TSh3f6Eq
Z8A4sCQJYGTf3w5/a82U1xC9iCD3kb8t+3k9C3ec2gAkV33pTCP5zxGlVexcENWlBPPzf4oE4M6b
/bVSp+ojj1L3PCMaVOu98Y/VRWHgjtZ8Rr4LwdL761QZBPQGahnhDtzBxrU2xtwtUzrwLKOfd6XK
Z12WpAdS0YFqLPSR8cX7BlUnSIKWmVRz8Do/S1YvQnFNG0N4PXsRkNSi+mVH1fPkz+HX+1ZU9xJh
UGSjoDjg3dg4GkpZtrtYvI5AJi24XSLvBF8mYgVV5n++b0q1g4zA+UDiGUsiar09rJZZFdY44cFF
HDLk60BSIGotReiZ+YB2LnbbkyZ/cBulvjQo//2LHazM2FiYcHOgKc3Gd4bX+IE12MVRDF5+bJrG
h4dnys660Xnvmzr76k2tOAkfRQHRD8nO+6UoMcqaMzV2UDFUG8XmropWa0tfkFqtTdl8hWs7R+uz
xUcdE80pfvSlrjFXXkP9fVwzo9DOVgpu5zMaSt2b4Sk0bIDnELjLMNOwtxsDpaXhzYTviIyvp7kf
fy/6Vjwtc7WnzqI4xDeWtrcmtc1QtFgyNOOvus3KC6LBYicbUZxhjBCQyM4uC9q8LcYSrrqVz+Rc
dL2vdrv0AaPVE/zgCJXfP8NKU4AGTQaWSZS3NNJooVTjMOh8xDLtDxldk8c6az6v1lzv1J0UtwWf
/lMvj2ycTOD28E6pjyKjQ9LvtnZ/zifTPevg1q6eV9ony0nTHXsKPw6ehr4Fzo0u+VZzgmkkr7YA
DgSTSzCedK51XOBju8apJ+mBqyz7w9VhwtvxcsplMpLm/V/yYgusMSa/d+cSHSKnWj1o58TykQoE
+WO2hs9266w711ARHNA+pBUvizboSWz8HSRPJBsRqdxspBNllGo9Oe0AmQ83ojyi1FZc2mjx3k+J
3R1jH3qL+wdIuc0v7MsD9sInpeOAyh1eMJhse72a0EWfutz0HvuWOQFYs4yjs8Dpd9+oInamTcug
BgEJnYVtmODp0VzaM4z5KbHRNXZd85hVOviAxo+vXdjlD5aR1cdqgLP5vmXVcgmDiNpxNXh9+e9f
LHdJ6zZ3cSsBU+fxhecnhO07sY7JUrXPazY014GxtuC+UdUlJSShJkY/k4+9cW8AMrLKa7mkKQqo
4GumIujzMn3Ckb6ZDgVP6sqhSosjbJKx366vWNrcGhdKm6uIGG0epfAzZEDnUff2OnCqm/LS1MbL
LaMwRid3BRSUbKXXUBfIjRDUfW2Dv6fDcb6/i68n6mVbn82Chf9noXPjgdwo1jrKcyTO6L//aCZh
P3pN6A9BuKLxftRbeHIR8B3Hd5WleYHIliQKxnRqT1pit38l/pw9j90gnq1Jc/++/+MU7wonCqJ6
SUwCGGVzjT2LJhx0Dm4QFRDFEQf/M0VN83DfiGLHeVF4sn/WmKjI337cFulyO84GjLQ/oDKqD3Cp
i0dmhttnEAo7d1S13TfWNgluAhesP4TwFMEv7MK02a6uEWiiXP4xY7/7ATtxb3zQEsMtTgDksy9i
6my0/qIm045ZLDTv4NI+cE/FPHiHvtZE++ZnVjIa0eyhDs3rt/UiLrpfQwjEJRCp1j9OGqTneZsY
p3hqvJ3E9PXnJZ3gOWKEiqoNQf7tzmvDmuleCl3lqDnm85SK9aH21z1xxtdukSoyIYNM7GWUsglI
NdFb8aql5KSEZWdvrquHWETwz2f5vDBGWZefuwnpAZOOwltBQeRLZGwy/wYtj0LE7QLbnkkXOnVO
EPY8A52BljbI9vkMYX32Zm+IKZph+H7SNNKJW1NhE+ZWmjdUa/wyf5/FqX5dw6E49on25/378trv
YokcQo5AedLorSWJpp4hcuGrIY0A9HmQrE2ddq5nw9qJw16/K/x9giOoJghXXo0B6FUFCDwP4SwN
y/QadckXnFl/duc0JcbPpkPeZHuzB6/dwY3NrfBfs2gwhXTYnFCGD3QvQsZImA367nV8TrLpjeJF
srL+co3b47nOfj/Rq8Feo1Wn1TUbKG2tPdU45ap4omUlnUxzy3O3tu5qlaEDMB9S4+PkN4Bw6lFA
M45Itya86HL/kCjtUZdhVo6glom920MyTbkY4Xayg1hPIR5YOu/smZAhNYVDCc/p9goFyktO25Ea
DO0VsNS39tAUz5NxtDgpzMmddQemwDBe5g/MrMdHCTM5aprIL2ZrpW9+PghXZYcLB0OQsE1LRNul
U4eAHPrpfYSu6EzmqfXltZ11COSXvdqvIsFkFpaWOO81HoVM6HalTTuaMJXDj2rGWvigDV71GKKG
DoWvpIV2EGEPuwhF8DXWvntW+beR6faOr1F9XBCoctxFSAq1jd/mLV1aAybZoK/d7NQ4qSullTXn
ARL06GHRsuTNbxJrNkBzuXTM2e7Nmofan2I61k4wdNx85FniQy/q5dSG1be3n1s5bEz9R5IabfOj
JkeKqqmpXsBOVp90BByYLoEtbBBzDnW5Ge2cntcQedbDswSXkXTdxjZ0tsx2nirIWfDbEmwVjfoZ
8EpK2XQwD6af1A+5FsGZvUz2B1jTukvhx/rREpm/81HlA3FbRuGHUPGSJSKd4WL5WL+I4U2Qnj3d
RIdw2g3JP9HY8nqd2KSzl9/AsxqHrl31j40+OA8M4Wj9jn31wZYVXeSeZUi6OVV5NuTQIQ985Lb3
KR63nfn75Fj5Q28mxT8Was//OgsEDjmC5R8RGBku86SNe/U41esGzyXhIHwXpI+baEEknTWvSJMF
s58N16LK4i9hPnyKcsRm7x81pSVZZICQzWMoYeOyGHaFDzQkLil6z/o9XAaUHmyte1gpc+zsrcoU
GAZ5Vak00ha//bYNHYBF0zFlLvZyTeApOLpD2p6XJN97spWmpBsG+knMvh3Yj2rN7qYE95SSix1j
Rrb/XrMsDUIxJv/c30B5IrcnViJNCEJAuEAafLuqPO+ZYHUMO4h8v/1mDgkPjY326n0rCmcHaw8Y
VpCeEoy02bt2NXpjoPkepFPcnhBydL94czs+acL8nf7bsrMoxf7BNiXxucyVUazdmDPzaR4NzbaD
fKmZ68qEy3RH6H1DG3Paa3kpbTHVAUwXk6/4ppgbnWw0NjkWDHacjMp0H3vH/m6hZvTH/U1UPM88
zGRypOkSgrj5VH1ZwtLmElSh4GTZ58Gxot+EAXX8Acnj1oLt2EtgMPG1RyZ0p50vqPIsNqBrWZDl
M9K2vT0onZOZdbcQHEy6m56n1G7fd0nPix359ScX0dozmg1Qvkf4pUcg2IixVlCo3d8C1WbLS8Ep
gpaJnurtj5irEKGBmbC51+wegVNElB5Tj9GRwNLrbse3qA6tpG/9f42PaumtMddtzEkPC3KezCfe
SmkrHCZn6s/tMI5Z4KyNtuxktsr1vTApj8CL92OOl9Hrl84JfHvsHzoDaaneiL0PoZHsjY8rTxOD
erDvuiSpWwCmNVd6nDfkjXNVQs1K3tVcZgaP0I7yXO1AuTv7I5zd9k9NTMaX+59RZRt6BE/2huTL
vVkmzY2panAYQVUkxpPvQ8MSmUZx9EVrnahwTkidFN+SqM53Pqlqfzk8PE30Vqmxyff75f6u/Yr+
hmcHKJroFzeJ88OYW/almpf1dH+NKlPMhzPr9XOyWGx8UGlDp7IKitKi6v8t3cz5WIi8uzDOsidS
qzqntkGJnZjdh4Z2kyBrVLgh2KtEUOBcg7Eb7Y/j3DKMuOiSysf9fn9hqmgLllua+4xr07Pd1npm
MDdpLlEwlLjibzlu7yFGI+XdHJrld5+S7eeFYbtAq5ggS7TJ+a1Yohl2m6Tb6acq6kAM0eIOKbAQ
7FBPuf2ciT+aqBMSaHqkDQet1ZanugKZvrbGFwTvagr0InnX2G30UIagN3290DlkoqbSmUFAFuXD
0XCsPRCidAybNxUXyaABo0Wg6LbjZWHlOEM48XxnGg1PgCGoKOowf3QRMcM4M3IGw+Ueq7fiIb8x
uvFWdV6N8A5ilAkc5INcs7uEQMx3ngHVWZN4HcTh+PqUtm53vAhROpymRARJbf45uIlzWXvAAY6e
PhmhXv52/6gpwmlZa5L1cAxS57m1tmgmEkeQjQR6WBkHPYkQ3SzE9JwYY3GN9Ho+RemkH6yYIuAU
FsnH++ZVV9hB4hp5KTnGsUX9ohg0umBmRNAkMGSGXdIdhtaMjk4Sl5dfMQX+AWw4ccs2cVihEOts
icZFomO+ws9enkj9mw+pYe8F58pPyMAIpSf/57Tl7aY6YVYXUJrSxp6QTmSowfzQDJMRwAMIL1WN
LtkvLO2Fvc3BhB2y7iZI7wO/1vLzymDJkVxuRRPU22veKJdG01zyOdF33GY/nrckc0dlL4jg8kDa
zUObNW1qQFd52YzvHTt5M7MplAVU1Zivww0xDSOP0IsHRRRU7uKewj8j2u6xGBKp6yfWg5+Gb56I
3piSi39hqun8ZGBJgBzWCXkdYxiCrinHnXKy6spRaaLxTjmZ8sjmgnfdaLQpF0pCKjvozH1vOGQI
ij3mZqRfnJgAMEd/712VrPU305+7dee4KH8AXh2wMzvLGMHtMrswXLoYNvcAPhBvOqQZWAtrHP0f
RWVrp7TkviMbqJ01LcoDw0vePN8vt1l+SZ2nFGadzZtS2dAuE+BJDzcgCxqX9nqM3MKEQyn2rE/z
mqTh8f4NUS5ZzhWx5TBTbLGQTIXmpRNi0uyM+eCG0/Bhhb4ziFGIuyKzVUAEqUVPbm2I96sz7/Vu
VNEYfQMK37SwKA9tDhadQaMcHHy64cdFetCn8sugp9onwwlRe574wtlY98e26PaEn5VJhVQQoA5G
BgXa/PZjz2436O0MUsg3hvWfdM36c7jk1RUG3yJg8rD5EblVf5b1DpCoDHhQW6n3ehuql5NyFfVH
+eFRdb79EZbWMe6O4FpARetDk4ewb0bhtDQ7B1vlnOh+wisrCSqYHL01k6fwfqQ66HNH7/6z8844
x3WdosFp9yfKFdrOoVKu6udrAi6Szs32HJe5h+QbsMjObtPjOtOHEuuyV39RHV0ZBlB5Y2abiPB2
UVrU+dk8kP02ZjRbR61vl/fd4FnjCXLX4hMwDH1EXAqY6oE02YiCwc3nPRSj8hhRmoG1CRYQajOb
tcI7jJqKQdktNNbob53X5jBOU/mooaAVVNHsol8yIPvsIZFmF5wvqx7CHeC76vO+/A1bx6mnTZJ1
oDaThZ6ztsbtk9EV5jUbGIzUvcK73ncaqu+Ll3KZX5Pzj9s5ZDHMtnAj6sd2VU3XyunNq4/0waf7
VuQF3IaylBugC2amBjubC2qUSeE5MdG8C6ULWn1D/jnsG7s4eEU+AgfVujrgJen3LovqXHm2LNEz
XANV0WY3h6TPWkRtOVdR1vEKOL75WCdTHh+92ELeqTeSCj470afRQehNi4INHaDL/cWr4j9EerBO
l0BquNwebrudxlzrWqoNDmqDddEt1xUw0yNQiWknlVHuMyMarBYCDKBmt6ayaRHlSl8nWB0d4U8j
6/2jqy1l0APsPCWwwAbZAhD+/gKVVn92jU16L6/OUFNCR1TIrm4m8uqhEtnniomzizPk/Ts7aet3
ZcTFvW9TdU+oy1EblnAQvOHtSn10ARHEwmMIaykveeoWfxhj0l/9bBr/SZpmJ4ZXXRMZ5lKVt1Bn
3goMUfGcp4jDi9RtWp0rOHPeT0YV7VxG1RMq8zhwUiCHvO2iRpRnB/iL4TusTOs/p+xKZMJhvAf3
WtoBY4XJYw+xGlCifNrBNasOKb4XuD3/Awiweb3tITJj1DNBaaHC/NDFOUqY7MZj1EZ7VCNqUwwz
EBdBoLVlkvKNBkwfXGEBRHHFaXH7b90cjidIEPqdx0thiSwTfSoEA3iat26nnWbEqzIAoO6QoASK
LOLjOHlOfrDFYF3uH0ilLd5jStOgoF7hFLvIGGfERxgEWaIk6G1DgxPWW97HGTnnfVOKsw+vPPgn
jghtuO0orrDTsLdSKidRNWg/ULHMDvDrxl+HtnFB2RZ74FXVw0g7TDpSOHYJtDbPs2tMWaIL3IpR
eaX2YULB9XND2PF3Fhf2zxheoBNb59559lqbycXVzQ9IMS9/31+44hb+1GCiSA6ChOTs9tJ7eWTV
dcEzwrBW+sfoD+sJ6VDzx30rqi9JzZ8RT2oudBs2YUC7ktjCcugES7H4T0xn+F/zNP2n1opp576r
LDE1REWCLBpXttnXvPI7BA5nO/B8tK3RERYfy6hNeIp26duUpngYPBqL9Le2Na6FoS8iK2ql7liv
p8gP44dsYJp7cKNkJ4RRfCXZwfBhqecyAOe6/UpCIEuMQLMVjFYynxG2dS+JS73j/ldSPO2EaLwA
9LYky88mwbOJDodMPjokz/1pYu7itEwLec+coYIyTsU/lWbMp9FZVnoc4R4MUbVIGlC8BdDxs8jN
p2sSp5xHCK6Dfo2Gd0A6GrDJCD7fX6TiqwkoR2S/C5kuYwtaahhqy5MYqEhu69PJKZ3xBJlWFFhT
tjOVoFyPYTOr6xOpkLjefjSi2SmJVqATnYv4O4GK+bSgP/J2JynB75JgD4QjqeKtlczvEXlraLxE
iLudtWRcKQOM+vvRTb+9feeYjcHv82JDz79ZT6m3VZ8XdLkQebef9XIxr/MSJ8dM0Aq9b0p1EiHw
g6kAbnZCkY2poixp+nSUTEsjNw5WVFsHI9Tiqxa7f1taHtsHdF30azvMyWV0OuLd+/ZVhwQ2Qdh1
8M6yh327qURejGWVhPBMBuuoArd/VHZFjTO21uXP+6ZUpwQbqL4yS0SZcVNJ1cMyKwpIBAK7aTtJ
d79ANtH4Zr6zJNWWvrRj3i4pg6y3SVaHy710wxe3t5KHdfGaIHfT/Ny4a38Zi9o5xVoVHuap25MY
Ue6oTIgANFOg3vqWPq3F1He8AOtU5k8mShqfXB39Dyc0fuGCI98pI0vmU16x1c3rSnslYXLOH7Ls
WqJC93vckclDkit29lTerU0OxnogDiG8lGBB+W1fFP5mf0Y7sqMpCAdF/q8/2Pqj0+vZtwjkwyPk
ZsWzM1vj2184jIKBhCAF9OC2U9aBp8hT6DODJc2sQ9zTPRnLkDAdSEJw/2xKj7tdnwS8U32B6JEj
ulmfZdTtasHe3fRy1jcLh/6SwFf+Lrbc8NwiV/4RznrtP1/P9ko/ioBM8NjRQQKGxTTyxnRrmvWo
xTFN0Mxk0BHmcshukGLPQyiLINRsd9yoaqlEfhQ85KAa84i3S9US0S8I9nINM9N5GOH6OZhz2Aal
FXWyCWkeqr5sT0ncD6f7m6xyAIw/0i6RNG3w7d5aHhlfaFauXoC95ujPc1wcdL9sdry3ygzhrazn
UZR7xejVFHaaFLVs0GeF/a1C4eFSw6a5E6iobgQRhORgpY3Bim4XU+ltTqQEvXwDmKoqMudSd4V2
aSZSnqnnAo6Z3+xcCOXKeI44p9D3vJL46murM+2EldE+zIPJbPvTuPr/3v9KqoXxGEH3BqU7Nbvt
V6q02KflBM+MqdObqab+AD1nd4S2uDskeVEfhioZdvyLYmXy8ZP4YGbxXxH2QnStV/qiMS3hDMN4
cFO9ftdCKLaD41abkQBkEgAwiJu1JXGkNVpOYR9lBO1HvTj5H0bt7rXdlVZoL4MUx50Abrg9GnFh
0b3ILDLHWmhXEWlLemiGwd45gYp3Dt5uqRpI6Q3c2WYxdjFWejrQr3Pc1H4uDe17CHfv+zq0HnOg
Wx/6dvyqz37+zhy9vaqN4pGD0pGmk6Sph4lws0SjBj1RhJEkYIv8d2XXwCVrZ2I+tMZs71FsKI1B
vyvHwHiDti3YBnbq1k5kP4ic6qMe9u7JdAr6yvpQV/Pp/vFXGmM3+XpM8xIB3n48BoOjBVSmG1RN
/QPn2HxC9hRtgzX5hSzAJWhmPQS0IIo2luxOK+FNCOl5FE17DnttWg/LWi97zc+fZfbN44YnhEtD
FsglHcPtkvJJp6LX8LH0FsLKejHjp7EuuxOchOO1XcpID9ISYsdGJGg9zmNkfhwh5D8n1O+jYzvl
DbOTAtbu4P5WKw8w6GNqK4jNUGW4/V0GDP/aOjAVZPK0fkXRYngs+6keDs08hGf2w/Mhq4Gd7tBY
epYcRVbUzU78rfrcFB6B48giLxPxt7+hShsm4qnzBpTWrPfW5AxPaSvmczuZu7G2wrOC3IdEBQAn
pbJtrG0kTjhYlDeo5cbeQ9VX2mVxhvYoOHJ/wR84H80o6X7hPPMQSbQakfwrIg49FZ2rFaAPs04s
f5oT6rm+kQ9fCxKaHSeu2kuq1BTlPNTjwFTd7mULLDqHNxqnYMLGfQjN0P2PakhoXyY/svbgCiov
Cz8v869SwgfUwq21EYmMNIo4PTFw7uxj7tXwVNuNu/zCYAcJJ2wNII04IFuPMLTjqpFBuYFT6+N7
Jp1+RFq87LxM8tdu7yj0CHIc+mdVerOaqBd+G4b4OJ3y8Duo642PIdODxzgxB/TK52QvS1J9LJtS
oyw/ULrZMl8hHR35oAtFUPqtOFsFeLs064fzUIbZL9wxOst8dTh2ZH3g9kvRwx4NlDMY+NaQPet6
K7u2YzOeKi/egz2pXMpLU5vrbLU21E+ND82bxURDL+heiLn/0qPqCaHz7B+m1VhhXW37Q5G69U4H
RXUkQfXBjgZwEIe7SaarPnVMh55YYHe281vGjMq5mIp+JwpUfTlyMUIlCpl8QulmXuZiOTn0lALC
yJaovS7hgto7WMYn2MSn830P/VoNHRvMIMuxu58p7ebTpVEFuL6JRNDp1RIdzQZSzsmGaw5Whn4y
jlBr9dODqY8t9CXeEhH2NhEOG56aRjyLNUI6BW2NqjmIRRhfmAWYL2bZTP9Ova1VO79Wtf3MxIMg
YDSKlGrz8TvmoHLDkr0Bu6j/WCrQIcCDfwFug4IHdTVAUjJhtG63P4rr0MsMJu+H1ghPrt19q/RG
u0bG+iv+VE5VEkmCXaKCfmuJEH12JhNQJaTEaFmIooUgIdcNFFMzYfo7jALKY0XtzjDg3iJN23hv
z40qfy7ABqDKXXwhszGuaa6bn4vSS3cAPqqHUHKkUEqAwAD21duF6UxkxH0h8TUMo55MUuDAQ2bg
99p919N+A5Ifa3/cP8nyT279q6SEgtlSqg9uS5TGUsY2kzhczbaPn2andg942ro8NH6nBzWsP5df
MEhwQh71E1Wy2c4QpQWvqGZJOFlYRzsZ1u+Ny2TQ2FmoY1TWXgtJuac/yZA5F9Lu7Z62Y6v5i04P
LkJR8Tm3eucPQyuG87haOTQpTaIf+xAxsJ03X3nnXpjdOAiH0dgeySaWOenmsU3ymlZZvTcVqPx6
hHocFdny2HYFCktoZixpIEryDhJQx1goqMUAVhiJScYjqSJs6Pc/oOo+SAJt42cKhz+53dCszboR
YBBNTRjanrulsE7RZLvvM89Ldh5I1SaCIWWcgLiJ7u3GVKSjLzLTmwqcIcniQ6GD/zrAtLCbtqkO
CWUuNJcIZxki2hhamkGjz8CIfDdWMCFWol/PoTE19Wk2Szofue+d/KHp/76/lapX2QU7i5IsGCsS
1tutHIABRRmpVhAzAnNJvb7/trYp0I04sd45libOIkXPDYb5lsFZ299xNz8ZJLaX3yWsktSllE9e
JeRVbkwrqB1akE0EUfloVB+deEWHEPF3owUGMIjPwIu09WAPE4DNiDbmAxOE0Z/14NkQjXhNtdfJ
Vn0L3lZckoz7EJq73RTotPnAuQzAqtx6Agsencmis8Dv9TI9rG5jBFaiVTt7obQKyIP/4AUBqN5a
ZVR/nIaeODO1dFlkrKwfaTan77SxW58r2LcPzGju8Y+q4Pr4XYQKOeRyOnJzAGhQISwFB18QAxQ7
Q+vWHbuyjT/CH+MeY3DHX3ygfU8lzx3KELogWgiTv7xO03/BXcnRJU4DUC17GyKYbixGvafOVI5x
eCF9gNJOt/aSStV9BorLaC0jHiS3202ec2C/A5m9mNb0wUI88EmkjrbjoKRr3Z5qSYnDGeI4gvy4
/ZRzqlkWghOkrlPeUYgR4pLO2XyZUnN96Ae3OlRhbpxEWu+BkpQXioQZMCK1XIolm0DXHQzoauvM
C6Z40T8h7ZX+3iBdey7idJhgwRjL4ZJlllkfRsebnpBbzWB+kx+8mJ2PdmOke5Bd1bkmeyKzJnKh
tLcJKaqwgRuic90AxOjy3Zp1MwEf5qHZYtbw3z4Ch5ivc2vsERSpXiayQgql1LTp+29uMcrFhhWt
qB9oYTGkz1rd5UFcmtqHyM6a8YseR/avLFXmGKZOPUeKRd5+dwKrxOkmljqFoe+8N3vX/c1ErVD/
zZwb82O29O2pcxprJ7lRrJS5AHwVMF051ysP/Yu0w67bJWUUDWZ110g/5CY314Cf/9+u1f5anbHc
MafCjSB3QHaKZIYhqYNv7S1ZlTXUozzwN5b4mC8t8kIMpH615ngA5VlVRhAZifkM70j1VES8XHD7
7HGVqRZNuebnlALn/Of0z4tFL3mL+kBue7I9G9YHbYT84OA3Y/41yVtPxlXe+u/9x1K5cJndERxL
JrHt5WqLBdqWtneDuavjP7tmNC/ulEUfGd0R/ybZUBwW0dfVIXG079Zi9QEE/uaOn1T4FqoCQHZg
+wUVvu2AdyJdYFZZqIK65XqBWgeGAobZruHqFgchmNtjpt0tzllbpDtuTRF3kcHR55cMEEz9bo73
UDgCgDWmlyJZfm/62vuTsVfvwVh977+drZZnduNC0UDEBtEQPZwthqawKIPEUKQEo1+nz8QC/o+w
lUIM1ugmTzIbMgN7yNpnd4q0+rDopW6ek4ifdyj1tKtOCX0meBi7IsbVtWa99x3UP5CDQDWBh3Pb
TBbaEBdDlnhwybtLfijavniioGxd72+EygwVNAkU4b8IGtzetcapCr1KOHJGGMdVsCQVmLomX/NP
9+2orhObDQwMwAGJ5uZhhOA47X0LZjMwYVl0NIa0+ax3ZnjoSVggh4l+v29PuS7GYqCBQGsbp3m7
LnSSy8XzCKwTbyn/BoCg/+uKwT7et6JclYRGAVJmTVt27K4ubX1xoYIq1nV6tquUNggU3UGjuf1v
cF7s3RClPcg5fFnoAEmxuSGaBzYjCYni0dZZ05OdUzs+O7lI42O8DkV0qYyuezs1HN1Aqtaks678
x+ahE7XnLH6HUU/L0s+LHUafeSs4k2YthpNWGNQPK20J7m+tyg/R9ZHUM3QFX5UOm7nK7QTHx1CY
aOZL5M1LcqY60AVGamnNOUms+EfcJlCvlyFMCDtuUOWLKH9R44KxF9zbZqfFapRuo1E8tzujoeuk
l9EXv8z85WDPzd4IjuqzUr4CCwSKFn2FzeXofGcgdCOo6vM4OyO0mR1CsTRPZRR+X0nld7ZWETHh
VWj0yoCJNtTmffWsaTLp7npMxVpPa2i113LQPzhL2Vz8BWB7OzR7WFC1SbJcCATIArZTLjZ/MgtH
FGhikazjgcST+fneW2B3BCfp9X75PYroH9w/QyqrklAIbAXbyg29dQJm7iH/Fuu0mSwKE4UWayfN
ifqHaE397wKhkyNCUbt8MKqv+cLq9hUX5pzAg0Z7Qls6/aMPedh5LvTl6wJ5vn4k6JnMwzCYVDBE
Ip41c7DPDXyPgdFPq4DTCfSjiHXrD7ax+xSl1fJc5mv/8f7WqPwjtFxSBAlZQB76262xtCXqKhKZ
IJ6j9VL5ZfjcDXN9uW9FdYug95b32OOB2aZD7RLqmUMzKJiiGXRzUdpHPRN64JXGnpqbyhQTG1QW
6bNRIJdf5UW8BsS4cO2FIDVb+/xSrRHcjhmEqMiQ76Vfqr0DqyAhj7CWvxLVKASRWZl5DDeleXZu
xlA7gwgZ3w6t5/WSHMT4XaAE8le8WNCcZihhW7K+Viw/QOZFV7Ndv1IDrnZCANXOkUQSSplSW3ir
tlfrxlDnDbA1raWDFmbWdLRLqKCyiED/zecB/SKWQ++OjGnbUCvXLM1HiXmsGCN9B29+djLBpB+Z
a/wFB05gR1DDFpK0bBkQbDOzmXoHWL8mSQh7/ZCdK0rq31do5t/+VlBS8wDH0XygPbD5UtEIz8DE
6C+xjVtfKOjHJzeBB6FLjb1ar6qjT+onx3QkiAXqnNtTEZZWbGRp7QZ5qlcXw2y0Y4LM5AkhgOFQ
Ul0+zpnbnDpvXA7hEjF7VxjNJV7n8hDrw/LQlU7+9gYmnS/UTCVfOF3gzXOyeGXemiXL14ekCXox
OsFUGUTFpkiOzvQ/zq6sR04cWv8iJFYDryxVXd3pJJ1tknlBWW12GxsM/Pr7OVf3qotCjXo0o5mH
jMZlYx8fn/Mt41E+shNfUVyBmRi+KujU25QVVza80wRwGkxbFoCkTrDmyzB7Xxb4LN4VbHA/vn7X
xqgs+AG0CvGRNxMcpQfFxAkJkKW5/l1VPb1oZAK5bmNxgOz529nZvEtQOvJNOdgxb+DNWLVuCqD3
cGVZTj+RtFdY2reWM8g+FWiyP1W1Rf6UrhzGzEI4LZIV+TT0YaByJcAurOYpWQK8EjNYqYCsrGXI
PyADdsKcrUNrJzKI1/dcA+yY8tWdPlcgR3TJShtw4sHlYUPSIINnaetbHR7YRqPEtkflJpTCTORX
78x2APsCKF+cGFJ5CnaumFDJE2J4alY+/nbnobESxQkU0Jals0VqD6pfUo+J+kmv/cjPUOHz7Lzi
0rUyMrTDx6pyg5+r6MkHhuf8hwF2qmsmIVB21E0wp+N6dU3vDiZdsGBAA3zLlPJHyJUEzgScQuTy
r1Is8NEpA3UWQdCd4xCSnjxGYquqwsF1aH96eR/dblwzOm4npEBGmmVzRY1wQyp4bc6uLOgjPB6U
TPAGDR5JMEk/1cyNfv2HEQExgj8YVI9xA19Hi3rBvnFCMJwjBOS3BHCQdCFe/94JGc8lV9FBJLxN
uFBdxfMEwrOYKSoZ1+P1ccDcZUJ7T8H6DaonTJ08N1JpDyMBvJud5VSBU3WwrLf3FwZFbwjK5OAC
A69xPWhcV7T1EPUyIknzRa2liwrkFLwtACE+uJNNJN/uH+OojXIjSsiAgF4PRavR0kuBVyXDYUzb
0ire0coODir1e/vk+SjmVzy7+cvFm8uOoGbOVyu8b0Q3vglrr0nZZAdV4kEx6b98NnSfgOsDAQfX
5vWAReQ0lkaEx7tVqbx31yYFwnwGP3IA8LNb7UsFk8pX5wJGxB5oTIOCM92h60FB7vQCUH3QkVJM
fiB+WSRjMbXvtahf/0yHNDSuSziaQmruJhcY1hq4TB/H3vaqMC+sSZ1ar1lyYE8R6YKqOL187PaO
AWyTjZ4KBJhwX19PDc8Lo5cBuBdVMFDupiBOkUAUn6Hvzh/JqoOERO0RGX5v10ArBl0WQP5Q+Nh8
xHIV3rC6WM8SUEJ9np1yeJqayM1hB7xE+QwIwUGhdneaRnsENyN0vCLz58/2qQ0VECUjoAuFKN0L
DGKnDFxG8aZdxubOg2PHGUIG/fk/rC3aHn85vCiSbo6gr6ISyknAwMjG7h9Bc/13jJF7M8tSqbXU
OgWfyj84H9sIA2K0YckgvQMjHKF7UwwYGkgnQCx+zaeC2qlj2fIuDCue9aN3BPT+2xB7HmL+joWk
FZwAxE/krteLWtQytpepXHNdq+EJSBN2YcAv/apVBx15m4kvRSnZN1q4ftKPtnuBmY5QZy4X8RHS
tV02VEGUENo3TygRh29i0Rep6wjIB738Ibb7zfxQ/I1r1Ij53ITdkI/odpB5zeuQ/RtWw/xUgp6e
EF9fWo/p3/9hNLRxQZIFoQ2p9vWytFFvTYOc1ryB1DEEJYI685lqHsnoOIm1jPQgBu98cuwtg9KF
iiwwm5tLZUa5X2J+K2ps8ZJpgAzSKqiatAKhJ395artDYRGRQwO9hIL29dRWTVu3Rzcht/phfOuz
xj7BY4Z/nubuyMRjZyhsKWxivMHQi91C//wlChs5wkpjsVb9ubaHX4y74SUQ5LVXCnYHqgrQeUK8
Bepm67o60coCuIHaudsQlln2ClW9ebF+UKS+bysIOHpJ57fy9V8N1xTaF3/b3LharpfS4yDSdC2W
MpR2mBaQdUkK9AcvooqODGZumjVmhgYJHwFbAALfdoaFwhQDx0JQiA01Yg7nBY/nity1aAl8W7y6
+blGSwiJ28A9OSuP7BOELuwjrYptEMbPMCqjhtIKBMkNsSGInDEalGXnqtZfLOpb94Exaax0t5zY
OqF1oUBwOjj7O/sIOZ4ptEBeEOQN8+fPIv/aBo1rN9TJkcI7Z4dS68SCufww43V4EO+3KbuZH6Tl
4EiCowG3m00y1HYoTDukdvLCEVEe4R/nyIGmc9m6Sy4gpfImjiA8CKeLDvEYThavPZxGmwIUOxiC
mziwOZye1c+2FXROPsA3JJtbyr7SuBmyha7r5eWhbgOqYQbjYWJMG/C2317g7VANMOlw8hZgnTRs
m/Ee8X295zzmiTdI9fnl8W5X1rGh/w8ANeKBIXRcf8QoGkC9gw55PoM0lQy2nu5kqH56I6/fB07P
HywZO/fGvBIKKA3LXh79dgv9FY1ERgYeO0rCmzvVLZqC9v6kcwivdw9wf//TBoK+D2Vtn14eaWee
uL0h74RKAOy0tjJPCxmXaIkQiubBnfM+dusP0LZfLjToUBRelHzoKTwiLbfqM7/S8cGT/m9Gcn2j
Y1y8TWD3ifT6BrU7ClJAkmNaclK7zDtTW7Df8KJi38G7l0HiEMoeJR7tcQobLPdnxB2pT6ZhVqWl
raqnBk+M9t0Ab8sqYS4Eb1MVlPDLMfSM5UGNfscfoFilUOuBAlR5aWRVDIkQESpCdTgW56bVHT/4
fLdhB0V8tE/R6UHrC1X9682D1rFwqOoRAYqoP/tDNOcOt80Cor7QUF4iIhY9+f3yp9wfFafQNUKF
N4ZB7dBALdrGqGU7umfQ0vRZLeP8Nl469WeY8bxtp459f3nQnZ0KLG5k1DShUY0H/PVUIXFcNgp5
Qt5yfBKvjMklBI0fGlPTa3mSWEp0m9ByiiDoZ6PCdz0UEHDeQFRo56Tv6xMemtBRdecj5vm2tWZG
QYKJlB1DALmyGQXqxW3XsxoTIlGNCVXLmRRRmdhWRN7FRWzlpBweUOIe8tevJAyTgZwGAA3J4yap
0jAoWzgAcbk9g3onOjY/eGSCNJYT0INTt3M947DhfjY3FFocW4cDjoAOZEmFBGSw/QtwZ9+WNR5O
wDSXqKg71Z1uSnE/ewCMJ91QiRRgRHUw352IjgOPBy7g4ng2bCNsGVICyuFg54HdrGk1tuN9OVXs
56D0+KYXkEY5uJd3BjT6I0YdF+gZ4Mev948XUep6Qiz56M/9J9pXKAKjr3YpYbKWW3ihHYx3ex4N
CxA9FyQuaCdunSxqgpIVmKl2rh3WXZAV6K+6sDW8wxiRp76Zp0+LDN1PL2+j2/2LXMf40IVIe9Dc
MwH/Wfbhj8qLWI9lHceYpKb2A/92q/vCuqF7AAHjR9cbWFZgHfTMbgMBwgAaMVhcfE680K7H9Wrk
dMuAC9MNZPxUqxo9zLps7sv68HbcWdiroTZHlM6jX9U9AkEcVS3gXlB9bGgQvbMHT5/WgvPU8VZ1
kIDszg/wGxvMZiPJtcFMgOfhQZ4HX9Pp/eorYMntrzDAVaJZGx+cjNuh8JJDfDPyauD9bpNnzQkN
lFyGfETal+JZ4j6uLvvg89A6uP33RkKi+tcB24DJNpsFYhMlge0FgHHF0KDYU0ynXkZ+EpaW9eHl
fXmbaBigAmINzryRgNhcFBzm7xCxszFU6I4XrieVWOHQnpwZ+AyO/ZgsHXznIDLTpfVybFxq9t91
ooHjAPQp8M7Ah4C5dr0/9diuPbyhZW6vpbiobiZf2BR6CWopztveVV2KHEnedQ0fn3B/ricF0mE2
wSusSemMpsBBdNhbegC/HZPWGrzzJhpFUEseCsiO4+JcNcRNWvsz+gdoDDnRkeXZ7XmJHFyZeNEi
KKCquNm6ZCJF661Fl9PA61IIQ/7ShMf31aRk3k/e+oEt6gjGfRuGzJhILE36atLL6+W2m7AQDXK7
vLYKalyV3YRY0/K41M2YlcZpTyyLe4olOzJrvQ3z0IyAdj2+Nmhg6HFej7yisEPbzu3zvmEBElfH
ufAqms/WCJvBFTnS08sbe2918bpErEfKYFCg1+M1VVf0yvH7PGh1lJd2WKcQ0SrzaJX+XTXU/6DY
d9SV3psjam4gYhuNSQTe6zFr5OzI9uw+L/rZTatQMEBxGA6TjXyI9hF5dfDDyXk23iZO6CCUcV86
fT77vExcwcPHflHd2Y44OchNdqeG0hmMD3Bx4mlwPbXeqiUvpO5zX/hTAhVN1BA6br2rYWiaxDx2
/3358+2Oh9cPRG6RiIBLcz3e0suG4YmCpZxrehfV/e+p7mHwO0DccRiD+GAl987F38Y7/BWQMm8j
rnTJ4NXR2OXQCAu+UDTF0zgsy6xHeTKTwgkfAznUaV15bf7yRM1ENgHQQfkHrzykfXAk3HxDH5zg
pgGfJWcFk+/A417ekHaqD4pMNz14yKE9Gwagiev1pJx7i7MEXY7Odwl1ZAVlLX+Qb6KCPhVw/b1n
YctyBvBwOlCQlliF1fb1qN/ApU2lsT/7Bwy+vS+MFgpSP1BsoFe/+cJDxKEypULItq+LzkWlRL5K
mIPbYtWniKmjkuXueDFSBJCIUaDZ9sHkSGAVCrZKPrhR/Qum6uFX7rraTqdFtnXCyn76+fKn3R8R
jxbc4KauuAlBpJIKr3R82llIPxlQ2svHshAnx18oINrREfV75+6CIE9gqmqQ2MAL9/obq8UHMJb4
Xe60kZvBXzhKozXuLpwLdbCf9qKrqZLiMkEvBWSk66GisZ8h2hHh40UsfvT1ojPR9eHHQrb6DaSy
EPOWEfiwlxd0Z1RoVKFrA2FSI3y0WdAJtchwnrw+h86svPTzZN21k6Jpj4Q/HXvipBWaOQeD7oQG
o/kAib+/DZytRmLF9VitcSNy5YQTihl+8Vh3/i/0AccM3iT6vg6c9YPUTnNwQHZmC70jlJpwkeAd
v5WAlAMbVu1B8cvRxZh2AlB6KBNAW9yd6k8hGZy09N0jB8Ub8hMuaIj14LXtGfXXmzXuOtTUiMej
DAhaTnK0L1Zo6oop+GHIDxeqvGLJW1ixvWtnAGoflkoVX+OeljybiWUdXDvbNTC/xgRGqDABIOd6
my29+IsWbe1GxrxxuVRyHPN1EFUeqEGi2wT9z6JvX4uVw6B4/cJqFPUaNMy3KhvQUbUCVjdFFjLW
fcFqd/8swyFf2gT254H/7yiA5wDPiuLpDYTNKYAXCqe2gE5M673xlJz/hai9l/mcruD+TM1JejxI
VFn2D90UHcSmbawwo0NE3lSHfUPPNwv/7D3qjWMAw3U/zujI1zes8+49ak/3XKNM/fKh3RsJyRBK
NmjTG47I9Ujz0Hsa2g1RxvHg0UnQoRCVgKIovtnd2h2AHXYHA1LFkIr/sn82g4k40OvqAvcdrLVM
/YIMqUY7EDUwd10+vTwzc0Ntv6Chpf7fYJuru/XiqfMV8NZzUYf/1pK5d2pZyPk/jAI4IEhMpgS2
bSZ0ZPGcYjJ4VJBNTm4pgzsWqfDDy6PsLhz6UOjf4orA/r9euFBzGJeizpdBDbB9KjT9DLTYeFpg
dXswn5sql9l6RkMSyBe8PW+aUBCECN2KeyB1AsOJMqjX/Cv8Lk5xf4wPfGBOKgroTUO8VZ69YYre
I0d6Lbb772/4C3QA8geV0k06q7loy0gCvQ5ZxfJ+dmsnsR1BLpCEXjKHWuu9pXx9cGlu8wEMisQL
JAjAuw3oYXPmFKl8ZpcVghnhY9bag9Rp1SGSFoU7nC28Zg8+6t6AyJ7BnoUSDPjaZgM/O+SgehRl
DXGkzOIFOEACdEssN+QLVmLdO9WhmefOJsJoABlBLxNZ1la2YKINr0Y/htSucvq7kLfTPfMXcgqR
sB+s5e5QuKFQ+EFogZPl9dS6YmriTkdRVri6yxyP24lAEfokfBDfXn00UAo1UteGegUg4/VQciZ4
ADQTZlUJfWGc/uCAyj85Em+gl0fauRKAhIH2DESX4CqyzW9UZU0OvFTArB8a8rRM7vAPOsFlGrOg
+4QXLHnoipWmNtUFyt2aHgy/E89g1Wy0DgH4A9Z5EwPciZZl5wACJJai+uTVi3zQUX2UxO2Ngu46
yh64XVFq3YzC4PMTzjPiWdyC7yt8K/7m1jE/uAj2tj5AWjhv4Lmi2OFefzROOhIMoAhlatDtRzW0
7FLSCs4a8Nq4c9CwS1//6YCPNM0J8IyhaHE93gizznAN0G5t5DSeF06tX+1Cmifb6fwKRjhMnskU
dY8FGcU/XSjpkXvJzQvPRBcjIWnonzh8NxXmUscE9d04AyXdpicdDEVaiLH5ARyQ/XlgvDtVDtUy
U5z4M3xhpMphHBh/LNuhhZh0XIZfyphOB5tq76CGeFFDbt88g26EAwq09FS3xpBFXb0TmCVLEnlF
cBHoAR4c1L1vDt0rMM2MUvYNusendlRBqSHOVgEuflZ7q98kI2Br4K74pPyIwFUcwMl2Vz0yUg3m
40PhaLPPEF+9SIKFnDU9Kz9XwmV30HTi7wSj5IzHUK8Tb3aN+Ti3aULtoPtcKtifAws/rajo2mP/
ww7a4gg1Y+6STW6CQ4Y6JhBBuHW2BY2G+s04FiLOosHpE7QCvbtVYkC2oLbJHdWXyQB31NPLp2Dn
YyMmwzzG1DRN4eb6FARc1BTPoSgDw3DFK8GDXHkQTDDkndfs5aF2YiXqJcBzEHitYO+bn/LsbtMB
MNxOi7tNl9aQw7caSAciOXjGtUoVngcX0nSffdE2ebtC6vHl0XeCGLYYeIWIYXiLbptWPZWqIjGL
M0D4vLsBpuh4Hmp2EFT2lhNmmBC+MGoreA9cz9GfyOoVNe5TUMm/w06GfqbYgw+wGy0PVnPn6ABi
ZTBxRiIWCdr1SKIUdO5arOEEPlLaCyi69BAfTcNVGk9sUd29vH5744EzjosbT0zwMzd3ql2KdrA9
GQOdolrQtutPEvbxZ0v0Xcqbpj2Y3o0yGDYIbFNN0w8i9qg1beYnJ1rjIw1xNnZgn5asnKBYHMpU
uC6/X6S13jERTckAW8bE2OUmoKqGj42HbRtrSe7GgPyC/pybzgR1c3jYvdYf4X9/IDBRKFXDHG+b
ZLgj7CbiuImzYSw9bGdKnoYW4QsowSJ/ee33dhUi1f8PtVmLBjembDsMpRu7vVRO2KJP55XvA2gz
HKz7zjFBjm/wveAoQLVy80JilI2VhgpGJvyanv21Q5d3tfqDY7KzmfA2grAimPhQr9pKTFCAYBWH
0SZEUC18126NaBJS6eTc12DzqIj8eXkFtyUhE26AdvhbY7MBfNhMC83WtSAEGk4FHGs/OxFKUGHR
PFq8XL4uqPi9he6ASjpgMA5muvPpkJ2hsvcXkwOyzfUxhbpa68Y6wEyhhwljJ7dNYvTP3/pUtAfV
p905Gv0hDGg89syiP4uvbFlQLXVpkU0QoPkNWgLUx5hldwIiy6L6ugTUfRsOVnEZhBpOL6/v7jRh
zGsIY8CUbCkgxg7GC5cpRnJfuV9ER7+U/VB/8yiO7etHQtQzaAtA9sKtM29fhd5CZoK4YLIE+IlG
91Vd30crKD//YSTz7EUkN7SszZ6Ba8GMFyYvIApWCiv36Ago4ji1/ZiyeiqPfLH3XtlAOQB3DGAp
OG5bZJ4dlLDzjViR6al3aRK3gfpG3GqESVZkJ5YxDvQK8mVVooFxSeunXSf5wXbdOf74DQZjAdq2
qbxv9lBBfZCjOszZgUASZJHFZyGHo5btTqqDcj76wSjZ/eW7XY+Ca9PqSR+iXDe1dpVHLevBNgPr
RIxO5kNmJzhZjnRe6y6KIIBSCXYoChnINbcKhLbb13Xp20W2OkPwLbA1+VRp+unVu+ZqkM0pjCvW
rdzBILMnCzAwcNTcntFTK7Q+CGp7qSzGMrxTyJpDBnATXGrZoozljQUUupf2vqZzPCRjqJrPrluv
3x2LlPeLNddnob3qC3WrOQWcjrN7GQ19mygbZjvTtPRHm8hMcZPJIk1AzQTlX2DAt10NSzNv9Fen
yEbmVGcUbucTfOX6pBCFSBpxJC6yt5uM1hZep6Y1v32vRIszBdDfx3AuZUWdDEpaY4Li2DpdiPLU
L6jJFMUbYCbkUZayE/YA1kPajvOCes1N+7jz5xikBCuLCh9IJOjCfywFHOcTq178gwRsbyzTGIe+
tgGabOt9lhU2WnugmVuN06eyFjaKwKUAKKotLy/v4b0P+HyoTRRwQDiPeqktKE21XtbM8XiCVOd0
iq1Rpd0YOQfj7U8NsRwXh8n1NlmzE4tCi2CxIAwj+nwaAu83pBtYWtHCP0Ba754ZU0GH5Cxu/RtQ
+RQyqhwXn2yJ++X76kEuM/Hs4fsoINw7u8T9aF7sULxtWEJaGl4gBOInwgYUVqKAhPKjL7LXL7dB
t6IE54G7ufXg9iDN3oSWbWUyjMFpAh1veicgNZB0ED24gMs6vtbi3ETC0KB48NjEU38L7VgaLix7
6a1sULVCIh3KH/448bxz9ds1Dl7rFPV3OLTL4SQGBCv6QtfxvhwL9BGcCmsede1d1Y5wW4lAeCmN
jfTLa7m3lUICrXcwXIAB3bY5kZHXta4QEsGkLj43Vf8VkJX45MBo8z9sWqAuwYZA8w3p1ib4OnG1
tiWZrWyd3fDrMrGnwR90VpbuEaPX/J+28RR4CkDggQMC2tTM+Vlit4Ss5kuM/VHPrsx47cuksOaj
lds79KgAg4uEhYtu1NXxwlxR4MEh9MkynCOp9T8ABBaJ1aj6RGuwiF/+UruzQikYnAvAhOEYcz0r
yw7HRRvVwrHu7WwOK/E0LhXQ5y8Pc7sh8I4BfgAgJshO3JRV7BXCfZ1V0TxgpP/HiKr5Ke+W/qlm
K5cH6dPOYEibwHzCbYR/bffErNwZPpU9zVenXVNPxfHZhr1bOoWuPsj2TfZ5vSmg1gVvAsAxjPD5
Fh7CwcEH5cLHmdJe+GNpNT13XNsygdHieGFA7t45IhiDZA38eE4Kb9GfXl7Z2w+IX2DYMiCtQMF7
qwgMQxCXaRFbmTPr5mFWrXNfdZCUf3mU221pRjGUU0P4viF7e5NaZDU0FGgb2oIVWbbfoLDZVDkT
3Ppkwb3XzV4ecfcjIjGFGrBBgWzrVMXCYVpUK4oq1BBfqrUsIJAg/JyhtfHqOx2TezaUmfyzkz0u
VPexP1CwZ+smU0Gn3vCigOYVJcWHl2e1+7UIBN2xaVwkwZsaAgT43ahiI83lHMG72ZHyo03j9j9M
CA0lE+tNTWRLZBqFH3eEQfW0L4f4zAL+k7Z0OpUh7JRfns/eV0LbBd1Vk/zeYC2Gwls9by6gr1rE
rEsWPn6gICF1iV2igvv6sYDtN/RT3Jq4w64/kxOVlT0ry8oEsUcIbnf8Ti5yzgmwfK/ukkFuBE1+
G98IHPmtMKLfepwtlmKmEtLerdSjd4MjYMYUzEcwmb0dgQsZMN6/9YmtPYpNNHX60WU5OKgqB5rB
McJu4vTy2u2Ogqq2KfEDh73lnfaRKqOQDSwvYqJgsqbFYz1E68EoO1HCYEZRXEZ1GVixzUGa5pjp
QfEyX3Gm3kSBEBlFtnoSbducAUEi7189K7A+UMNC2w/Eiy0qtyqmjhSMMGyBmty5XTV+ZGN3FIlu
XzaGgwSvB9DmDGprU3P1LYsKb4jLvHcKLx0Hb0oJEMIgn1fWe7eiZV4idT64WHaW8mrQTaCgdSvo
xMISOwJG0uu86rtOyvEiS0/QJOKzOkjJd3YIZIbBssBVhg701tVi1K50XYqI3krppfiU8QUah0dm
QDvlFSNDZ0wtINOGLb/ZIlVfxDBWmKt8tVcLuzGS6RwORd4jkqSkstzL1HX0rEAFvccXh8W0W+v8
5W2zE7TA9Ma7I4QqqHH+vA4k8f8ax9E6XwLOsmbtp3OkrAKNxi7++vqh8LRGHMbdDATD5jM2El03
sAGqvLDb4cJnq0xWh6+pHKLo4IqOblMRY2aFMicopWgYmj9/douBvee2PWvgIDFFy32Ia/MJjhz1
WeEmfSdsU3eAG22JHK+FSsDL09zZrRgbeCD8BUug7VeFhGzo0KCtc4taJPfWuU+gsO6kHuxpc5fr
I23MvS/4fLxN1ipo0S6Bj/HADpYpj0iXxtYg76EQcAQj2jn9KO0Y5AmAjEjl3OtljeDsYjdeXOXu
yuzvc4u+/uw31ZMo/bBLGpQB/8XLrj2/vKC7E8TjEB1BRJ0bxuw49H1QRbADEeBZ3eO/a+6AEXHu
YzGyV7+gAiTmgRHxQaMZT6jrCdrSPEREjG+nS50VtCq/uNYgzgNEiA+G2ltL5D2gWKMuDmiWiUHP
tmg/tM0g0WjM4XnQJS7k9k/UhjcIWyb/3arr/kxATThIufb25vNBzVI/GzRUgWfBHAPnIrT5PVEU
fjZl09/341jeR5OKDnIHnO6dVwHOAa5b5MxY2a2cn5y0pHUxQ88XgvuTlyASOTTRvEZSKZnTQsek
sAuWFt68yBT1hVhkIxW9n1lz5WYUJhFz4ql1JomoLPHRQWWiSCriiT7RWvuX1hqJgBaqaHgSAsX7
Z7AIOJ7d4tMfSwh8cRrGc9wmso9xBzcx1LsT7ocKdl1wftLpUi6iy9yWlRinZLO+A5qx49htyvt3
amrRXuapiHTmqtFT6cjxX2KgGhJsrAVUKdEDr+/soG5l2nLqfi2hajlkSsExq3KsvjrHRNbfgyWI
7zpCa5k4c1lG4EMXSHTGEmh51c+jmyIvZTL3Y8VgiQBnqoxblQQxQg4OeodYwoste9omIDhDM0jH
oEoncir8R1ky/08FUbIhVRX0jAG8n7i4dIPrsCQSllUlTWmvD1PJLA8E+6qyL3bTl7/xzIUHQ7FE
zceJOpNIW1tUSyYjHv/yXUv+RIe1Nk8B1dyPlQr9By6ikiXaJZNOC9+aLjX3hPM2Woj9pia29h7Y
vKLVghfG07SW+nvXls03Rfzm31XGg04sGdlxQmY52BmtmP9NlkOokyKwyHcnRFhJhzDS9GQPiDDS
sZd3AFMN/CyWsnyyJRhHqRFUvfMhOwG9RtiONunkTq3IJgHxxsQGBZIlaztYP4WFJAj5HS9cNPj1
ehHca4YEn9S3UrzAo0flobF4t65Fo1PVjF6Yz17Y4f0PsymI+/ozev4SUgFRAuK8+uIwWbx1llqV
2cB99bVi1mxAL3VI02iemkeBSPXbrWJ3SUoOaODdBGzHD3vUrE5FP3veozvSCh4UtIGWVRDV3Zg5
Zd/+AzOpok+XeJ3uB0kVz8BB7C+T1xE/sewCxBy+jt3nZgKJPpGimFVaKIEvQRvhasAObf+3T7sG
DUNwh4YEPh7zP6SA9ux9i8F+AjzrtSmEktFlxG1ZBAnabssPDTWHh7oT5BfUNIB5qeNi5XnbVkgz
aogk1LkXjv17GXtWmEg7HuyEEsVOEo/cMKmKYPzj4s3zi9mxvtdBUTdn21rdTypsqQvB+o5IrElh
wzQLniInbNxCYVlpuaQhb2IKOVirlCfKpnnIdNs65Wmxp66HCp9btykUTfrlaS2rleSNpqSFukdP
3gyNHqMEqaj9nWq7Q3kd2JqL9ty6T1xe1z+htwss5tK2FsyMJ/oDzO7lY6BcZFV+NS9O2uBh/0ZK
dABSMHZK/6cdlnH4fqmhs8PxAp8yPxQK1D2fzyJdi9WrOpgV95ydlgpigfgauHTTjk7ogI0jgY8i
+mTxN59bjv9UuLMHPWypABFIVKh1c5lch7OPEHEWTCWAqAbf2xEmBicekqb/g44hcD0DiK12zns3
fjc61Wh3qd+wwk/xI4r+nkILsU7KUDH9ltYOtITRFNNvwqG2fKgO9sAXaGsYqq+B5aO/Mjtdp3GU
rPBC23aYktGxpUzDpijkp2n2veXcD3SsE22twW9YX9FHCPAQ5kHv0Fne0xr6B6nQ0jL5tZ6pSMKm
rb/HQJIPCSQWx+qdgjZ0NCS9CJnzoY6QDKQrqcrPfHSsOAn9cqphd+NMaHxEgMBAON7SQEfIWfUZ
o43nJdHClvIce9P4TxDQgiRhTSMYz69W3Ce10CE7tUs5O6d1BZv2tEAC1n2zgLff/p5WhxYfvYF1
8kNf9P7HFbg0aB3HvurfBpXrlo8qqvX4q7EKp3sAoTFmb0N7btyv0K9xo8do4rWTIce2PnDOeJNa
I/UJUB0SgnMemV04WC11VZ6lTerfcROObwJda3UnHISbU8iDKbyLw160Z1GOTECVQvRr2pGK4COW
loSrPdHq7LFCV6eg5mCctkU4/mZOaXuPmrTtnxnGxitwtUQJBLVudB+rdm0+c2tWxT2h4DZlnJTR
h3C0nTZHJa0dTos/9n/IGHYE/Ve2fLbUODXpSLVVvmGqnMkpxu/xsnWMYcTiLw6n9zYppiiZG2GV
d43lQ4F2jMDQT1cq5YPnlwH9vqipr7KhC9Y185uG88RWsnY/SFF27D02oKhTdK4ay9wR2G5vw3oi
0GEtQ+BLm6Vx4zPhNRFJNfieAk+JhuEHdDUsW6REjm1xKgF6WTKkChGB4oLZjqcGkxGPHEJeNLPL
sVZtCt6q9pJyGMkDHkxTexdPaxifSruFSWxjzSPy6AJWM34eUVGqX6W30m/KCyqZ0k5EIWqqgQMj
PELkm4q6EUwkYzgZfAS+i1RZBwQfmitlN3oALkYuG9cZ8gSxXJGRRAw36OMU8tYCxhB+lDE1yqBz
/McZhnh91zSOPf3jFBZledWs4GDNKDYG3ol07RqdBkl0Y5ApZMi9JQIpViooQYUn3TqL+GrTVa9W
wtCJrE+WtCaod3Q+rFjPqqpqnvgA21W/IegPeTO8yVb9Q7SoTJxRitbqE7HsYUklFwxR0eerk+mw
6wGRY2uNO89bxhhH3um9UxWNoUCnfhh40qMdq5NwDbn9b1xGVZ/8D2fn1Rw3kqbrvzLR95iFNyd2
5gIoVLFoRZGyNwhRYsMlfCbcrz8PNLNnmkWG6mhvukNBsrKQSPOZ12z6FBaCm3MbRH4BrSzi9Kqn
EE3CuY1mJIJJQTFe8CLdLDkBpI43BfZcgVyuwb9CyV/GJLtTo1stcaaSJbsx57a56jUhil3ed+La
CEqtuqiQu0QxbhLp01jwDlF08UsBsI5+aFTknUkyL6QKQtAfzrLLVBXMl9LmkAtXM53WaBbz8HmB
wnw31ksAXKr35iRSda70MAG8fJzTdLJ3Q5lLDrfRlJ/UmAUKhW03RbdnlstdPUpHO0DQMdNo4Uj9
GEw9RgVIzYs7hEA5civao9nO4CgoQ0fZZv4u16Wuc+5jgByWqcwDjMcN5XScYdK0o94212pPGaIp
d1KbanO/JELhFYxmiNhZ1rLcDXPdW5FBQJ2HTebONvqfUowRWadrshjXMb1NwchmP4aqkLOImjEp
AawRl9eRI3yCYKNASitkQ/jFXjSzs1xjRTDYx8HOLPNC1LiEXziDIdtDqiWS705jqVpQk+6rwH3s
2sXtSkIgNSQBCLXOS0O7cOrgprMbIW9aoi7Fd2vhtISmty62Hy62p3WfCVG79pPXtU1yl1RByhmo
E7tPaag5pWqvxslcSWbNWcoLI3GrWyxozHTndWUmj3biD2m/4z9a/iwVr26HDkjtxEqOaxUndrZa
Ia8oyLYyBvo/jkhoimPGjJFI0hOkhW3Rt9PeW8X4rk9zvYNJATf5QcsG977S/GQ+cvNw0iSVVNO+
AGD4jXYNkUhgToOMUs/Ryr1OixEd6AbdwIOzoCgYQvzFWcxPwHnvLM9eVeikyljuGq4WPUShNfHC
rU2/8K51gpIWxG0TrZbXpLfTtPikDs5WpWmJgD472YLxZ+3V9XuQql84BS071vTJ0Vmivr/XfFLH
S/7MzXe5vmQpIfnS3hqqWVAuho/81AAL00NgocsjHm1dfhDow9yWRjaJrXNi/UhMCCwh5KPiEyF8
95GwebqbFDjCcBzyebyaeCdtZKHIY4Wq4EI8gn2gGbdOfnVXeH46R+tmJrTDa3tMIraIboRl33Cr
0nay5b6eQR/AxDPGqA60bolWwHv3fukOdWgV+vR+bgsvC4MJpON+9bS+vjBU73+bF2nelqmH0KRP
e8cOZ+SKOO0hfJe73u2W78juzh8LVtaT12radNBne5256PWpuS3cnggt6IakxjbRyh5Ly5A51+w4
sQuaBdikkPP8oEq3X3aOkdSP+BVkOSJPOUpg/qzau5Gqbh/V41hzgxedjwUr7Pj3xFc1kbIjVmSX
NWUvoSmKWT9CcPRu3L4di7Appu5JJqhyHCahoR85rw23Q0pzDMGYWXURVs7J/YxTlxaaQw4CeExm
zYvsoHCeC83z0dSfzGwNvXbuP06zrqy9Y7T+LS0+Y96pvvK/mpi4dXsFzOjzPBUkkVo1Tn4EjApF
8rIMuiDMbU51I1NCD3Ei0o+B1bFbBbYE93OZaQn5HjFwtEyjXmI2VGh3rc3rwBjDZ6MYiUqrezuD
dLwrAumL/bgov96zuuzvJfG+F61jX+XkzasouVVa7o3VqoPhlugLX+W0HhxjP3DqQ6aj9PAsl2bG
ZmdE7OBQOmXyJFdVkB+ownJiAHquGzYmzUmLfDYF2puZfRgsmrs8WINvEGNCqL1qzYHPps+ti7C2
69qNynURh1Ul0xzWeWUV79Vo6N8xJHJVlHZeWe8rZ0aoqydlLkJp5e7AXeAa30svEOmucQwC+zJx
a4PE3aF/0tSYtUbSFabYFVhKlqEBWn4Ks7ke7Ug0QItCb8D6IHSnCUyaVtvgbrvB/TZmqp9jrup0
4DIWnREagd7Zhwbv4jKu564YY+V4cJzzRgaRVo/JckPj1PcvssJtipD7X/mRa6dZfzsnor2t0MCQ
IXz4wL9JSHAvRlFZn2jDJipspqEZEBYPrIciA9AUO1q+7jKx3QeWMq0l0vWeUN4sABtHs/IUGsCD
mUEyyOzisu4oK4awvOxHLImG5WJoi+DTSsyIS3tqfNUHUYvrNUdhhHt07dpoqoV1b9YYhr4rarf9
VtiaqPcrkewzlXKRRoKv+GcDghbxQLzYb6aKOlNIZCjzi8VsFPNpaXkTgmMyJTTdJidBX9Ea2hMb
1kc+GCVLa1qz8sKdfHuMwNQ7VMdsp+LobeehCgsML7mx3EEEt6qeFo+KDRWVO4TZShUCLBzuzbRK
1v2kz81zVc44OPvOHBA8zYlD2cews6ctAeEuS/l6e7Lb8UefYXeGnlGdoyAjFHPh+nO+d7oZN03S
/3VXpY0WXNkyM++AOhkPdRsA0tHZE0dKmBlJEnq197XtLGPYmqiUhC6qkJxejhg+GImdP5lWbz/L
WQYUo5O2OcwSiZGIDI3M2ybZdcJiCLrL0l/HIZQYA3dR3rSCbWoay7NeLH4Tlb2avlqNrgmmXaVU
eWXp31WbdBR906z63tiTnA52FQzdrq5XNMHd1DXfJ2tjYhw9r1YVas3S6QdLcPWHzHH/rdWLWoXF
6Ko5pBHTPHp+I68d4IFNWLMI7vqmEJ9ylFae88xJLghctQntuaog1BjcY8nd8nkagYWGbRdQE6it
rkrCFAMwSrWe1Criw9K4lLnI84NVmSnls35NuOwrY0YlI0i1mYS7n/Kji2tnG3VD3mVxI3UCf71q
zFtZeQuS95kaex7cNi6YjDpFwN6y25jPGB/wc3GysKisrtyly9Sw4IOsn6PZke0T9RVPJ/RI5/cF
sXqNsD7iA2ExufoPh1p2GmZtIXzQyWJ4qkB/u2Hb96Socz/7t33fN04UVIXxYGm68TUQGe7cs+zN
71IEzX3BWl8jpzPHS1y6Wy/SZG+kR1ehNUj50WkucWkJ/EgrpL3PFtJYzM50SlGl4c9u7LXJpBGP
TdXCudTmnx0aQp+6wCg/D4XOPTboS+rsZdJOT8OYNe+DAuvjcKDWZ+6c1nG/JNmMNXBHbWmlkmzp
T7ldWtcTPe8p0jMNo4jVG9Mf/tQQ/ilSJY4ALoQvrpW1VLDSMSVSmrrh2kWdRSMvL9drLAjXLBqD
lSasGTTuozEU9tEsx/Jz7aC5EWeD4z57lb2wG7XOfRhw1G53mb6Un0i9iifuOOKQhujsmwGjxaSK
sBLgu/iwZsAvFS1dHDybp8UAjhVKGcwfQWtUMrJghrFKUdI347RtDB3vsopUrR3m8VAlZkVLUDj2
ReflqR6KslkogfhKy3Zl0m+HNR5yd50w5pTSmON/n7NueB5BgQ9h7fson1uyz4HAo0bwHsKKJ6Jl
6Lrv+sCBG7OsnGdiD/8jmLDmY+4MJsWG3Kk22FHD2SlE1/aRl5faFK9EFaxtr+Bbl/2g+9QcgIUi
FxSM2m4O3G67Bf322I4TRwGBVX4XaNQiI9eT064cEYaKRk4+iiPkP8+GlDaJ61Q7x0pV+N2R1dgf
ZUGn7tYpyQMxhfTovPSdRbEIRR/7cZGZmBFoQ4XqqOf5bL6rbY+FtI74LkXZNDl3g1zRm7BUlvsX
PVVdMrrGtbNLi8KiiGVWiMvWmsdxX+maJE3iXLGOie8BgXQ0RbmT4E/A7FeaOYR+0JIyUZMtimNQ
GJMVpck6w5Mvs/JK4A6i3VgF+fxutAKNSEpaVGiysRq6Awa0Ux4uo99Q8R6K7mGLO/KdauxZhrIK
VHZHZT79Kk0kOIHKlvKdrBxDckPU7l1VtyI9Cu72902TjaASs7K3YhhsjQoH4OoDpLU5RQveaOw+
QhfYOMhBFSLulrF66KVHUqpmD7eNhFijpyvnBjcNspYohUk53XZLQUUogFa0hqZyuc0swx76KGCV
fcfSI7mxvMqfSSZU/zDNY1bElLTNC65Sn90oXLO9grDoFaHSMekw5GwUj4XPcqHAYenXKS16dDFk
ausXdb+s5R6HptkiQ1iIE8ZlHLqLGXnd9xB9tHf1pC+cjJXjz8eGutwXjALs+1TzyjzquOeDEIqe
I3b6ZBgKY+VE3aTW7CFwQanFCKEVU0+rfUf7Mht9cpetjnzsxqV815QtYVXtN/4ju4oX1fpJedVM
Cbk8cGjffK8HmpYfSzO1wOLIttYOePyM/I42Xg0pHZXFEDAyB2mTAdrzF1mMxG+LQw65S/yRFr2t
520RBaJwDnY6mrgc1KXdcEO6zT2HR/2uqcVMnMweynZ94hix5XS1RdVqNG4I3EZ2Euhpx78mWVut
634RFoo/qHZcOMz8vTMZy1dVK5lfBnLgFEzVYF4MlZt50USboo2axPGftc4x7lJOGnZwm8oyFt4c
fIBLb1B1zWvvy5J0oAomglsWGZ5/D+XQ1wUS0y5w/Lrq8bHPAyjp5HWtlx3yyVQGWR+pJZdbl3ro
a4oqIa1w0jK0ek8NWwDrH0RDsW43F53xqGxbfCAJtG8B9S5YS/Q6W7dJ5wWrbsqAYWfVRYvWlxaw
xYIs+9xLlQwXYF9S1N4D8X3JSxwxuxUcCQV6T6/2fp8I9EvrwLmrpWKDZHNBm8ZN7ZkyJlGmvhvd
rL33aHz9aZsdKQl1GOKSNKWqGvpppYJIrKnzJGxZPOHkArZhhQt/kWJiVF43NaleaHID9HeF682X
FNrQ0exTb8jva2tDszt13/w+qmSjkkNP8Cg9wQN52TCUptFUWYfPEiye+loTdvPYWVV+BuDxZi8U
nAWQSw+uxylo3c6wwiiTTMSod95U1QTsR2UHEFruIUG3OGoC/xzU6K0hgbFAuN2gJQA+Xz7YaC66
2wVTHi9IEG0VrsDcddJJdmgzE7I0IBUOeU/O9/u9bIQxNpo16o8o0rwclsZkqtEeovpVDyoee9pv
WuDJa6mcH/+bkWwbEMvmcOqdIHW0gkZCkeh5jJS2c1Hg+hrls6VoxWjD4X8xFKoswJwAXr5SZzFV
0o8e0WEsuMLv4HflAGeC6WqdjXb366FeI3OAmCI4A2xrUzdwT16bYntyc3pFjFRF/Q5RnObalrRv
fz3K6zY5s2aB/EdmAweVU/g7mvNjojZVRStzdgiEq73rszvTRn+iD2mdGe11hxxKKbbDoBSJQ3C9
fbkmBmOtg7xFo8mrM7oJq/D3UP/vHEUu62XjdDEEcitUyORg2fM5ktfrjcAGh6iDu9amvHrK2MnU
VCljRi6yTGgLimBcLnFubx7sgLpm4nYkZ03Q3/96gl9DOvByM0HFo1yEWcwpldYvC8+u/WCIXWRp
KIwMA3XaUuPOh23w20OhEAdOkvEQ/Tr1pJnBYo5aMFYxSqlqJFNNMd9Nh5pimOl6xRmtqdfAo2Dj
F1FT3hTCgXWcvMuteU+ZC1+6xOouJ0QpdqRUTWR6tFcrv35fJZZ1hMp+5infGpeNt1loo4xJ/v1y
3LpH4JWMW8RWUXk3oy6Ku8ld3R19oYesMuWhLkweeGEp//70+jASzYDAFsLXycC53q8jEyvitO+n
ozGW69H0lEKuwhdU0n892JtP6YO99jCHBDG87aS/wFckAbarhlnEA3cwjCZlDNR8Kn1fquWOhmH3
WAf0ZSnKnlPGeGPBwvre4Ndg6LmoTt6rPY+m2WtaGbeODmysGq1DR4gNxkKvziyhN4dCsg21OM4v
tsjJQxYOp2g+bDPqW7DlEJR0tD69s7u2PrMN35pP5AeoZHG3w0Q+PXm6gnBQa0Rc+giooi06HFpt
bJAMNo2Po9Wah8V01A6xuPHMen19wgYEFRu3isHZJydAq0Tv+g4hcNarsqnoBJm+b/XBwLUxcx6L
dJg//HrlvIG1ZED7p8E84pzIlr2c1QElewc1BoFDZb3cWskwR+VAMpYOOFUlRklTjjLlsRLDtMu0
MdirqjgnyfyGLh5fAozlBnrfNNtObi+CaIlEQFbFakn6q5XY80EFsvyRr60nY9TYKVBlKdra4bhm
pLVwxrqUSviUXCLIQp/315PyxkqDnI2y5MYQCUD0nczJYg/gHmjO6Cn6cCCRJkJ+17lK6zU7EyK8
vre5tKHw29yrlL1O33cG4KkTaVDHgRiDUGXtdAWKQT+zdd64yzbSKeID3KO4DZ5EV00lV8ufKx5o
6In6K088N2vXPzqJC9EUC/Go17r54fdnEQCDYwDj3bwFtln+y6GkHGtyqCdU8Zp1U9T4s3VhB02y
H7KmPoMZfHMV/zyBAiaSBXTygBr+Xyv4+Dq2s/RjqwDrWuM4RCB16mtpusmFiQriHhHL4WNjrX0k
hNmcUwh961X+9TucLOLU1FJrkgHPO6MKRP1E1NeZJszfP5tYJiQDG7EehZSTE0L3cAFeBIuTsWhB
DHrxRB+428EX85+mxsL7pijH7AvX4TlJ5LcOJyZ4k+XD6xhh2ZdvFMrjyklR1HEtbHWdex0oySXr
QQq27VepARD79Qp6czzoSpuAANop5nZM/2UF5S3Ue030qMrqmPPRiZ8iOpnufnQA26hNZvfX473B
OCWdQ3BmswP1OBS3V/yXAeFfpvriiDpOKtFmx3JhpKgxneR6mdziFk9Z+X4YgN/UWNVgVTyBCrNK
bXVD0x79OG0q57JSpfnp19/rzZWFZJmBMQ5v3DxZWQrlyjxBPDKeB6/8qikY4xrSzWeCiDdnG19p
8NnceRThXz58pmZJydckIFwp+ueB1tyVxgTyjLLuTU8d4cwp+8ahRBeUgxYFJ4yZT2Hvmdt1zkj5
L8YHNDiaSsk9sCWHDhnhmp5I5371+uacKMWrpyQGhdzCEnbQRTZP9UfXrjRs6lR1PNRt8uw5RfkR
ytNy2xrzelxs6LZnHvP12fRzRCjTAfBplKJPzsGsguufL1kTe44sENZ17EdbBLTJ/NWLclDcUS02
78lF0qIzPCCSFRjXX6+gVwHN9h2QQXU351d4RCcLW/ajXRSLxsLWPRedqtW/LO2NxzaaOdDI1Nz7
eutHRSfU72rFMTIcDKYcGQe+wMmqAiZjyaQY0BrHaPpCyS6NA1xow3aZsHoa7XOS32+9X4S+Nyd2
zqlX8Qw36JIua9XgZWMW3/zMbcXOo3j6tCKi2kXm2p9zyXi1jnnCjVi8WZ6A0T7VUJirAJAPBRqI
KiP2cp473I0Z4NMcW50roIveLfhI78yR8CpE2QYF6O4hukSKfGpBnaux9lF5a2LV+nUYUPDlnCpp
L4/iXIjy1vNt1zejbHjE1yLqmmkDXq3j3NNFFzpa1VUXaIIZfmitujxQKiy/1kzu4ddr9ufGeMGb
5RnRCab6xUYF/HGydJoRoChwX8ACsMLey4ROaQhmyo1EMVkooCFC+5HmXhF3bep/opRQm6HEkfM6
A2sNlm4c7djUNOcxy4zED4UJoOl3z0y+ImSoLUakxEOt4OWZScnPGjM3aWK/beoLje5ZTMkAz/eA
Zk+2LuMZSby3VjcNVMpkhHPbNfxyvDToZAVOoo3bCXSKs4hsP2uZfYUgXYmwVXGO9fpz8Z6+A27D
jdOmo6R8KsHXuhVIp0q2cTLZ9Jn1ZH1HcJHOV4ljO3feQj887pfM+iI107st9Lp655pjn4RVv9r3
7UC96venHPnMTUttY11ij/dyCkbZduNQJ22M6WsVB0PTXtBtyWJUt4y9B5rxzPn9xk4zEPLAdAKD
H3hLJ/EW/QmrhoDClBdWfqF6+eQsbhr7COLsf73gX13zhHOw3kmAUG2jincy0monmZ2aICMKguUh
dPXcekYG75x64eu7YFs/SGzxSrfKxMmaTSd8WPDy6uKybvU9CF4Uoy1Lu/RXgZ6iA/6ySzzrSMZw
TnrqdZ63VXjJqzlJIICh5/ny3QEpCxpvsrrYGvqFxLYEc+l52U4iVjXGrbLdo2wmFZsZcY4tg/Yu
69TwmQzpnH3s67eK1yEtMQQGDXbSqXB2OVG918FbQv/3kwttnuY/A4rt7ybpdOrMin1zLOJK0msH
dvypySr4Ip/SBWP5nS5DMVso6RrFGs7LUsa/XkJvDQVtMsA/24BWdCqeViunbVY4tbG+DPaOJSaO
ZlJ9KI2uOHM6v16s2y6EXKnzHoGJn7xKsBEWPJaAVzmX6wAkjqZmmA1pm56ZvVdVYNYMQvFIueBN
sN0HL9cMfLBuslWBM1S/fByk+6hRuNytYzHEjtvOu9Wi4eQBOAk7rSvPbMm35pNHpCixqflw4b4c
fGiAEGcrTzlpItj3QDKOgI3zi7Jf2zNDvb5mfxr84dPN/ieWOHlOCoZGC/q1j73CkXvR6u67hcgp
1r2kBTdLjuSArQn6My2mN/ekB1Dmf8Y9qeCZbpfpJY6pcUNdHTTYmB6ryjf2Zt0O+xpjyR0qhv2x
KoKAG0b2D6sN4rF2oSSdedNvLCkSPWo3xIQUQ06L36udoiRc1j2WHsqNYJnpl1XRemfm+c1RiAwB
Y/LIr+a5wuwAkCGjLACodvT35FVTpd3X396Im6zCxgplIEouLxeOC9iCq7HrY+y36kM7LlmMCZ0Z
zrUxn7mgXD7q5RUNc5hkhsSNvg+n68uhGjTxUr8z2SCd6GNf4LSZDlb9PLOfAIcifXPmPb05IGbO
Os9Ab+ZUDibzZ0MNpdeDKEGmcYIqvROl8wPQ4E9EsDjzwt7Yg9u5iV4YujAwlk6uRXyVM+xcmgHx
g9SK8trRQ4eWcrQwqWc2w1trw8GQ1f55MaDt+3IqYUJ5swhwv+iZ7XtjwsxrF7hICJx5ZW+NQ0BN
yoAci4tK2MtxsHprs7JMkdaVvh8HibyF13nOAu2teftpeMmO8mgLngyiyGW1NJn6eMoCZGBBBuxT
T607p2aL/3q1v3F24cq1eVBsuhuELy+fZzAcOfZzi7GbbW0GvojoYUoPlHXM5xu05N1I5eNviz6y
7OkGUFrciq/eqQkZrlkZ+OVpiI2KpB0weH8B6/RduwzGmbvujZnkHCDQZ0sTOp1qAQBKnuopqIfY
L7DxmErc6go4wRH49HMJxRsrg2lE8sfbhAdoA57M5MbnJnQaYoE5yzsgJ15oS2c8s87f2MHcaAYx
CcKcgXNq0+nWqHnNq806F+USF1mTXdSt2eOdoOURVeT/RQREG5dKMGqxHIanfWMzGSxDLErGTQad
W+H2GnagivZFhePrz6X4X9/n/5M+N+/+dfAN//xv/v29aRdaPpk8+ec/b/LvfTM0f8r/3v7s//3a
yz/65137XD/I/vlZ3nxrT3/zxR/y+f8ef/dNfnvxj7iWuVzu1XO/vH8eqDn+HIRvuv3m/+8P//b8
81Mel/b5H398b1Qtt0+jt1D/8e8fHX/844+tQPZff/34f//s9lvFn+2e6+pbX57+wfO3Qf7jD8P5
O0LapDCIldJuQMHjj79Nz9tP/L8TvW3NdfxqWA+U4v74W930MvvHH473d/AE/IwGMeVe/vfH34ZG
/fyR/Xc+Dv9zApUtCWPD/88Xe/GG/vPG/lar6l2T13Lgg1nT/7nAIHSQDACigX/PIU8L8aTM29Ql
jPZ8naKp6S14EEG+S8jy4k1i8OIvc/Lvof861Mtg8udQFOCoNgKn2e7nkwO+zL1ktemURqYFrJTh
zH2+DOX17I0U6/W0PUzoD3wo2t4/tPl4TkbhZ4/y5FFp9JC3c5ltVdbTM3nKlgRkqcRdqkyzd4aZ
+bE5+7m/L6yx7kJ6bYAFg27J8DQ03M6LMrDeD541et/TwkvegVbHwqIXi04tpHTgTaCQ6nX7BHIZ
MdtaVPXBM4rpT5q+HsQ+N+uyqPOZUqhoFTqNCNbCDei7+k/suFcIDmbhGWE6ddkj68dPoXJ1yVOK
QvCncXTMD1DL6xvADxpq87XIPvz6fVAJfP3yAeIQ8dk/hahOk6Ol1ZPexecqmnIg6qARbfNbPTr4
ry+tA+ZbK1z7k07t5pvY0Ko7chHIDW2zKf4TZXU/1moyzbDIEpRoM5G6uyFP2+8D8F5A+CPS1ZFT
F74Htzx1CqzPlfXdmDmrDqlTykfAAaD6QJWKJwe2qthro9/PFz5Uzs+z8q0mgp+5vHc2wj+43WxW
IU5chdgFfi+/F2qZHwmFhiqGR7lMkOBVdjvOQ2deDnabOXdZogq4V5VXDUe94+rlgeZqBVfVugpR
fVP2cTkFLmDq3qZ1k1X5jD1iWctvOgriZYhFkdEcBwVo5Gb1GwzAh8HyvyYGXO6LxssoTGRjb6z7
vJ89b4fzVe7t6lXJB6A1afoOwB52mQnd1W9e75koINHPmA+TR68+cntvgI851CvVAJlYLbBlZ5A7
/GLtLsr6XC93hZPjjrvaqwP8bx1tpUJoM8om/pr1bieR5LCuRw3HrasBEnWH/IEr3udukOuxN2u1
sYPbP6md7Yveu8iNOTC/88C0U4GZA/UFopXm9+UG4b1JAIElQOb9Nt/nxWiIvWBVVFGp16Y4ghAR
YpeM5WDGsjWD+q4gjS7pZxbwMxx4YiigFkZ/Z7r12uws4U1BNDkDlGBcfofkSa12lu9taaFLwEta
1hDhDLeDHxbY2c4rA2sJqWAhaRGURd/GthLTXkOkI9/ri6+Pu18v/rcOI0jzm+HnpuDsnEZNhQOx
XkenNW08aMIIAe4G7HDoupgUktUk53gdtWY/6gXYZKGSP389/sso4OdhGCCVQgKPdh5YoG1r/qXb
JQ0tzYUPBbMt0jqWfWNfQVfKL0272vTFguJM1HFS0P3XgI5BvRRYBTeHcxLJk2kaTWvYCmrOtPlm
uDLqYYVe5X3jf1Pd3F8k5mrvpDMXu6Ub9SNwZOupQfNl2SNP4IZVkUAlcTTryoKw553Ja06Kndv3
I0xGecrZygzU+k6CL7PSg7nrhIw6LSEUCRbnoKzCjiedsjq+rDkeiOlMrDRWHh4OswnpWtrrHpc8
eRiUdq76+jIY3L4Pd/Wmvo0vLEIUp2pNtTbQGrOUHg2V3ZkRwW6KgMBSnOtcv3EIU19BEAq9PECm
JOAvV4LRls6kQ0aMsmYa32WiGIqY48wqwgooxLM2N0sezgUKiSH6Iz2ewkvOVW27WSNCA1WQZVf2
y/S5c8h798rtAfV6mi0OlTYkFaD5Ci7T7y5ewlbCSUoXzAxByMuvTMGQkmGyfeVxbZ8MqxkOCSQf
9Avr7CFfNftMDvCqjUdhggKQCbwSxxf2zMluBcveqFQzsTQF7fuxS5DXgo/vTiry09Xaud1UZ4fK
EOldgbDtx2nqLTeEpnIOLPNyURC3ELmQeYNn23z/foZyf921YONbozWgW9kwau+F75t0Ospz9ns/
O4L/iVT+NQy9HiSffNdH5vAkKDOmqbWLMQf9zcFfh0ZWBw80ftz3uRLLd4X2BnTvfv1QtWK8TtJ6
s+/Q6wLyZuFuoCHDb4yLZu6+pWqtz1UgXp6c25ejikzYSFKBpQcAxZcvv/ULc6BavolLVMmxc3wt
noWRHepy/IB4Bzr19mjskHnJrnSoCg+/XnpvjY7yCGhXeM8koCdBJDypIbWV22LgItHPlGJjYZa5
tobQmocdwmbaTTmaU7UzWl3FvbdOZ6pLL4Omfz0/uE0QuGhqbu2xl88PBCYjyGMNjHVRrxFKPsYU
yqKb3zWtC2WkEPmFuQzn7KZODshtXGdrGYBp5JR8LQSMtJRrQkVvkYuxmjzemOMfRNoRGo1WWt4Q
q3kUvBrjzqnAykY1QhDzPndyOs0NHOR2T+0zm89co/RHeNyXa5XYEeIhTbjNg+YUPqYorIFWQ+xq
aKd3aWf597k2Dy0CA0Jh8kJY5YlWhuYqR+70W0fRNyqrnVNoB8QtZhQ8kJq4anrP6aFKIO4YWlbP
iYeBPModhpDu98psoGQPma01O4i5GCxmMNM/u5mD6psYiKjapBUH5mLFUjH4VKR6ek390Uhwg/cz
+Oh67nGyOkgREQmpP50syD7b2oyKci2zfI11B8GPqBr0voaH3i7ftSyBVign3zxOyqmodFdynHdJ
aSYIkkD6iH1/ab/Y3aTfaS0lsrDK3LGDjMngV+Xor1VkB8bo7XSZ5HemNhVZOLSGedSbNhiOhFEt
0FeqitNGGXEeELidkJKYusIIe5t2a1SjE6CFQAZGzLvnyuoPdW7I4XJZZrmv8sYQOyIq/8819XX6
GSCSPqAKgREpxEreczqU9LEcyqDPZoIHdmQ5FcIurdDyy7oYCLBSrcata1TycXas5rOgavTsw1ZB
58KpameHMXiBMgxR4ZEzGUEG+ByjEy79PD1xkwMDWrkkH3U7rea9C/i1v7CENflhoSdliuiHmWjw
oRE1qJUwnpU/z0++kWW35Euj9cjDBB/pJpZEhflg36hNpHjXw5wDAJM3DSzu2UQgCik1IDGJrMoy
Mmcdco7rNTCw25RlHU4tMjwhh0Xn34rWyj9XwkUy3TQWXqjUkQQPZaL6bjebWXBYXa8GVARHeocY
0bJGCdVP8LLCWxF9UILPI7T/sYDy+WhjXqmHIwpSx7kbjCLUpkUaUdkuY78RqzasthiKj8hBqW+U
pALogoWufzEJVX4QWS5IxiFv/aeLEtfnDDWKelfqszEfF7E4KLtrtfXYa2X3pVGTfg/pNrjXBFz1
nb5YxWWFtGeLhAdzHuGME8ykk+t8i2xFM0Raay3ekefyvmPgJgKkVbySPdbY1iXkKjc5EMaS0OFQ
+3/Ze5MmOZlsW/u/3Dll9M0UiIjslUplKiVNMEmvRA8OuNP9+vugqoEiIr8Me7/xndSxc06ZSALc
8b33Ws9S/c4UTjrepvZIxaC5g28ehllL0/3I4Rj+D9rwLQunLMdwcfKWWqSc5+sCYz/K+0WzuA3l
6/mN5ZZ9GQNQUrybSWdLGFQZlYrhtt13F9nMEDmMS6aIItHkhRStbkQjrKrfdjVn3/3Wwg3pzCuu
dYxK/ririYijXY4MyeCXVH25K4dU+TdLD5kt6spSux4XAsiiMqvwQ2GiHX4kkIKgm62dK264czE/
KCxVxqHMFr7Fijk6BbpAAxjLxEA+PNImb2RolByrDrYYMGdyGBM6on4M7jGUP7xz+cB7EpYaLe49
2kTSQVbZml+o4aYi8vPEeih5WbGO6tKtr0wXsHbcE5PGYH7V4bjhGrCeA1XLLZ2pDB5anpEPrSvV
RTiyuAVPMJd3nQb7hjZfA3CwgxbAPwiR7Eua+2hrOycQHcfrwv08DZU5xq5UdA+qJim+2FbVMmbT
cK5el6RRfRMtNFRQC63xc8Y7/lEbu6GNlLZ47kHLtYBnviTNbb/i895RkXtPrduT2aQRxZXDs7BI
ptQs/zfg9eRL7TTrc1tXWLo9Pp8sOysYnpdlxV1tQhAjdX3eLGdOnhrefvB87avhpHyBpVUieE/g
fT9iiQdB0xWZI69MhHT3eBeFv3NXfpqdIyrMdmLsqCvFaD8FTjU7sdf7wxpzSOmy0CzV9AlCTKCH
7WgMy85eYI2FdDUBBqXrWN/lueEI3lgJboL71m8tvVsfxzmvPun61CyhwFFahaXskYbPVZa2V0FB
9zBSumnNO98R2pUlG3R0w+waD6ItLNJWIMJdGev25jdDkf6Doimtormc9ZucNwJvRNUb9r1B/DzE
ps13ShrWqGl7X7p8e4eKGDPQietHbTKbXzpAtlf+Bfs3QEAFCWPumq9+3U/wbtYyh7yS5HC3CSSD
abv4dgsoyU1hm2S6xY43NM7TZDuZdTuPuhkry7SaD74pJOIipC4ABPrAfZqTbvlcNPPoRVR68+sI
imfLeeNluSIBlJm2M/bkEvqSWjAexFJVVzOmakp028b+ytFy/c3OaTzgw6Ko6wa4hiGUojSP18KC
P6kYfl6rafZUZPTkFdfQC6tV7SFIlMyXnVSU5gfFVHhC6uMOj+DgBpeooNYdo6Gohjrqe+gVoWhE
/a1ZVw8nb1UFjhctMNSKeDR6ezkQy1db90bXBIAvCqAXcZqD+9kRZj3O0ZJhZo2goSXJvtXVKCNb
GBn7BrDDG1aOiwE0cMePZeuovVHm7ufOXLSntTVWeb3ChAMAhdeLTPtsi0exlFIHgqF21dRqd5MC
XXhlJ2VXQPl9IlzDakImr3VEuuZ9zajhVw1s7NXopsd+5PjNmeZGpHWbX6iizo+yDr1IZGsUfSaj
lJOKV0GJyKukxRBubMYKHP4cI0nBlcLTbmkNNDtTVqR9QsZ8cBtpXhjtHXcg/pwn0fw7KIts2sxM
Bo7PscZiVnpCjRj1WbA8rFkiDtrS27GrlL533fxSMuL5uZlxLCYDItktEmVOvX9iXv2pHFiS2E7T
L75YSOYy1LxHnyFegr6Y2E2T6uO/LReg0eOtQOavo9U7HbbQXetHcBVDNOBmu6uCWXstBuZIsEsk
XApNXWsQw17KUZi7BjDdhZb3G/e8GZ+2CT+iMaydx7+x1uSMhJOMy7eFRidBurtgmsarEfhHBKJQ
REAQ9Ov379l648WinwAUGK+g73unva3SHj2ERUjwLTJ7/2Fm6wBsHPuAYMRcNHIvNVkWkUbnJzk0
7gxOBD/a8j2TJvj0jm2ziVcmUkie5Zoil3FyJ4Iopu4Ds4HQZ3o9X3J78ie5L4WhfdWB7vyWpqie
10XA1MgKO1Irw62yBUIZOGNrxI30ZIOvu29RFwwj0mKr8WcBENOudmtjgujw6fyTHkRGMxYxGrDY
77R2oJupa3M46fkMhFx6yaXE9POaHikOShqauMTvnfl8i3okuxwsY6T6Jnldirx0sCg0oCLefyxb
0X5SKOENZeJD9bwJgrd35a+On8aVZSESFeXSsChXfZtvL9KSnWrbj4k9kS/Gp6/PQ7MHYfH+td9Y
6yy9bcTEK4GW9GSroZTXOZpriiNbNYaencprBoHqs13Z6+2Y9f7r+9d7415RSGJg/jNqAc19fK9Q
wcxVK2k2Go0FwRUd6K7kDBZqvS8/1cLzd3CSlj0+anf3/pXfeJqbNvOPYgFt2aknbjUgEfkllmIO
I8xUwb/uEnQFF7buk27qn81z081T9zAFZ4Wd/KATgrPK6foxwqpQX6Us8nurtwDqKqN5VpXXby3J
H2rgxGTXA4hFsHMvAezFezaZ4Gao2/IaTEPz3Rkd/0KL5IxujWYLLaOlQ4yyCFwKtrfhrzetajn2
5QBpI1QhBuwr2Yo0mpZetJHj9OXP3CnQ+JhFsX4ozNmow9nbCk4SNUwZ1pqphmhZiDjCEjWpIoIn
oL71ohKwhjrNbmJyuvMmGoAU5PB2q0rF7z/DN1od9Pq2P52BEsr50yT1bjZEXc3YowKoQSEbfHEQ
C274WAlD/qN73Sf4oICmM6Psr+lf6z+FY8/PuTUzmBr1xrok8+GqZ6uXhicbOJ8TzDc0Y45/U2BO
G/yrVFEQcNq/GfV+O1lh+fkOvZIhTyDAwcWVqeWfETOkeST6svMjPBzF51q3VI5gwRg/Bk1LsT6l
OqMZDoiuH9L+zf0PzOizX+iMsjoOKvQcQGr9fqGZZI7LdsmFNoqmZf9M0gUMlmST3USmMjlnpZao
fnSgmo0bLNuYvXLH064Ai0AeHw1Nk+E4LsknBcqiZci7pM8Jx6jvqIlnK5apsn4zENK/Anmw8xAY
nIIx2STgjnXAR3OcrYCsIjiK4HKSiTfuap08I79109p9qfJZZVGWWP3XjEH1J8soayeqm7HrGYPl
zaHyU5O+gZRet7OZ42m3VluAQANz4awhSbPQW+al/J0DeQGklFNjhrBeOidGnlHDYk90947gUe+b
P/br97FYoLT0yBLb0Bu2qC/TlikTJnoG9U5YHkJEJXraAtTU7d5p6toOa71NdlWqulcVAFuKoaqh
6asl45+oGYLqWwpllwaDg+VUM53ROPjeUP52qf/tKygy9l7SjOCIi9gxg8qBKD7KoaMmUeUu8kOw
eoi+6EBXd5RGpGV0uhBEEJQowoHpBeKevodjRAmaGS2cgqwN/vXm7rIEYASSMQW84WzLSxHwu3PG
RNHMjEPgzNMuhTQTAYJbbrQimC4sz/OPCXJ7XJO0fwlgP4uq0ce+RYYIyChJg/WB96/LGU/PyQfJ
cS6PauYV2oVbPN/VGZIhrHUJQuM/T41D8L75vwvJoNqFtIhwi3E9hxVANO/vPOcnJ/Z0CADEjmxa
iD876187J0DMYehtjuTeMuSPHOiKvUqpgFOj176AgwVnsmF2+CiMO6vWisf3L3/eS6WnwEeTHi+7
BoXy8SajA9/HUYtCYZylv1fKCh4NJYA26Xr75f1LvfEQ4ZogGmNTQe9+6u/QQaJWnLm5U29dCOXZ
AARt6mGmCCgCnQx7x7+/oM/kkZtjkoOC5fjeKqnpWt8aMvJLpwBMQ2xTQjvlufPc5a5zp+LC9cxt
Rz4+b6ETRCOpM/TcJmsn5622WdzB1Xln+poqMyrBBvF1q+sm7kzfOxiDEawHaNzLs3AdbQAjFdif
tbJYwO566NMjtywysU+cUT0M5JdqsQentN8QgeqpkGTGxLpYONQscFn0eMKscKnn/8briM9is+dR
JXKaOfnNapUNxmLRaUtpid/0ai4/1HVOY6RzYOd5TprezJNmYacrrOvKnFfnwno4r184sdooRJzt
NMcE4vihpfQWVWMnvCUDaRi9X1uHWV/Ebwn4iH5KOmOUQLLw/pvyxmLnmIw4c9P7AVXZDpd/LUIR
eIsa+kBGs8lLuTLdubGyYr1gy37rKqiRGGSy1reD3PFVGPtDAscKGJGwvH7sKX8jZBTiXzrwOIoR
jYdC0ubTiIfn5AkCx/SVPqBhnXu/3RtLLeKksOj/NHCjRNO7Fx7YGzsIElAWNe+LafLWHN9V7Qjd
mfCLRoPZOLeB1PJXUN313rBb+jzvP6czxy43hxsagAlQET5B5sl2xZ7h0UGrp4he1TfmBv0twBgm
HhwArnMBP94yNA8d5ch0RHZoHfPMfBibetmX0N9TWr8V4Q0X/qg3lr1PzPCWDceMks7K8S8wrj2s
+XJWkYRD/YGEB3HlL0X7WRpiURFpIC5+saTWATvnxVde8Ibjg1KXCoTtMie7DwUC47rNmbi5J47/
DOBtVpaPNedF1dleKBinvgxlbX7qgOp6FEKD9hVCm5/QXpvnX34/BstjlWfGT5o+UBba0vfTC7XR
G6sZUQOjawaIYGROfYvDOPi1Zw1IQLTke2Ony7U1uNaNPs7rLsg5rk1oHi78EOeV4KY1YS5Is5Zq
8DSz2K80v5rTTEV2A/ofqH4VAzIPQgYBXeTxndutxUhEM8SAn++/CW/cLZFXHBksek78BSdLL535
3uCbgNrWlvojzE8mdeZSI7dz06vFwUtWNUX7/f2L/nHAHT93NIbehk4i5wuGxcm20ubk5dAQZVtx
2x6Qp6NM+cCZLRfxwNkhCQdwQmuUdQHTOUhYs9oV+rAad53ZyFdvNouR+ZSdNdGiQzXe00/2bfRb
qppDRhlTQe9aGA/IzhDGlr79K4MPlrHSEiolsIbOfu3sGjQtrRr3kE25OfNdH5b7ek2GC2eI880G
gQMHFtTMFkv9tCbCeYvz0qdRrKnROfR4mnccGvEjJXl7/f7venapP31StIpwtlC8bkrZv78JZVLU
KKX9NQIb9Lx22nxI+smhZM2cf/vCckKhvttaIszI4C0cXyn366XGfDBHjG/yeDK65Jq05AaCN9yw
eSCuvbPE8GSZzbB//x7PZR+8rD7uBxoKFn7WU6M4HwbLSZJ0jQK30j81BgBKa2H4QRhve7Uuq/tY
NSgAtZW5LVMz62HA2/3RyDo7VJII7rLohoeh3baP9/+ys28lBmtSKS3W8CY8PvWR60Fttdz6GhWz
m9xnPkEYcAytC7lc+LZPN02qF+TQmx4ZZArm4+PfHp6/WXetCYq3RfO3z41AyyJJKo+5g4Lqf5Fe
1X7RZ2dTZTkz4QZJAwv40FhtOtFQc+GQkWcxVFGQ8U0OUVr334K59H+0cHCNXdZMjX9v0mZudlOp
6580rRtBIg+y2zu5XqQhp78OMK5JCiK1vG63EchZN7vG9muqkMaK7CMNGTPjRcrBDCZE3fV7Y1T+
fVB0IORXj5FGqJcZVf5i5zrA0YkMVrgKAxU8gW1fB8NA9mnWPWomAAyqDxkgr79Up3I3Ih4w02/7
DHP5Dcgdhi9Tr4aR/qyuD9dT6Y5u6IJHWq5FQEZFWLHXa7GYLDVcKWbg3lPtL30SrykvxG+rm5yX
oJvHfxy/XZsrDN1FELJ/CXSGPc5hQmBnYe3puDId7dEkN3E9jvJHUiXmN8aGQxCOWlpzbFYzQxiH
RCtAqzJhSmTWCWJnT0t/OV66bN2gLmc65Hb2z7yzwXpBVFBfyzaxf6MuMMHumahFtb4Uwc5tA1Cq
9VI190z7jOJmLcqmDl20Vyh4rFR+YsrrZByvgRVG5lL1GX9H4apQd+F7IhMdqPy83HVB5xLrzNVt
0X9qnLTXD6JFeBw7Iymn+0k26+dGNPpLK22/CIN5U5asvAx+yAhvaUJUpl0Sq2ESH2BiTj99s5mJ
aQv65Ztck9wMu07UL5rqXGdH2LGvRZlbWl1IFBHpbawWPUEENzX0dFD4ZlfeCrXpoMy0udIRIPVX
dL3h4ZedAE5sF3onmeNSTMRIw1GfdOUyt5yrpfnbzmU/RAk9aEX5xxYXzohX4LvoBhDWBmouPk+z
vUeUV4NC53BjUM2UUxpldbP18OpWE9edFCLdIWCbFnRCStlxkjW6DaI/9axDVk3zD8Fo37rLzCTY
68odbLhPfVfcwaofic/K7f5Lzy732LoZFPEKD/A9gqPmtcg681khxYDEVc2JihWJdiTUmH3wFNRm
9lwQaOdGE42RHzqz4x/DSjQHzaHA/VJzVnND4LUrwnnEpTSC82kJws7vHCf2mS9n4TwkWtwb9GJQ
mmrmC74jsev7tftJcaOu69ICSD7Uy1jGWaaCnxylyeocxo7kCJtovFCChOZ9HSQy8X7y/G6Pn5GZ
g70AE4saTudo0n3k0CG5KEwRsroL/nFat/tSwW0vQYZbNrIl0wDOu8jgF2EHKXuBm8GG0geX/LtW
+fiTR8KH0BLYrtBii1Z7E+OgHvX9kKLWvq04fD5Q2pAp1kOBNiOKAmLH3t+P3/pSeFtGI0UhLcmz
YnpgODIyttYjmRFyuU/NxntpXJ+OWUGf95aJJhZnz53nJxZZ8tQxN79uQHh9nJq0VLeboAt8kTL6
V/pw5NG9/+e98bGmWNU3lig9aL5px9s4562qwQAxRWZdWD8kmoOotZvhKzTmC8et8w/T1ooFQB64
SNBgHB5fKZdlXeUT5Y6ddmNcssgPQhOXUpP/mGCODnX01vDiADZBrs3/OPkuyYRBBbN6pBFqQizQ
s26+VcZqkNOi+TcsquHRrPzxVthiOVRZ231FYcPiaSs/qoj+iNbVBNm8pbaYiM4O6Ce+gjzVXlre
x/7Cr38mlqX6gUZIrYn2h8bBqXIZyUxLwNgwRRmz/dhMEO1z6vSLX3R83A9qDjpItgvZEWQ73hMw
2d6Ok/1v0TPbH0G7nOkjRxmcxSdPBiu8xUeTGURdm9phWkjS8bv5q+VI+2GkjX+htDk/OXA56l6m
6BgTKTeOX4R5ZHzmewzxxmy0HlK9rn8Q8lJeY0bA2hTkyYWz2lY8nL4RFNmYcjiu4fs5GQeUfGU0
0NV4mbS2Q8FXC5DLdbPcN3qWAqNJvKspWf2ngfbwrvcTvn3vr7Gz6obfl+KWk5JpEgl7OllufZIL
1hkzld56bZyr2rux+tX77hTFr7Gopy9zZjuv71/zfF1zTY5l9BYwYlIwHf/IRElA7RzaOSJAsqCt
nYvrGQ0QUtTUu7DDOW88UMMAVcEAkQLOPAXYJaS5ZDaTkIhuRp5HOUqlOVS97X6dyI1UtzBoh6/0
Har0QI4UHWiIHfndmpBICko+s58ElJzXXCvMT1JLkYDhOFnVYXSE8eJqRtKFc+48YH9KPuKITGDz
OzX+JavtaQhoq9B/rA1JI1vASnCoaCO+NCLIvifkdiHFo06+nQijvl/z0c/2pj06qOdkUT/6SQE+
252HxouF0a2H2QnIdC4qK/V3XV803xfPyGARa5b44QwccJmATDYFm40cSmoFdpNcq3UzmnQtcw6e
lY6/6atPYLaHtUcdMgV9ej8i1+o+jnXm1xEdONLoXHcE9d5hJrzUNnjrUfCWgbYwIJfA7Th57KYn
QcJ0VERz9bUG7XQ319ydNoLELpHzNBde7Teux55B05ZCD/XEH3nDX/0/wJz5ihCNA0xAFBM/TKKh
wiMCL9LY2WJebP3CZ+R8nEvdgS2GHhb/Og6Zk90K35ajkXs1M85d14eZfZwgHat9QBY1fG/B5+6z
djBizzWWPS2xnvE1YnOvdL+IQF+uECn6u7HQLbIba2gZ/3rZWbSQwIfRhbWJgD7+/bVu8oPGpirq
yOh9tTImcYUcPTpYrrteqLPf2FaQWLO2mb0iCjp1HkhVT8TxelwrKMYw77ruTqhVv0VS3PG/thns
82y5cIN/EJgnu+kGsQX6uU0kII0c36FqiyzXHO4QXv6WSre4bnLblGQP7YVtji4H9CTN995Uma8Z
Cbq/5yARJOJJVK8xGM9xuWNF8plbChpa4Ofr8qfwE6tCwVJ0r+jx5CeHFtwa9YPdzfu17vwP/Ju2
t6MvB/IcEl13EKJof6MDR9yitBGL+fuP8XyqTWEPT9vH9mW7xE6frKORhTsndPgi31X955yO1J7m
dE0IkNEEuzTpifixLS1KR2SKWUV+JJpUaWOtITey74JLjII3Dk/8PZjdIWjhSD+1oIE8SSBlkbY9
NoJ0DekzewoZi6UX6vo/BILjx7s5ujgPMtHC63w6oOzxnwZimEiYSRcoTobeyt2CKvrj4jWTEboN
il0me0X2faUDJGPDnSeyoEgG/l7MdK7JC7Sy65z4ByIpW7d+0jlbeDedzfGbonwwukh5y/yRztH8
mpOjRqhHPhHqQgobnnqmwwQ0byFrtyV5NTZhWm77D5Wv8as0Z49iXHeaJyy8xZ23BNljWaEbD11N
Dsne13UE+cWUdK/GKhBTlB6ixYjZvvubFMNq3S8kEbA0zMK5NPT80z8/+t2QcDJm5RtPQx+En3W8
LFLp+UVCME2EdN0gA0fDF6utCZQHDZkkMlPPeKU5Zz75mhOg8CzHvr5BPF4/kx7oPpWj3aQfOXoM
9j5hgqjuAFfW35uF6OdYlB6NioC/Xu28oQvaT4RSdd6OL2r+P8zN/8MC/J9tf/z/xgIc4Bv8/PU3
FWD77/+XCmAG/2GKDv6KxvjGZd9wp/+lAhjBfzZrEf02zG5IiwKOYf+jAtjGfxhk0s/mVE2b0th6
2v+jAlj2fyi2sGNRCVF7obH+N1SA0xpiI/KiSmU/xiyPZ/7U5DRVVLkaY9EwIZbphh1o/UA8XQas
K5A7OI7qwfam8aNILe0giRW9ysfWufrrx3r874v+Ny+A+/z7jP3nb+CLSoEMLmDbPI5f/9nNJ6vu
uy0n1cbOturdg2doDJkW24/fv9TJVvjnUiC/uVs+sojkTgq8GRksJXyghb0nvFianUeXoBvK4sLR
5nQrxMSBdQ0ZKgNHSjPsTMf3hM/bn3yde2qJmCOYt8Xubvtb3qYc3YfJqwsbv3RX4BBAOyojfald
7brz1PLTcZbifpxT7QVxJApoy+1FF/mrGzyXizEbVxxI0Zl0k0RdiMI7Q66F85qGoUevYKdrXUAP
ZrJyzAalK77OuensWoEhZvPvWcMu7eT0DxnO3m6YJ4TpY1HiKsh8b5s4L7Oz7FZfJWNoIP6/7ZvN
fNtz3NlcS5lHBluBHwevhujz2CBuw770252+DoxwNlMklM8ND39K6Jsts0o8Tafflc4/3W4GczNq
5YVv1elJkHOuzpqkcLaww+n+qXKx69Rk5lpJ6Bfz/CsttafbiuYhGizlvaxkEeMrEDQrcy0jxjc1
jA9eVZLKU2KvmFmrcY19NJK+MBAy8Upd+BFOzsb8eUAvOYnzNfB0PoYnZ8HeLCXadP68dTD9mKx7
Eju7Xo37ruv1HeZh7fn9lXEqJtyuuOkPqOFRAtBqOjmbzfXs5FaCGNBsx/zFqGkkRHS3ET22VfcT
3SwNOc/McLNZ/qh+oH51851R5JgQvMnJbkwZ4Awey9pFVtvbWhEtMJ2/BXjtUPWZJZ03fRjISdKF
IDr1/b/+jZ+LRj9HGxQ9nHRONbe4XwtZrg3vjF6/rH0lD7mN00FJ+x6GwT/vX+x0v+KXojXkA+ai
ZnVY5sdrGz11U62Wp4VE6iX3ib3aB7iYuN+0xLrg5j/bR7ZroaSxaUZR5IKWP75WQuNZtIAfkGiO
JOxBzA7y/cgK3zmloS1XHSYwMu4Dovhwddnpr9Xpg8c5XXwPfZ4wyOeuUp20cHga/jWmvPJlCGbv
0SVi14mcsrNwNsuxdGLdrtAr6MFSPcgm84DJj5mGIcMDlgE3ZBwfW0f0NibUmayk0TSlFi3JoC/R
VI90sVvsyY/gBpLgA/9P9+O0Ls6P2fGrNrSlJm7aBvw9iX8DO5V02xX2CkfjBxP7pnOgzd5fMpOf
Hqu2NxrnNl0bZlpksJw+p9IPOnN1e55T1m5BeaaoGcKYc0a+8Tw6L01b9V/Smv5auMI8PKyjAeK0
I7DmQx8sxT8zllNSS5XV/yC+OPky1I376HaF+4hX00ZOUEylCU4be2MP+UsyQ/DLSxXrSaH25yZ4
Azz2qoBP1im6RVY9WASH6DkiaIt67yzNCJchaeM0GMBI8aQqpjGmf5BOJ+PBNsgYJ7Fj17tdEq1Y
l6uwS0f3BiaDerFcYcWIAroiRhdp/Mvx4X//Vio7vOxsXdgNTl5Wv2eL2fbUorSm2EAyjAWAuKT3
l9+29f11WuYqTGzpFgDvwsxyVsOLfHbTpGvTiLrGiyrZTE89DZNrMU/eXe0gU8HSoMfCSom4bXy3
f3z/+mdnpj9/AD05qg9WpnWK5hv6hcKtQmot62z50blWDhdFLA+YutKXNoV7GCm+DnyDK4LdNEub
85jSQ134O873PP4CsHZs2BCdUBIe/9pelziETXOW0TJsWxnK2junhZVmL03ZMDsz3AuF7VsXRKOG
EACCFXG8p+e0leRrS8duay6ZjJulda+k2/UwOgaCZKVXX/gkbfvo6YPmxkAQIApgHn2y90lenUwt
Ekl7RdNfGCPzP850Fz4db16Fs6ADWAMB9B+hx19dqGoOAiT03FXWB/bVMOl9DKDbu3DGffMqyD8Q
tnIuIGPg+GFNfuP5C74AzhcbUxo7cKzpXOr9V/Otq8CRBsvBnI21cXK8rRO2acJDU0SQ2hrb3Zrs
HEl+3v+Pq8CT2nRnm3zh5Lk4aY1WeMt29oTCZeJIq7qaJDGV719mOyIfP356/JtlB/Mc39lT1ZmO
v9pxax7MVE7TvrVmay/4rx7KonSvWdbL56DYnCd4py/c4GkHhwWOKYFOIR93sLhn8mB2Eqvr8bZH
C2LSnS7X9hlHhNpX2dLs2jVYoraUa7RK1eyJPid4+pmDUBIlCGIuLLptzzz5FawAKRdVIK1SQKDH
L44zkwaf2dgK+LHF97RrSQpmfnkV2Mv/qH5HUL+/67A//9bxtahYKEf5rdHScg48vpabp/2s2+Q0
t8RMfma1B+TjFgoPKuWDbUduk0/ePp90/QZ7Se7BSyqSOzQjTFmNVGWfhZy85EPNv/I026qeQ+ge
jrZH3wqcQnGObKPFD5I1DKyhYGJLxCnjFKNMhnBQM5nLRq+jP8AN4tDu98eLUsbzX3OLmbO3JtVW
n3nbAvprsc+9yLYRFWGdoz4SMGIZkZZKdbVabn1hLZ7vlhwckEuiTIN0dM6zJExutg2ZMC4S+i8M
GfJOk2lJ0Rn8brtGHt5fLed3huHLhhRLwUCf7zQKLQDjZq0Tl8PQDZlBE3MTSklPSxvwaF7YM095
xiwQbopSna8vuZyYd45/x3r0ErscigTef7+GQveaG+kP4mYlnHyfrI2+hxPmfa4rwmPVEPTXulXi
cDWc8kIf+3yTQC3CYIwZgsVPfVosWqOfj/YWLe6Ni3g102k45JsEl2Kps1SorGS9rird2Rl57Vw4
nJ//5NtubrNRUKmeF6rlYht1rfjJpSjtqFgp6Ye8B+mmgd58/+mebuxYo3ySO/n2Yi910OIe/94q
gd4waIWK6kL9NBpbixPPTC+8Qn8+4H+vf0oMhNJs6VSesKr+1Mx/rQ5Qh61Zt7qIxIpZkrztIDkQ
JUh3aFxmEp1dq3SsqxVh1nrtlVlAVWI12hLP42xg7C4gIEYVLfcq0ssBKb7om+6uk2UgQhg1o/dR
9QrbPhklDoqGBs3yiCyXoNl+ndpHnDul2FdtLS6RjE4fFPdFXQvjDrJswJI8ObgYnsuETo1dVHhr
+ZAiRN0vc6bdjZbTXvgNzx8UlmdEdFTshs76OPnOF7aNg3zVRKRhAr6aNS2IIR1UF16HP1jh4ye1
zW10qKCIwKkOtjv+60ktGe0bVfVItfBgfQXSWxDoG0xaQaHnTB/Gwqn9SA9G9UkOTcsujqwKFUOV
DV9IINAx3PXeL6z18AfwCO8HVE6RmEA5hPXYamjfslyC5rCn2om1pm6mWJCzaoWTZTFibbLVyKKl
TvVLR8yzszWrmNYDvQNY8CBZTkPUyMSVa1cUfSSr4tkI6v77MCmXM23u3diDzdd3dsynGv7VJ3CX
0x0aTetC/Mf5I2S1bSNQkIFbJrB5/NuquvJGBhEimpKx2ucJKRhQLy7FYL1xFU6C3CHPcLvQyYpO
R1kUU9vIyOgAFwkUmddjMuq7C/vG9mofvyg2p0FAbRiRUamf0gAz2ea5aqDt1d6MnC/1p2EJGaf1
n6grxfdF2gaxU/PwJLx8fmiKcn4RMz/soReBKEPOZj7x0BpnoZAPwXSFi6gQhzJB0h7mLinwN2W1
6um+L8b6G0m808xEy8yXMNAcp4xwDnsv9LBHGS+wmx50DJFot+BN3DMgk69t1WDJm5KlGghDnOf7
textn6xg0j+iYRqrr8WQz/LamfW5jpKmG3+AiFt/tqbCGmgo4HghivoGQFbZxEZae5eCPM4+dTb0
L2xFm0qV/zQ2QO/fS61cR+oeY+5xqQzTa+fVwW+Ve9VV3iX+s8qtMu43rQTC+iD7kdT0UBq+FV1I
jpu6BK4+dWIwud4OE8CE+fbyQE8x9JlRB2vRODNOjKcyCSO5hmMacRRfLuwwbyxEmmk0yWE5YIXl
/Tm+bbEQvZJqDGm9APjG3Wo7aPpcGAM8lz7zymiiIcWAjCjdZSdM5RYAJWrPfNSxizy//xaf3zYb
KhptigGXm0bqdPzHzEOWJItnYoWdkmaKsGrhS06HKdgEkrn6PXjOgFLcAhQU53pu3jLCMGh6ETrq
R7Ol55+ZgdgWH2pNXTgEBH+KquMlhkyGJby9JYzvTnNhFQnGMk3rKlrNYmBokqxOEjZBtRr7uZoc
Qr7JK/loAfjpQ/y109dCNhIMUelpX+t80V+kas1Xu3GLT3W5EMwQNNVLpcwV/q2mplfEsvMznaHk
mTiguoyxiBn3ZpVZbchJ1oUZyTD52U4GLX1sB2ILw6nW3Jbd2yr8G2eanXtk2NY32Ebab/BiFUQ7
k4byLvCT5LNcWkLuTNF41wOgrp+cWn3BV8CerV3mrzC3IKJYVuQHmWeHGeeUTZlcFz82CcNNwjxi
wYPQGpzA6Dv9ys1u+rQW0k52tp6uJpwtB/iTxSL+wgcqXfeNlzXfOofFTSfYyKZQ6YgxQhNM7rg3
usX52XlYoyHn+LmKCxp47j716eICGg5mGUtyezZZeC2nOwg6VX6Nkt/5Bpl22jphWfO59/Hkhglf
i+EmSKuyC0dzgk4Duwv2iTlmfnFVdAg6w3ks+wCrAdU5PXYveBka7PCHHHHOk0Ii9JIo1Nnhykis
Dyn++JC3iSofyjmXny32axGP/lD+Eub/5exMlttGum77RIhA30wBkBRFUa1ly54gLMtG3yaQSODp
76Lv5BOlMKP+SUUNbJMEsj1n77Xn8YefLahrE5HNUapPfoY1WAcuYVEaNvfEbiCbDqbWFfFQ9MMh
gO+L+qJttd/9SC5oNORomLWCLMvQkjAw98IxR+Jvm0omoSkqP9+Osl21kF3Ze22dVT0scxI8ON5E
yJu/sMhSj52mn7hzwXK1UHtTyKlD9RPwU7eEUADWY1PWYt3JSR9vKd00Lxnd+G991+J3T5fBGKJu
okW2tblpcLN2tTYLMdk7/gGmfIFC30rqI65sKGVKmbCV9SCR6amDX98GNYwhCB8Wm7RetdNwO01W
vZBaUaUcKJCeAxTwRtWHhd/3uDUT8FcIvdfA2Jgt+Shxa4FkjmsxeQSnOhpiTzDaNYXPclCEgU+u
C/aYUvedBxWNjpjV1N5O+vhfSPnR2JDAUuWUmElAauJEONa1j165DYfeLfeePtp2WFalJbdmBZ/v
lBh4eoLNCm3EGHUYzPrqhfqSzyWkLyEOWhvY/VarS09tVZ2MX7pcg9SH2DV7aYdu9KJ5XeWPOqkG
RJae6rPt5HrJcYahbN4ka5E9SxNrwtdJ6osWOVY3Ex0PLQPveF2mKUQov5k2ldcVdCGdAlU1vEOK
C1K5wXCgvNw95zlCvchVK6PVmBz/ofKwHZ3OQ8tvJX2UDp0wqx36CvmlrBuU5VrHGZuvUzffR2kw
EUbliZvU9zu2Y1lrewNwwPcKq9aL6nxLhafzjk7zoBiZ2cbo1ODBgvLLpC+ufSgXdzTDDiP2jZwR
xu2qcqJ0nxc26uvFtrHajUI3RWyoSX1vnWwBYNbJ5T5Xtt5BNRwm+7rD2KFfm3pVjwcdQvge3FSi
tm020WArZdk85qaftPu505QbM4UD6xA0gddG3D1lESYDF9+4F2OwG7USbHOtqm7eCldVEw4rSw4x
lfv2uFSKpoSai2AJOXml0GgCL9+ZvQtfKis6tPLQHLM3lfZrumn8RGw1vBTXbhNoN6ZFfS5atKR7
5VLj8an08u+rVMIQpMnCkbRkOP1KM9v2IqvTND9uBk4CoUFD5DhXro/WRSoLKf1SBBsYAo2ir9gU
yXbyvazb6xmounD0Zd1d6XqdP4+jCREbeAFdFXA35HSxhs9laAVjX4UsdkSeLnVe1SHZb6DC7LFs
+i1seve08vcW/dxuEm/Au8l4nz1h54fCnMia7N2h1+KyK4oDBL3ld9V4ebX1xtF6sUeUINGUWuwe
s8gD0FjKJE63dEHWVe2wyriul1ZnafSaKRzRPZaoskp7vW/8IXudvMqfb5yAXe9q9FGnR84401YB
inHS/HM9hVc36S0IRCBuYTbl65+1decnZZL/FZqpA11ZuTSFjGWNU83fyWLqn1a9cLZZbxzbvIU8
mciDN4gWn5v3VcvcmmdMRoekobApEhXrqcmNspRofdqoLqcvrJ3xqE7dHclwoRsYrs0d3IvjUFIu
6wkE9fSNqOXPXv/COA8B7V+l2rz1aeu2jnubuDq9wqBCY2ZsCgWUr07R9ZMfqtIuXmT7sHTun6bS
d+xx0MmS4qkt8tt5kQfHrV5PcH9naI+rAePxS5mS7gr/fsROY3h7WwU7seTbasw2hHxv2WC9rQeI
KM7tweDZuqiYrMEJs1FzVZg2ifUjBSMZNh3l4i7R7yYNSD0MlGx6TBqPEy8VAnVFgf9A+ZI/a+GR
0R0DxIbQ6/sUDE6s9/0u98SXifw8PWV6cFw+JnPFCpzxrjzvwVbVfsR+g4S1JsBj+Max44vQeF6o
aucfeuMNV/ri7fAs/QDAuulFcExN58AoeLTM+tnR2isHQR4oPnRJXfpQuN7eKZ/99Gg59QAS0w3C
mk3vwFgbN938p+zTa48zc1IHkj7g+Gx06dHOeJWFmtedtWZ7oSyftuD8VAtjN0sN+Kft7Qfdek5E
8RMFatSPpgPLtNs1s7lN6KyEXCG2ZMq8KM28hx3HJkBLRG/1JzMfY9TETdT5NBgLbP38TBfNr7kb
2+zJyqYwK3wLfSsAjzpbN72GyNha793aeZHG/E3rX6zZiFKt+FWM1ZtIZtw3ojmahbpJixLCV8ax
qL5LKlzIlWbsi9Swfvg5L17hlLK0WV2DdI7TZDmcNKfZWsSzqb+1DKANkrK33Poxm9ludpa7OXW+
4cGvw8kF0OfqV+nk9I8zBklJPcltOc+Y80b32zfbKK8WJW+9Jt05pPuGVlpwPR8HUI+iPUUQYS8e
rlqHUQGjNtLX6ZXpf9f6S7Vvl4Y0U4+Frm/V4zQgv0us8Vc5lXJC6lDQxDQgGXKm9IZIts1xHjv9
ZtATb8se7X/LGDr2Xp+dI9IF/Nbi6oSXufK74aaEilt7/k3vIOQbAfmGgKhu3aIkrtW16F/m6irh
SLPLRPnGRTOL1nr4XZj1F4A5370hAwkmfkqJ+g2Abufp+4JrM/ObM4qMmrZNboDOqK9uY2k/TBQZ
b7VZpUBTSfPFMMZxBEORKGjLV0YaPAQcGYvQ4YLGUZKzVhCPYukfVYAjd08IoQn4Rl8WL8qEaRBi
TtZNTrRelePhM8f1pVhrIwFQuLC0yASUL/g8Wd5iN4LktfTUrioL1k4szLRNosaz3d+AfV0/tgrw
7tRXWn03wpGgS9BpRmwLI79LAie3MUoMeYajxNO8aPJP4p+A1eBV0Ux+Rb2HyXO0xGpv/FouVMfb
YuDU2RmzCpcGSm80m1YPyJLz1vWi+8my0ddhNEKqrnO+0fyyhYOcW8bPWrebh97M1KPtzrLYkoVC
tR1w8TBHRlUmONLFOvtxP/j+WzYV2Y/RltiZlNX2D2DfNRX3VekTW4/4g+ULEgZ0T2vxQ0kl5noE
74ez2VqbKu6WghNkN+k9rCYxcjVvk7IFFV1VFB3soe9rcJtu+egXbbiyG0K51AKxAZeJLpQwJq2L
sd7JMfTniTRw9J0cRhxlDL86YSv+SO278ER7zgtIDFzWZjYVFXYLFiRKvx1y7WymgBXWrm/8WRLb
qplqAxTjtK8Ie+k0vASxNaO1Jeh25qA7m2W9sOZWhTz0FDWscDGk9QjUW29vExbYMtI5qXkbekHp
ISiG3IgtfRY1DsXJ+VM0Pa+v7af0my0xxoMSqbJXfKxGt3HLcfiqjYa8aYETn2QB07KAeS4rh0B1
N9FDYYri6Pk1G7wLYWQIy9RbswgU8MpO7sxpH3VeXzN20NPer3QO+00O3vO5Kvw6jRE8JF+9XjSv
jpabZqg5jfET+HPA/056d2dTlT6Wi2XU+1qutYhxr+oOa5XJ7T0ZOYpvOXLK9LrtaxjKeJMCokNE
jyCA+ql+QwVi9K8oNJQDoSbJ+FgBWzjoVZm+eGUnb8FF8OPZRHnKNP+0UzF3hgdNkqNfobDQTvK0
lX6Q0zYc1KcSlymLtxmAYV7Z3/1JcoiznSkIIrvyE9CbSZfuIfTlL6lqLBlrRe4BN61dRGzAoadX
4NPtPUoii4lN5lromkX9dS6rtgiL6tRSReTiIH1ImI2k0DT+SxGgkCFDwa8b6LrdvBfEY7UR4oL6
kI9urkcW5SMDQHmSP2ipmIKYOhTN0tydirvEnYMVB+niWlfOOsjbwap9XJBDM79y5YCJ7VvrOG47
WbZHw+uzPoQTlL0Ct7VecI56NXuwb/ZxT3+bqVG3/hOubQ2eFU97vDeSqvkJSpsOm5w082dLvvER
/c9kRIHUqGJpHL9/ZZz1H+pMONwPvNrwd7Wwi4qrk089isNnN0EZMTOeKKlO9XZcJ8MLB1uvrK3W
EkAVBmhaxKZbpeNcpR3CwXvL7oYu9uZ1+kVJBMAxrJfgCc9bc88/K79XJ5B3WKIDespIyiQohDtl
GfqiH/+giMZj2Bbi+zi4QPkXcVqbkMl5XIVgGbgh9ZlAHsENZVfD0GTVNtWXFHtna3OudRNSjYnR
xs1Hl0osHZhK4OxhYa4jnPXAyL8ZaVZ9Q/S0smqQa8OS15UDbSS3viNaiejckfEyhlqXdn3YUDGA
uFGvANSssZ5v8kHLyo2EEO1EcuTmHlmpYr5IjgF7P+Vqw4WiaxAk9av+NnvQ4mMJYecbIIYTC4qY
Xu5a7pRdr2XS2JHS5tGHBsQACFNNKSMuzdrd1Z5zKJhSkYQ5mqGNarSDzoWV9oLjHyt9yjECBsb0
K1eyacLGcACVMQTFQejQhMJqOplfe1AH+BSsVmMxHwr1y28W1n6/mZNsQx12+loYC/tJUKmVfuXq
KHaVzMnuQfalXyi9i+dWkHmOTLKe7U2BUKuLaoq9oEgUZQ88Ros3bjO4NQQAGyrYM+ZKQD616rDM
z+Ui8EI5kMQcwHrXxogaE+6BZ8xRgSVYxPMapPeZt8AhN4m1pwk0lnh5hXS4kYiglT6BRdp4QGtg
2Zuq5koSd5n0jrpdaCdvcu997xti8EI0yPrPhfXM3Mpu0L+TXbL+NhfZvSZpYov9qnrvOM5u5oXW
nCYPS5YH5q5aBgzinCT6qBI5QwwTFznz/NAUDwdxKBS6LL34bVSTwWDI+nyJQWrTrcL2Mr2Ch88x
XkPUzmNbnfLOgI4LYi3HadxZlRz0aBbrRN6gO63LhuJlN4SJ5iYwWcANPJhL2enXvlmuA1M5XcWu
98o1RmSfAkCjKLbxwd+vYZZKSyPXtWF1t3v2L+zDREKtMh9sijrKuet6yh7xZKpFbotlJaB00taV
nXIwqpd6nJw3Q2enYZOaiAeccO1vNI0KMk76fN3Zq9v+KErQDBtPyTpaKm3tr6Z6KX9Ri3SPlirH
21YQVUB1Q3YuRcdh/gmCtz/KNKDoVOv+3068rdUXRC0fa+PUZa2TQpFm8Cm/7kyCFAzBMIigbIHf
FKsCe5QnG1X4BC90ZVvtvV4FCAZNrLq7oCZ9KmQFn0gz7rrsoDma9uffdeIPPRUX/At+SfuUa0s7
4qz5ZhbQqRO4rlEAKOug6lkdubdfID199iEYFUHi0bfw6Mi+r0UbMqCz3HBx5lack+3Iiyvr9lKI
3Qd9MtBR3DKwdMgAIZToXGQDtj0DGyq6aCAf4Eguk8f2JOxvxH3osZlVxqErAuvOaqhwU3ZvNiTP
fTEnRQmDIzuemcCJFyG4f8I3vNAc+NBP/fvdEGYi1HZPiYbvH4FqWr+pOaNH5AiA9G+GbOu0yWPj
F+pC/+rckY12E4Ed2kQMe9goOKC8/yhUE4U5JCnCa4IvQLCJwfsTtDYSKoITosCSbeyMABbawh23
LtCRaJzK9DuB4zoBvabvhNIb9RuI/8sGrFpz7Y86pbiCekg7mMnzfx6AiLV5Fy7aQDoCpwf3P21Z
Dn6NBlOASBAt6H+Lpgpesw4U3n/+FEyaODQtHgji4LOOlA6aEqYV9JORyJEbyrgjeW1Cbv/9KR8E
4Zwi6brQ2EB7RPzNudW60zOZJyMADwX+c9v5ZkBg9jK8aTjunjVkxuFKTFWYdK177NWpwF6btV2G
SFC1ratkGpfKaHeLjr0JHrG2HijsZddV5QmCKXznySb96sJ4OT3gd72Y03fGLY1EAk0IPbL3LyBv
TeE3OsYtx15sTA8ZKTMYGWkXiEuS80+eD9IPBEw6pUSUg+fCQYUWojIqYKuaDRo4L07IDy8QWzUI
cz/l2bDNyGCJgV3r1y4DdcNpdiJwIPkW1CmwZM7Pj1RKU27Wln6E02ha4VrbGCw638csjNvt32/0
XJF0mkvcQ/EV6cif9HNEVzdXxjyC90fe0XrbNk/TKA2AnC6m+6slOufCu/hkd8AEiNoKexFq0eA8
8GzSNeoKBtwTl2TAW5yXbJO2Tfx57Qx7RDrOtsdy+jh7BFA0Oe52y5MDbLKlvv/PPxyhBIYSjxQr
NPtnvXYdHJ/yTjEXjjGNv7VCJDhc5mbrUvKjD9C4F0QgH0ehjZb01Ko9+Zmsc5exSghgGhaucsE0
NHeuLZqXGujKzWyXxYXd6LOPYo84LcinV3uuN/Gxjk+I8ihmpGlrY0/UiRlIKMyHDVb6C0vCx62P
uzWPUXdPNAR+3PvZxYVNWRbbUZQPOKb8obaJ0mTx//fb+mxiYW9jhLLwQxU577i35Vz4BekZkabG
hICrwEm++QjOko0pmxU3VWkZU8TWAY7DWKdcEfWCKgSwp4bM0CuVxnGUGJJbc6V4Hw5YUu7MxXe/
SDhaGteQep1C2iHp11Xq7nxhln3yRvB+wYNhsmGjOVdJa12eU0fJgLx7qxObSmm3eWM0N4kxuV//
/aQ+Tmj+eR/lG+cE/AHn4eO9TAZjOSVQddBKrrKhXPcaOd37Hj52VFpdEf/3z2NXQOuGowI62NnG
U9C16abcqKMpIbVxnlJyWunPbuCG+Xf5imfowkHjXOqP2JztjSMmRy1UQfbpWf/PfipHY/YM6kkY
igKbC4mZPBWm3x+9wfB2pSip8E3p+LQY/koJtymrC81946MkzkWlg8IPugmDEZfi+29gUwwYEcPW
kTs29VtWGMGhaJuAKnWvOXacLuWsIYNVAwmvTam/DUFqi5u680GmWkzDLALeqhYwEJ3/zTVIdKHV
Mwjqr7CSeq4QLdlZXb0AdiJNgcZFMlTZLy/PagcxYWN3m9a3hbunCasTf7X05XeLbYXA8hyk1LEk
tMiP0A/YJ05WR6yCl4zki3hBoXvxVIJOQguuxmMGmdveyHL2noxphfSNHo6+irU0pg5GKDjdlZEr
OeFo6pQrOfGnX4FAmX/WOaG2X2T2N5H3OYSyqRB/yLIVr8RzFtMVuhAFKKPE3BjVQ+3+pqDp4Kqu
dW+Mbe7jwTc5jC36SHMkGybQW8eMVTMB5nDcOf8+mk3/nULMSLZQQgoKp5HxazaN1IeXtoAFEVB9
NLetQBl2s1oLZz0ztfEusfUaGWA4ZwyIcbCrlwFYCdLlwfEKit7c/q9mCt1aiM9l0qJ8leNedH7w
ZpNN8Zgu6L82GPLX76pA7x9q49oYW32Zqc2aGKUTzJEyp3bPxRbkHA15AtG6/hs0v/nZtPFk0Z4u
aIL20jV6kG8G9/gZqUwaDor8pbCCT8frIMvt1q4aLkZLs6o0RjJeFZGcsuappDRHCdJbkxt+XfGH
0CRKkuNSS20jJjv/o011v0dYP1C2JRL1S5FaqxGWs58eclmJsOwG+rtDYtP7GYPeBtfWeNWrIbyV
8AlHfvnP058rCTOR/Rz06vnptkuazmbwkNSWN86tNRdp3Jj9cJ1asLFSiyfy78/7IMNn+p9iMdH3
YvgBTHx21ZrTVs/IT2IpjQn9uXJeqm29S67WP9X1TBOvvrDafLLx8HkUhzCdnPip58HlbdHIyZya
Lop/7B9/P+73u3ATXc1h/DCHF/btj1vp+48620rpT9X6AI8BL+k31dJ5CC5Sez/ZHd79mrOnt6Qs
Dvrp1xy2X7b8lN1u9+fp8HDhh/zdjd8fuU+/BL0muTtUkO2zy2A766lgUHdRvxHP6qaPlnt55Ryq
LTjzqI0g5O+QduxpqKfxeq9tg+//HiUf91s+G+80VyG+wgc7GHWPAeNyl0c2pb5QJdLfB2bebYdx
9S/81o8v7f9/hMUA4aJxbuom08XShp6IyqU3028CtTFn2eCSkv+zT+Gcxd0UvDwpo2ebXmWm/bLM
Qx4lS6s92RCgHhe7SDb/fmwfBX74EsgOYahjTuBmfFLW/8/eaqhZjvPMczO51O0QXE7XClVKNEga
Bj1SDyr5dFu/LNJc7wmmW5uYvJEs/vfX+Ozt4fWG/w0SlKvz2begN0ZBnndINdsYN3Ty5r1dNF+D
IdMvHMo/e6zU2hkgFIfgNJ+NU2xQRevm7A0FTMI9qtsVx+BqXVqzTneJ99PhRGLDIgdADuf/+eEV
LY1vSnIlIIHWctp5xG3U4dpRyQuVMU6bMphdKJUlOBZoYvr3vNP9p7rusqcstc0bmikrF3vHE4iB
qpP2w6FpNYZdMgfbtO3B3P/7BXzyWMAvIUFmxaPCe+6DFwW9KaQ+p3KWoGh7cix6bddfePifPRXE
lh5RC6d4rnObxqQHgmK2iaN8hXObuI33kFlSbHTDLZ4HxqeFjkCJ/4Z+5wbAy0aPz3ZFBYOD3Psh
7veeFlQWpTonm5x90HtoOUCAXfhtn82kU5nkxO/HmeGebxs5UUQzTcIyKhq7MKNUlYWKUruHt0gH
SwRcsLvM3CQWUXjkpK7IZv2ikoegW3RxYQ/7ZD6ZWGORAwUB57XzI7qWl8L4K8/l+lfEvkkxFBno
svPN4dLU/WTksNpjFOE6oMMiOVunemXmQZ1neHwdJTboD82NO1vmhR/0yf5CiYulCtE0HwRq+/1L
TANZIzdFc1YvpM0IYKQ/F45LQ1gjfNrTKMg341p1GwX0Jmr6fIgljiCsF6Qg0cD0DoUv1HGkVhR1
CL3y0BCpfoMrHu3mQJTPWA/jNS2ELia3s4eLSyPn31Psk3dChegUD+ejjmWyvf8FFopXZWQGK63w
vG1DamLojvqBnuN/V21jPQFy4lDgsTFP/gUv/8+ijjtXOhz1c0TPK/f0VSISwyXd3WmUex4Kaad7
c82Gh3JY3T0ac7qdWhPc/vv3fnSn8C2oTXL/ZVGnFHL2yjpXofvxuXqosXRFuKDvPTrtYiMdT0QX
E9X8Z1CZtUnTUt9p5pw/sAbZb8pX5Un7YvCfPohFW+P6bSt7P6zYPg0EMP0ukRa7PMoUJfEn0eAu
qirfSP2kNaz74qtajEuYuk/WLos4Ndy0zumY4539msTosQMbCxOptZavNFr8Jzqnf3Ptio2hz8Ez
/IPswjP8ZMxgSDZ8pOEcAjBkvh8zoEjQP899HjU2Iev2BLNKTH2/6f1Mv3DJNf9eo8/2LLom9BqI
dsC8dD6TaYCXWZ0VkIh7VD6hY0iNTM2Mq4wsKoTtumzp6wtbt2EpEM/8JS/XYKMTIf0AIjdApmDF
SzBpN8PU5EzUvNaTuDHW4svqnhSSzlihMJ1OMuNNX8yV2OH4NexIT1rLuU6hOPw0y9b42bmr9Uq2
sVFvtHEhQgLJPeTnxnFxGSf0PXGUiRqsh9Hq6OWUqp+XnKCUyIZC6oZYibX7MTMI8zWmoLrFyuq+
aGXjHUg0dZBxJ7q6LfuVfpX0e+MWrXrKHVWawMe9se9+Ty4RfQCWzRa19+IJ1A+21lVhNxXul2l0
jG8yVd2LhXa9P1liu+VR8/wmgQuJ8DL26l67HueOxihl4+I6IGyRizpt58dKT107xKxvJeiI5kGG
lD41564tYYiQ4jSapLuDtf7V4di5pj2IJLRPl/6YUU7qY/RAXRIviy+YTf5M0qyWQY3kUmvUPrpg
S/O2dVKjMAxq9FsR5xMEhG7Q0KOpUx/ZqTMn9cs6eMsVes3gN1zH/M5PHScNxSK0OgzEvNxO7lJa
20WTSOar0u3zMKjS4uuQ1OkS0yMffrptDT1jYLMrNl6FSyx0CVfQw6AhCRA8jDPcoN8CVY5iBLYa
7PCxA7I3mvlWq2xutwyzDrOv3UlyX4mdHHegG9A5Irlf29igs3E9B3WyxF3ny2c4LHC3NTpkfTyr
ottXTuLVN7WSsKpq2tRhSXX1jTrBuka90PMKNrCbHSWM9XaDx2A6kvazEISNUgxFntJRas/W4P/O
qLbwkvlpN16nm6SkV1PAoFWlgLYupETDqXq9CtWstSgr7E7Zm0Uv/TeqRaq8HsxlgPlcoQpypm5B
bVulytn42rx+71Q6KTLJ5UwWME0CtAwN5+swa3J0vaZCPormwaeSMTtBeqePi8VothPiaRkaC9of
k/7lptXd6hdLC1W2vi0bLVzn06NuXUOOpD+nY70x4Np12xVzZb+ZyGTprxI8ZT7ycCGKiKZ3v25r
d4ZyOTWtdK9WrFmUbIRBMBo8U2T1jEhg0kvWWodVavYY93q5/BgGI5HXjtmNZD6UbuVtpr99rCap
ui5crSDD1tw3NoWmgcjfqM/g7e0WqQb3SqIg6W79qUHCGSD2Lq7KOplR23SaZ8blkHvNfu0kmuOU
eUxYzODPTwRSpfYV2xURKvmQzzctav9vkp3rZ6aV7bAp2S3RhdVYw2P0qXCFtdSdrLtgKoFq5cpM
sXTk6Vs+6s0XwNTaHHvCcNobW8ysmCeScxYWLqWejS/tCWX5kCSv9rKMX4VXkl3HrPJ+95zUsLtJ
Uc6bBqnszWzkrf5d+jRdQ0On0YPXIQm+o6tMEBjJ4t5B7/OsWcp8zOqZ8oQ+l85J3ErbjECUFd2H
MxrXxVQP1oYwnPRtwVD/TPZq+/Xfm+4nxRIa8JjDOIQ6cIKs03Htf7Z+pFbU58VcRVIOhf6IDQo9
iJgMo0Vy4yR4H7Q0u59pa3/XMsu91iQm4F0AUHvT4VrhApCu+YVd7JMu9qkr4RHviOP+ZCN7/6Va
IiQGBckKSYmwn0kdblCaAI45uG3Ts/bUtv1LTW15j+9lORLCxz7hpgZJ96ISSXvaLfI7J9OXF9vN
rYW4yqz5+e8H98kxllsh5jJszzQd3LMbqEPsoVOv3IPxXEDx5qR+W2t6+fbvT/n7+N/vsfzbGMSo
pXLxxrz3/km4cJyXlayCCF7SBgBw3EXV0drDUYmtuNn2x+DW2GmP5ZW6yrZozLfBrt1WG2NDvOEG
z1DYHJcrf4MW5f/wjt59s7OBM3TeRHwV36wMvbCKfwOV2/xGkxQ+lds8xp914UT/SV/w/aM4uzi0
dGvm/PSBdfj6GO6/R5uHh38/7Y+np/efcHZky5cU7afiEzRvJETtJoUM1hfbf3/Ix4EDQ4J2iHtC
J7Kjnv0MY7RGGm2cdzo6zhuvl6zEVnDJX/jJT+FazpWOOmhAc/vspxQCuWMGVCkqtWrYO6NDZneh
6nvRtW387x/0sdtC1ADTFJAaSQMcPN8P0dJpMLUDw0EA3SIRSweaAp1021cI5+51LRXWIBgT4kuv
Del85RTpRRLqJ8+UvHqKQdzbT7Was8mISRlqtkTnbxAe2NzQ+0AuKoSBt60B2copwMwJFE38xBvC
fhHjm6MSv9o0neaM0VhY8ieWwuGelKm1DzOXZA9k3q5559jkkSHnVjMBgGZp1ThoHYx1Xt9r/U4L
MhDyfuLzd7oex0s/9WR7/vvxGh8vEnCaHPqC5CVwMzpnbTYraS14OXGxliVyhHIsrWOTkNw9LMN8
z0mbqFFZmwEZWtbS/WoEywWYwc5+0jLljkjPLLWx5sDX9o5RTo8YY/KGIp1wy6jBuWFvLnzhk1ri
bM3iW9JehPHjs7WcjfC+BBqrAvp91Uk5A+BvffItos56rymfhJwWtL668Wst1/xHRplhiwHKrC9M
s0/KK4CidUor5GCgX3DOrkJTB4wnhSZDeWUOtAMZobgHKzyMENUtjmFRGVTLDzW2pRvm3UoqKsmt
/U+xNuXrhQdyGn5nDwQhEiZfLqEs5eeQFVmB+Cvp/0WkihVHLIAt6aTKPaSmra4Lq/P2ht/rm7LJ
l/uxyNQzSqEqwrGh3XlNksQz5aMN3dzlittVuQ2MxN3R47aPI437C8PttDCcf1cQhQi0WDrgKZxt
vbo22Qvlar7rlKfbqU/qeBo0a4tCFBH4MogLD+eTqRvAYqHKFtAn5L2/Xz3kNBdenZDA7VIWukVK
3F3146KuLryCT8Yk5DfqleBJTjnup6/xP8ecjHCZ0eoRQYNFxDJWds2Tl47lV9OWdc7Bd1V+ZDMl
GmJRRqxulS4baASDM+cXyjofHzCJf4wGdIbQImhSvf8mq0eiMfEo2GKnYHrJjdYnMGdcvjorzlMs
pfnzv3/63zv/+zfKMQqxkUE5gkyqc0JnMDU0Fi0qYc3gg6zmtkuvciw1/U/hz2u2qYfA/eVaXWNy
lxyHewcvxR+3rAesZu5Ez9izWvsI+2EeaBNbYEFWJKysr+3JFYaMp/9Jckj6YK+L9zrMrq42E07k
S/CSv227D78DPMoJtwbP5nxCF1JktUopkefjbCOHFnAVDNimD27qwl/MKvvIMarHf2HLeCycYp/4
3hxbFf7bUFu0+p709+UKqkty6Sz0cXSx+VBA45UyhuFuvX+nSzEEJk2OKhJli1zWSjJNHpc2VSN7
jmf9yRdNPIppTr8OlHFR5Q+aeQyWoVUXDkkft30WGuSlOhI8Fonzdy1MXRRqMWkFqMC5GrGA4Qwb
7QMdi0tqzk/2JbSEqGbBIiPT+qDTMq18wREDrFGshbvVlT9eN6tbPTlAPp4MQDNTyMxPd+wEU1j6
hriDWZ8ehOF2V14zyD163Oa2DMYgLIkO2GtasV4Z3L7KCzPu4/JLPYxaPm0rnWPCeSmY4KagH4Fh
Ros1698tJUbMjfp46AbfvGlXaOd5Ibs9ilX7Ei74k8lO7xv9h8+5gK7Z2cFk0sk+X60WqY03yIU1
HEDOtkQDSLqp33p3GYYJFOrFOtKE9/rgVRZyfg50KfSNMlXfUS9al2dN+FMW468BmFrJBQWGmw6G
dWHp/7gUo3EjlQnplO54UOXfj2JPyHUlLaGKrNKvbihjpLFrDMv/4W34CHRc6sSwHs77lEHPHX2S
+KT8tJVPZe3hCGY7elMcVu5HQfwCZUABLYhj5QVEzydAEJ/916U1yDBgwzm/TSHAr7TZL4nyhd5G
MKY8CJdEzRFf2B/0hcVGBSeLOSbp5a4KUMSFRWL1z52tubu8FslDj67/UqX4s6+FSsEioOj/UXZm
y3EryZb9lWvnHdWYh2u36gGJnDhPIkW9wCSRCsxAYAa+vhdU1d3KTBqzzykzWUkcIgEEIjzct68N
8Y1K0NGNF7pXU9DEhUxWLniWQR1gaZhFSDIi9Qxk23ryw6wtupBynVR3XWhPXaqm4xpck7MPZV7R
Hiiaczr9DxYTSgFAIaH7IVQ9PoWDI9MrEFEQSpJufszJwKxJGVp7bEXPaSg+GIrTEIUOgDlw1o8L
ffakGRBawmb1252vBicR6HGcXpeDfa6s8ttO4nAfWYR2NryoZTFAEH04zaMQZw8Z4Zo9Vpk53dK3
mK89yq/JPtJEdUOTegcJM6roJFPKllIPJkB0tDae8ZImNRmaMp+jJ4mMUPNjtYvuDLcULuQ4XZsC
+i773HeTWV5gmDC9zLoB+tojxLFoFELddOP2rWFvWipS31C1ai/QX5qXjH7RZ03B3der1Gd6ANVv
td1cUBXNNnMv0349e30MVKWYgZiEqRz8IQK8SBt8pqmbMG6N+wZmtoWoS0VR1EounTxq4s1BouWg
H5QMbflKqXqqmb2SR70/Vl74rg10bG7TzBu1TURprsO0EBctvyxyL8MLFxwImbVMUI10UuvdQwT7
HIe1Lmm0EuOPwebu4X8xtiPK0X5+sabRSGgGpmfML1VcW/wGYgiCv8EYf2U668nWRAE00elqZ0+G
wAb3zCp2elyiYAZ+aIGZLgvMsiT/Eem5tBTgbEE6lNsZ7slkYY9be8OmSi19N+WToMdybM4sah80
HLAHqtR6ForbUs49HDUdxg4LT6IPb6K9z0IEdmXRtn9H3a34Sgm4I8drtttqdOygocUUTZ7S7wbq
XQGF4G6bGbl+X6vevEFDZu4F3WOc51TpXRXQVM/EK79FGkevwOLeQFV9EVAQGx5+WhfIL0AQpHee
SJI7dM5z75PC6osABg4FjaGqOCdL02rX0agaDxNNMU+TW8Y6ok1PAaKijlbtwwga4f3xTnh+6Uk6
oU38zIgJG3Uo/A77AqKxXmuuDa1PHCT/taIEmgVvA860S2QJOCAe1ybept6O3jnx4OD0+UaL6hRj
6eQZb/E80PI5p2lyW092+LNpcbjdCM+ebmHNyAtqgtVraEUcyb3GbPRzx4ZlLTi6UUvmbeEALgHE
cWCH326udJQeVg40hbWjemlA+jZZF0hjvsXC6W9QELvINKnYGATwtyWB5lXW2+N2BiKzSrWSusrn
Af0HE5yyG5L0pXkKtfBRsInIkdKMLZuVOStdIEujfSNFqwV1LkI/oQpHuSs6p+E9WaAdxC/IU8jK
ouQ2j/eCsInpVACWsqozJd+HTtJc0EZIXFM552LY08CSsVwdiJ+K7oOEx9HsZMOlzGJpyB0KaFfr
cFTkG4UM7SkOo+SbYnZElpYAGE/xdXhESYsBBVlY6zrSZ+2NZfiXXXeqn0/G/GRJZ3qP7Ka9T2p3
fvn8SZweSVCmoCKzcFME5WX/vpI/1hqOA63TVERphoK9wHYWrRxW3TAN1saESRVfa4lXOoE3e9Ij
DxHr0yrUx4H6J/EcGUBAj0sVdIjtHRJVVVnnfWWcUbP8big5mMN8SMr6FPY9TJOZx4cve9G2FU/P
qEE1men3kaTVr8nK0exiyxq+ONYMqNcZ7emngPzy3OPyRIZdb4h9yLZiR5WVRZGsMgcnXPBQQy72
al/RFTHgLSD3UCqJ6b3lIGl6bX+LyhiwErGbA5rPrJATw8JJe8BKuIGvdTOjquQq6D+3nlHO5pnF
/zRJ7Gi4iiKgp2pAH/Jxj5mJn64zpKiRmj43932iUYwxpLlxI6cn85K5AajAft2RM1pFHcUFj1Zf
2vEoRZ+ZG8treHTb6Skn9YolCfHmcZ9Py75qZPTmMkz+6lIh9XWr2Ua6ciFioW31ftwg+dk7E5RM
OefU2jLvzPHj9zp++hlsRFqWadJ7sZxb/5ifIWto2TjLZ9Cb4WbAzWshJuv2qy3MxWte5NoKcQlx
haNShRKgbAZVwzkFTcTdIj4JmqiY90OBX2UjIvXaMylOhuTQrurB6jZxEUrwP+O4zaRhwhEjy0eV
DStjG7N3uzTrDWp2FOU9zsikXeXGLWA2lGoLx7x09Uu3rtvnz2/86UqlIyoFssQZGO3/4oH05zUn
CdjKBuYDKFUvfII626/bsnM22aTKh78/FDd2aTNE1ol+5nAoaDtp3caLvZg5UIXObPrdWnrV0baX
Z3Yi4yTF4HAoQ0DKe4xLAk/zcKzWUSYhZcKGWsygc+UwEcbR25LXWr+mddoJiOek6RuddFf0l4+4
9vBODlq60KlwPlcdqSZs3PY3tcq6/VxmdLgPpXzRDfT/scuTdIVm3uVRrtySCNfuhOfgyZLE1c6U
vdiMad7hzNwV6t6wJ7kvoiK8klNZnRGWnMZS1BNAqeK2SN1iKUoeXqoDTA/PanLtLIlRdAEdSrlL
QzQmG7bpXtlmY9PRBk0WLd5xVAZjOWQVdRpuHn3LBCXSXHErtd3YdiLytcKyKozATXVXaS5dB3Jw
Ihx6VErc/ucT4uS4zyfHGoi9izeOnMjR1tyzGrRmlxZAbmvlVuvC8bbqnGHvzXq6hukVPX4+3gdz
XVtypkz3pc3kmFDsxaSSsbPIV0M8cjrABbELWqbQ9zkd56fPxzqtFHNxxLfIA+mwgiJ6tI/EJRxG
8noFSoi03GF+oO2qmljeR7TiXYSpWa5m/uBgocBFnBawzqBGkDY6raZ1AevLzeefaJnyh6sbPeQY
ci6LK31zx2s997posXwkVR0zlqTIv10EtmfevN/it6NhAL8vl812csrrtkRcFZ4JDmQE6/8IUTRP
mHwydL7nY0NvflTOEezZPoI1Rjjj4GYT9Y+GN8bFFuROF62VrkIUMwt3IkyFH5yifDBRUURRRY7l
85vy0WNaWi1sD9Wjreu/rYH+WPNJL6QpRTdE9FPtXjVxLr5MusxWNHFG+9ZrrCBMc/OmhPB2N5lI
S0HZjFd23TcbaFfT6+cf54MZSqZnMQzHdGSxPjp8lzuMFgcJ2WulxV3yaic5aHBhh99U4RE2fT7W
acmHpBWbHc+IShnp/iWa/+PSIeX0OI6xcAjcgNdRbF/QU7chLz2AzWjw7Z3iVyYkdCkXiEWebc+M
vyxMxzPFppfAXIxiWbeOXn8jSxHRwr/BoTTJH7EdJiYSILLrnk2vmpPhZaIue4vzS7fGEXLcDDoA
40jJ9admsKYzgd8HrwfnA8QD/MELcpxTUepeaoURFRxCUOIIW7F2Fjj9c6/HR094ydhg3UllSz3m
XjvmHOlR76HV4Gz7Vc6tcucqRXGleWIpM3pmL3dlnhdbCpxGjAsYn2gc1CbyGyPNHoxBBw0+tw4E
PqxcASWBbM7k+vNH88G9YIfGd8elPEzIfvRkos5V0dPyZIRFarEtvezSTqW1/3yUD24FY3CrIQ8g
pz5uGKaXaXLMGB+fyYVDBcoDS7wsQb0ODeHMa/7RBSE94SBmYiKASvhwqrulR1nYY+3DNMG75MCN
vNWlv+7MBvPRMC5dKx55Dfopj+8bZhQw5Fp6t8oZvazbmN4lnJzhzIvzwX0j9UmGnPmzSGaXE+8f
720ZlbrbxuQ3E00U8OjUZm0oZi6R6s7ambfiVFuEnJADPRsGAyFXOIqJawv8UETRHM3OwEFgOa0Q
QxW3RQ5aNSu1+sGYjTlwi9K51g08FdOyUFahML3bWQol6NSewBfI4/2I7utMxP7Rp6MlgA9I6Zp6
3fGeplXIFehpK+CT1ji0zYhP3/VZ2D8WsZR7PYVEh/uE7uWbKjHMct1mRf/Ab0LE7jDhQnBSat74
rjMSChk62xYcW1U7p7j4YF7Qq7wo05FdLGDxoycmYhKGKCbwKiYS9Ar5MMzGuf39NC9OZYkELUu5
ScKebMfhKGZJL3oxdvWqUGvQ/v0Isbeau0DHKBB1bRwHDmCxm6RsoptS1nRxwzmPXtNEe5k1xQhs
EtjnlrvlxTpa47GXxIqalDjRxO9mwD/matGXNWJWE4pT6Qz3ldkuQDyZ/gIsPW/MYep2SGHWSpK/
t5yk1+boVduBLNCZBe2DqGSpZvFa0slNDuj4VD+CZWgo30s6cm0VPXUG4xTqyV1dJs5DIeYWQDCY
1KSfJiTxw1vq6vc6fVtrt+7NX7Uq4Uyghlnbspz3WmrIM01vy7M5vE/0eiPfI6vP/3ipD58dwF3P
qgoem6Kge22b0r2G6updZsaI+RGdd1slG9wzBZ4PBgW3z7tNwwQWK+bRtJyrom+sDvJTE84s82C4
rgHvtFu52MXLUKEXjWLgubDjNOrnkK9SNWPTp+X7uBmtj+xUN7sGn5BWtj+q1tAfSsRdX91qMG+g
TYJls1xHFn4lEm1Yt3RxvRRWAeRbp0/42Y7a6EcD4OMGsYC+aKWc6bXTC/vl893pg7wadlhs0hgK
M3tPVJXSUoRMrEquzB6xM0s7fn6ZZs5fXR1LdHYpPf9Rmcl0pylifJkA4S395maOkWjVWusYkb6+
K9nLk3VN6HpRh0n6DhEyB2WUjNQYPv+8H9xW5jfCHeJGEljHKccy6xqlVfm4pZO3mzpUwislyo0v
o+10L6M5pmdm7OkuBHrD1jRUOkQDoKkOZyyYQsotrr0UDtSBqFFEN6KtF9gmHfufX9pHQ8GZWapd
nG/pYjwcqrcIhtGlsojQ0b4G3+j5lZv0/gRV98xd/OCVYDOBpkJgushAlrv8x3oVpSTsFJXChFMC
JUU1Ubo/ZiDXF4qnTgj8oXAj+TZq9ZwDxgfXyMuwtAYSoJAaPbqdMMQyMIsqjBatlmvR9F5QmEXq
ExCKM3HXKW7BQeGF0mQJIakjHp953CJBumMuY4Vp4a4qhNfvRY2Z82JxClc3HQ0lp2MVJN5mdEJr
WDusSPOuymwA6YoCftMncsNlFi6BdhVrjQrRL3cjsYLFV+t7Mc4FqG8BhcwTugwDBWrrt8pOitrv
UdDzgyEB95mV5YNnR0F46WVfbNWYL4fPrpIeMok8rFbpaEXPRJ7d5dKZe2XhO/iAfEQN8jlJ7j+f
m6dbO2ERylRO+BxjUHYeDuoKWTt4s0BrkWW4rshx+kYyqH8/DGMYEv0IYGn6gi50OMyodQM9hx6d
7PGk06kw2ffg6unYpzmFkiOV2D1IT9ovzUpeVKpFrcdLcA5e0rpwLKEREUItKkZlMzc6oqTP78Lp
4mOilyL/hK5l6VU8ekPdzFQ0p1Jp5QES/k1XJ2ONrGwKJhuarN9mdrT9fMAPIj/6i9UFEWdT2eGg
cnhDFOw/JmwW6pUeuWoPj9r2AgwlLA86jzZTPogG+ghIjNmqbwrD2XRaJ2fgfTLL4JqGjvCLJnO+
RWqe3sZh04HJ7LLnM59yeSyH2zrTbJEt08K5sBWO7guLvehbBRfVvJTGGoycvdFVFBQJcJFvRMVR
Qs9x7eLwbMoLKxuHTd3gtgjgXjygYrUvqT+fU7h9kDBEPMEZigTpYtt7vNTkSqFBPdZh9GDkU9Ev
6To/0ypKXiOrmt/LlKrvxjPRMq7Til6TdV923SNZqrzchKGLe0NGhYTOUGiZL0rdGm8ItBszcJtZ
U1fjjFxYo6Tw88ytPI0kiR9JFTDPMGlDj3D4wAeJgE2l6AMbpcfqpG8yakeTNe51OaVrtLwmbYwR
eMTaHm6k57RW0KuV8QaI2d58/llO1+pl3UQw9jsuoO52+FEqQMDE2iAwG1F9p/tZu/Q64+cwyvbM
Hnu6uDDQggEhN0rJzF2+/sdupEROnOMQykD1EK40LU0o5lKJ+PxyPhoFHROzFAjPUt8+HKXRwySS
LYeeKo0hSNsD51eJ6PbvjkLLPul/+gyZe+zkh6NY06CqbaOlK6cptY1WRpDlXfwI/vYozG2DhWFx
KCcOOhxFcjZeYPc4wKZFcemZFml6HBjWn4/yweqDUtokbbhEQASyR6t+i+2UocmQ3tsh9a7jahze
BUqQgMbJ1B+Yli8iaxOf/lvMkbu5X2Va1wfwXuVKFPWMsWkSXmYihkSfds6Z/f10eiLbItG9UGTo
5D4u6dRO4xVmnimIsegljCIDTHSVga109Lcz9+H0pYQJskDuKNuhST5+KQ0gPywfKUPFyAS1etZS
P9H05gJlZ7IekhEjeoX9bIXMVQ9CO2qeuqYWzwTL+t9GT1C3oyMfVYkGDg9l2OGjTwoOfwNlH7a6
GC87dR73ti7Scyfa08oSkaHHURvN/mKbfDSPhdJNCIrgQhZ6nX7xCAD82M2KANgz4hRTTchCAOlP
2757MzhKBrBB+h+f3/fTJ4zkmTYR6lqUquncP7xUWpZpaWS7opHBjjfRxPGQBEaHK4A8d1c/yCpw
jZyB2MXop2DQw7Fw6WO9zfEpdKMSLyILf1mS83HWapd9aRXggSPL+gW5xIn9JYC5nia25lWomqij
TAxodZRNPXWPuXETZ/X5jfjo03Ebloj5twL/+KEXkxEOWpPnK0fvCL16wItbnT7fpxY95RMg+foi
UXs1XgmDPhs3QwMGGfzBLVx6QyYOEXthQHI487FOV1QEvmjnqScQDvFmHN4zrC6yCMfHHNuXLkO8
ZuZ7GwD4mbXuZBYgoEazjESdP5cJcTiKNiatyrGvWFGAUn5UWVxeUhifKd5b6plE28kFMdTSvbcs
4GTIjy8IzJVZFS4aE2/Aeq9PDLHlnP63s7TUIlC62gtbA7DjcfWjCBUsCQfw8SLOqh0iKmjhtesE
n8+Z5eU4iMmI1RfcDZOGN/gkuR1nzjyGgG1XmVuMX2QaG18M0GPPjtGo+xIWvS9std6NGuBwC5L+
339qpmEjtGPt+H3SPHxqcdh7ZWFzvkJ/siRUvWJbuR2WNCUGUp9f6cmBCGkHp1ge22J/SdR0OBTm
E2MYtcBJMKjxK1SodeFSSQnwqIBle87/leLc6Z3l4EULHf8RHv3OqPwRrrgDi7wrcSHhXI5TxdDB
1luROlMRlBT64K2sdAyX1n9D3EICxz1vSvrhe1aTE/Pd0jDfOLOpJUxye7zqiQ6eadOYNxLqqb7K
NVtHGJ8XbDGisiYa/alrzz7tSnPLYpxh2jcLrXtAyGC3tIZI1XrExKIzfToL0F6R+8T1K9Km+ikK
9dZamWIwQe21A0A7px6m/MJ0dISYBQveioZrKCuqUHBebgeMatZFa6ZxENmlftMoXpjA/eibyw53
HKD7ReS+59HU7+xqzBRMlpIZ/D7CUfqhe7u+WThXCfDCAWNFr+6MCMsHXfmeOPFw6UV48NDrHhvM
ByHwyO4GR/lWAkN8EU6oY8ZXT187pzHeRFIq3yo1tgqfdnZc1zo9dTzW3U65wRJXwUbdHKrE94hI
JLcQBFBQ9S0gT+IZyHupOsM2QrmSKPtZjeLtaEIl2ua0hMy+1BczF7es6OfHwE4NlEb3vuU4HHCB
NIF9rXC5NX21UzHRUia6s27byGRRoDkLiShG1Tm+5W3m5muDIOS1syRGV1kyQ++FUsuzGnXLSjZU
UKvXPi9zHcx6M8Mua5Pxqc2kbgYO8IAv2D/kRdB5LT4paGxrxy+RnMsgrJfagqVNYJ0auowrf5iq
7nnGXPEJ/jpl5aSSbbHJmCpg0KJ+MAMt15Locq6WdrZqLnIS/x0sWawRyKIHPWztnnIa4X4A65ky
VF3bWGyNRQVtj9OjPgb20osWpM6cvSVzM5b+BE5f98Xoaq+GVnqFLzwLcyNUUd1z5+WzCkewJ7Qj
45uiKh6H8g35Qzc+emonn1PTMtHqoWximnDsuyITr2qrVmvQTsdELREiJ6O/U1vwiqsicuqlKd6F
vJFPUbUYnafAInipIl+Eg/MFpEdSrozIc2+que6vnHzgbcEmL1HREAkzvKzkPCAVzxZXBOahM/ld
kuKjVpZ4eZCIZcX7fN053S2W1BkNAxySyNodpyKbSGZm3Q8059eFvaaRx12nGvCMz0c5zekjd8SU
nGiPzZ+U8NEuq1eOE+vl4uIyxPmuHerkfihpRx4ahJ5hZGY7zt/evTYacYnEjrYSXWkjeO2Vdedo
WfJl7CQ2SKTAvCcj82yf3NU5icup5pFtk80G0ROnq+WQdbgGN5C4vKonaZiDz6BbzisCVpB8L+3B
Rfox24GeJv0WurCxMtw42dDwSwrJRfKloYPxOVHEaxbL/uHzu3f6jJZmfIMOy3+D1I9uHgKpGXmA
Cd1drdzbssjGx6ZRvTMz4TQ+4/I5jZC8WppYUH0eXj7pID1XoyRfKQMVl2HehKaHBTMGccLaOIX1
jFrpKnFnuFPYzE4mohAp1Ns6789k0E6DJU6f5I45eJpoRo5DZk2v3HbQaZYKjSn84WGIERTl3Fzi
Wjit/+6t5X2ktoF5AUcFslOH1zyYcsiIhBeDhMrZVkYW/qoa5287JFBMXEpZZHJphjmZ/aY3WU5D
IQsDUbzFB1OYT3HciDMZiA9uG2qeBbHnkGijdnl4LdCfOW1XZInqsE/xKannDdZuC2bV+fa37xo6
MDIqiIc+EOLUBvV4BxvwleXyUqSxM23CCr3v56Oc6n14IhiDUoqE+7gI+g8vqLOaqElirOMx1Kgx
yCrIHq1mNZ2RpRspRfWy6KMvvMqAa5RkGl6kYQ/larSGZKHwy27fGV3Wn3lPTt9GeImc15HBLMDI
44xSOI9JnaQUbzyBtQmJEmJgD2Oezy/+NPJlRda0JTmyVFOOr91MXHvuMnIQmqQJcRUvlhLMUbag
ODbv59GaviANhBWFA62fk+w+k5j46Cphey1JW6JSjkiH9z7VZYMlKDlbJ9OwsPO64UbNMu3MI/5g
yqInwsWJ/5a069HKZnWp3Q+JVi0GOzX4GyR1Vh7LXRaaxbkt6CQZsLTeL3sQ0ggUjMewf+xzsxDX
cs4SydTsI5xqnpPZm750sRXt9DnM7rpOS+9FKGIcC3T7pWuMJDnzWHWX+3Z4ouFTkO+i6r+YshzP
nqgC6x3GSO5sCGLxxRTO6tco7dofnELI6GFCmzb+IIfCvbRnw3imEjwCtJpG5Oq9HU/ZKndb8zGk
SvNFS0ssB4u0UyE4lN1+ap0xWmeWjH8CqEUqqpPgvcy8qWo28zyob2k7YMdK3EpGHZJ0/ssNh1qH
YlpGih+bs/3l80l8+ngpsqBipMqgLf3ZR5OoTeyx0lAVrkDvJgEbqgmPMNG/ajSBnBnq9H2h4Rw2
LIcnFEoAfw7nq0X6mC6VlqEMI9YvZrXrIJCYjfCrpDRvZI479rps4J85rlGh+R4sec5O4vQMx1r1
2/mH/CHAEP3wM9g1mNppNsg06kP7LFp4VEWfEqF2tv6uR+m4MUOZPn9+j08PciTSsHDgiRJiqb8L
iH8c5IxZa5hR8GLduUErGg6W9QK+y7puwnhmK0/P9Rz/lhocTOEFwgselVQGtU8e8OFlppx+1Myk
TSJNNfmYuzM2zdqcY7EmhdsZ+0kYosYjzlAeIt2jO9BNq+zR8YoOO7Q2i+7iIeTcQ3kWa0oYrzB+
4HgHPTyr6Cp2XJ5cCnzsIZqHkjqgFcWveER5AFExAbtraHDGXrKgkoQLl9IhC1eSbF2JMk2vxjC1
FR8XSklPVlfVtHq5So7rsT2r2J1yFv1lEkkNO9OddTStsoGuK2v8UeM5nb7WSu1Ei5wx7HajYIf2
C07s3d9d9JBSsAIs2ZPFj+o4zqotvFDVocESbW6aKzL9HR0IuDebNB8En0+Ok7eCvIW7KFR5XtAF
vGWV/2NyCFqoXDXuOxLbTnYNoF8nu6vqL/C46h1eJHLH0VvQGeHoN2GZggT8fPyTXYTxWdjZvEn8
Ubw+mir0cimC3kkAKXR7XSBDoL9O94x/71X/6+f43+K9vPv33Gv+9T/8/WcJezkWUXv013/dVu/F
Y1u/v7fX36v/WX70/37r4Q/+6zr+iXVp+as9/q6DH+L3/2f84Hv7/eAvZA/idrrv3uvp4b3psvb3
AHzS5Tv/f7/4X++/f8vTVL3/8y/MZIp2+W0iLou//vOl/ds//yIT9McNX37/f7548z3n5/bt92w6
+f73703Lj7r/4JYToZFKpxpnLb1mw/vyFfsf9FWS+iEdTYRNdMU6VpAZiP75l+n8AxqxzuMmTqWz
ZiHyNGW3fMmw/mGyU6MNW8gzyB/Mv/7PdR88of/3xP6r6PK7Mi7a5p9/HS2VRKlUEhb0D5/PQst7
lO4qrRw5LZPHhxowXCaO+t32cBbOWt3YzfQNryJLi84cKwi5j2IAVafCS3GO/Z+04lIMOnwfEA2m
tam1KpXctpm/VIObFPtccSs62ego7iDlNol9VYZThfguWTgG2D1olp+aZiEvkwKXpwsjRKW3Mfra
NdZh42jjqlehWe9NNtM1bWH6myZ0DdfvVICOInL1yk2SOZP66malauwq/NKqCxX9OlZdBmaRCypr
DNI0DY3LikJ5zOasVy9CdNObQgJXrmZIjgFsWA93Yqfpv/ZpEvUcJOJZX+newndKKCw82kmShrS+
VNCpSFm2sLKbLDT22eyZXy2lm8VWce1o4qONQ0fqaakzrmn/5hqKJNZQKxCQJStO8bit+R5eHiho
0gkfQW2GU3gZ9STIMFJ0sjr19bo2h30b5mP+0Hgxya9S9N4217ruPok07VYXwiVsJwp6zXP1VpFj
1ATKLIbrKm6KTVTbPXavxuB8zXFPM32rbMzyjkQJfEkUNqPy2BgG8oR2IIy/UhGMknqE9ZVs6d9K
XwdIHC+jqoRryjs2jTFVXr26lVvfqoU7/KAFLm58y0rdMGAr5ELLAVN2XGgm1GAqscBAfy6FAaBJ
dGUurXuau2qRrGs7NVX495pMTdApOeivGAqkg3eqGEAF6cZjH6aOtTGKzKhWoS3atajMdj13Q2ag
7U092d3F09T3j03uMmZo5/JVtfDdsokR4G42Br5gAg+miyRuy5u0aRTzwi3z+MkxSy3eJKIZCuxE
w+SnmreS9EMsrRjoI43m29Foq5pC4YwuCNMHmM7budfpiVrNLjSU2zpR+uHNNepRM2CuyqTAW1Yg
fMEeuUMZ0JKNxbJGxklzl6tl9UrNh/+bKibPHlS02WzaGDAmtFsnLstbhsYyHp1aWKSYBXthfZc2
mpHeSQNbki0B3ljB8BqLKNm2rcH80qxcbVAR14qo/HIqi24IBl03hjtVdkXyJa8w7LuymPbMQjtd
vpvKU9MZuFH++x/dWYv73ejpSRpEKuKLLQcvNLFBnbp2YyBxFu48+9oQWv0cxF4hur2Vhg7oAaEA
Z50EoPFN5diR8lLLiLu25BiZ2vFMQjMG9bhW5JDX/jR0XHVhNHxRwFi9L6oCilDXN7J5nazRLKiF
xmXAm1JaweA6LRCgSXjFquhNfl7p6lbdls6opV/6rOZVUasRejxIzSx5dlpMiO4G26zypzYu82Zd
5zHrRouQw1gnWL/ih2YnzVNsSiXe012RTIGcyCH81G2P1jd77Bp1i2lw8Q5YIf6V1Zr30C44uteo
cGc/6UqNrnxNuyAaqzeKmN1nIzFTbzNYjfkkZOzclJ2mXssp22GM6ksVA2EWykWGnQR6T3I+wTso
xhgx6fX2W+dgfqDZ3WYWFsUWbJQswaNqC/jOkoY0aqXOnSfK7E5Sylp1ubv0KM/xeGmkWkiTLYDL
dQqJybm39eKJZrdfqK2G1sfu3Nqq1CL3FNlpqy/IFvtTbNyQKaVkKT1zeCw0FsKMTOGbnsPoTUfV
vs/KfJeOcb1xcITvE3jlRYELbzdrz5Vbvuc852tHkoMjv71TxqHZTrIK907R/Sja/BbrU3ett6Bw
1FB5VBIPyGzjTIG3PBhvkn6ruPKinrxAKuMXPHW2VatGmyaK8bIn1XfdN6S2u77fdjUZ3SnW1qD7
wfx2JY7ztE99JZ1YkZwV8Y2XRM+4B685Ss2rTOj4N5RIQFIaDb9qQsNIPX0uzOmSFgt7RTfqRTe7
W1uN5EVr18A4UnOPsfUGCO/VTP7FN032AqObL0XZ0MRq4ekEbDXeqHJMfWm0l0absYh1yQM72BDU
IM193BUu9IplNJndDUuV9YLolpyp7fptXqi7qEGIG+pzvSe5sxctrjlxOV+FYf+tmhW64AsIPgAS
SOdDsPC1dHBXHq6mvuiMLRRhf/awdC+7AHe+N2TDGGxlO/q/Db9q8uk1pG+Uggkc5CJCReL3arGp
NOVKT8QTxgMbdv7Zr72J0vtYtxMQqVyawRQnUbqi07rbqL3h3kvVg69htPKaLqMLkUJk70LrXq36
YRVRa0T82L30vXOvJpxcqV1dtUCherdofC8VN3ocsnCPmFQJM9kKzNjXRqpPewANX5M0GlZyjLFD
KeR4bzVsUSCx471SeT+SvhkHANUx/TRIidXZV1kZfd6q4d5zR83XWHXW1pDdo59QkkC0qvTrtmn7
1ehOxfehnVmUlMrJlaAae2DyaN8whJY9TFk7G7Y9LZu7ocDjYVLDgerRCCzJ1+oBW2/TFl+9aRa8
FHPT+YrWxVUQ6R1s5XCsnorW0b57MhffPKWqkGk4tZeutam6Ys2YbuumQgOeWS4H3EK7MOe0+I5Z
dq1tqHXNQZcnabueKu7WWItAOFa6EzZJdx8L8SpZd1J3n5qKsxS2W0NU+SFWxutm8Mp1yE5xDc84
Y1UUswjoO25ex6jVdhQ2HKSiulyXZRbfQ/Qx2CDSvsftcrJvO837jrwxW2MWBXhFxmWWbjVNlPYP
CziWduW1/Bjm50LANCBMUH0HSt62svvOH9rOXolZiW6lJsZfnqQY6pVlimh6UuIXy61msJxhYq9k
XaYi6DQEv/7STBuvIUfbfdDgXIx1lZpNw4rH6L6oSdbe5DFpO2qQkepuCjVV70XejkOgqAUXjVu3
Egg88W4A4dgEW1XtbLu+MPymr6PbXNGaLdR954en9uluVgf8kAE5rDxHGOu6aVuQAAtWiKLqxIaY
jJWPZYlk0bXpXWaO3juVRbvehCYpsGGEyGtSVvEqwyVa+mXaVBurTuWjlNO80/lXmOBhqe1VeM5B
pTUp+70Q/U8atqet0STaV1lpRsZimGUzZPwR1/Ui66KdKBPza9NRtaa1udU3olcwVs9lrD47g7eV
HvWlOJftLjTrfK/m6khRTGG1KRsO7BbVVgAP0rkQel4+uqPzEmdocpsGJoIPwouzY1XcxOiNMLq3
t/B5MM0WeqoHtQHNom5CHSMgUIsSi6zVjBkqrDTNuI8zM96ZLJ2cO6ESxUaZbUJCdhbC2PIRHTeX
gMDqbdEZHmFO1u9bCPq+Eaf2PSTk+b6rOxhzQtqXLUqWUf3f1J3XctxIFqZfaHMW3tyWQVk6iZRE
3SBk4V0iYZ9+P1Czu2KxgxW9dzs9oVCo1SwUgMw85z+/GfNDnS/bb+P1iIryTlbbFKqkv/KrSL9J
wcaOTtvNt7FBdAzc5jTRtlFYFD8arOOLbdr25cHz+/J2Hv2gq2S4ww6wzIhlYdpGBagy94NisByv
IycNd7qYCYivUvGdcWj8RZMgpLHt10Q766Yf7t1eJzMcMwZ8xMkJmKVTnVq3gGtZD/EvTlOclTyl
hp07jPI4xbQTHo6ja3MYLIaG9vDA1tMlK44fexdrNQRiXMm7/az3+a4XcwcFHELnRpnER2VtMh6J
MBdBSarEExpt0a8Xpes+bbX0pKJUBYUxmM8+LU71y6pCR1sbyvG7U+/M6i7D3OJTTetuBXXhOLi/
Y+4PVZ/EvI9e33g3jIZ1Cpm8/0AvyRBzFu6w08Ke9swbowpL6o5terLminQ3jFwfsVjoexY0eRZL
3l2zSovJ+BoxYVm30iEQRpt8KG6WBO7AdoYEkH7Q/F1dAhytnNHzNn1ToCE2++l7PRh1GvhZ3Mdr
6RjjnTNg9giI4CVy7yg7H1ZjChPj1M72Q67m2F6NmV/Jneyle4x1s3iECmcRGlS0RxIyx2NZ5MBO
lZciIEp/MH4mpm7GkepsV74QTBni5gE/geGY2mS0+9LMt0aiyhWGZBj75tGgB7OFRdXa7NnUK9Hg
JG4kUzoR/9hHhAlS6ER3MY8ffXjteFAmaNBXNtDfyrSaItktvL5NyJu5N137W9tX04fEUTkzoSFF
vkwRptaWqvObISzFQbFTn7u4iyGFJJ9g5CUndnX95BWzfUuaur4iXtDa+V5DjHxnhzcQgTH2HUp3
a3iJ4PSPkid7IPzXbTBMqCaDIACa602LwO6H1831Z6Cj9jzKvH8QoZbtyLF+Ss28OcAKz862XZRP
cmxAj+uRUBk8NnbCKqt9aCCrCdiD6k1Wdlj4F5pTo/MwhptMGRzRE6mG2ypJKPER9K0wCmBzasYP
M0K3nV1qlBhJ1cRyE+fQuU82reQW4Xm/McF361XCYb8bjaY/aGVvqrMWhyJYcI6jVzJBQ5rniH1T
DFVgSvIjcUd0aj40oTas/bpK1mZX2Z8cFMnrsKTjRoaiNp2tDA7xuV36SYgpZCtmu0zp0T2cCCco
AAbJRijdT1E4zb9TX2CorDRtvis0eUfrSGxRw9Vu/bwnqANT/35FgG9GpIvo/FOYUiUKR1XayUO0
wYHjWTwtRtwykfMHErntjYJT7u/yQWT3jlv1ZFZY4OJrTdVsYHBSIxNDUj0+dvlQjWvpjvPWwBh/
PYR58hMxG6GZnVUHU5zgPjIUIlZB2ThmvyZBcnkhaTBPgwsfZVXTVJ4FhjGHqSWtsXFyrJMqlrwF
TP/dmTr74zRM8xGnUSeDJdKGqz7BHncLw8SAL0FrQQKf9Ppom1ZathkRiHwm46J5tvMIA0NpmR90
/Di2NgSLA7h8coSFYfJCtoSudwPyh7VTjqSSky3i/7bZih7xIPhVwMQIyj6i/I2NtjfXPHl/yfUM
jc9T5MlkZaS1+UNqyt2YigOOMiCn88RBkc5UZfUpxm/i0MqkD4SMmwKRgBdtG0DMtUjSZCDiXFUB
n4xBVaJjtafCaGVB4tkIu2s/c7gVh3aQ5m03j2ovBeqMlcY7AwtjKPOPfhplN7mZJ48FyR+31kQy
UV+rmbvvnVweyzFMZRY05jTq29DJupbWR1IoSC1Lf+ZY9AdwMBPzx9SZ2be8EAUPdnK/gyeOx9qu
611altVBk35ib11fpvqqzbIEP6IiGh6UJMtjlcduMR66Xrc/zu5g9PvagFykeh76umIfOw+ZJhLi
UkoS1NgAnVM2kcsRzDn+GCScJtnOaGKCciaVJQ+pQTe0DTPD+ZpjEdmtQWuKeGPMdQsPZkpVvneN
bNYDrGXc70MNX/Wc2cPsrj2cg81DjE3Ot8Xs55smivlp1DrIUmMlfMkyoi7l7sVC3gxWCZu3x5/B
OmXZNARF6sWfY6em+OEM1ea9pOL8TXHW8qK6sVGtRCKSGwM4v9sQNStxKyz0Z3ApjehOe4hObmKG
nwmFfeT81jg5oIv+HDpXi7GX9xubN2tqv2WQi49DXNKIhy/Ilp33/L7Q6vIH50IfHwYh3Ad0eD1u
h4Ujn5IMRs3KiM2UyFfAlv0cNzMSXLJG8Vybm22sa8NjooS7TYjlpn709fhzV3v5EUNCXIVkaEff
VF0BKdgi1OmRwl6AMowD9AEmzl75uUdviBXzrIOrCcKnJrLN45EwObdt1cpXZh5vcDXh14ZNHYAi
Js96rQo9+TpaOQeM7CowiNgvQaG8IjbGtSFtvT6GrU98TDXE8gf/NUW/3VNq6FleP+OIG57Kllg8
Wgfm09mWro0fUtscURv0kVpPWr2LR1U4tfnWImniCefaec3JxF9jTZq8vH4/s4bMIoUS9fLn6Qvi
ZC+oiYHr38HzomNEegAO0qlj5IcktDXyUjLmiMx0SJLu0FcVIA7zPm+NMUvWgIJ1dVcgEOVbYLqo
kfA6Q9xiMNmTdL6qpwHAyXQhEARuQVDJqiK3sr138IVM15M/1s8EeXCvahLux/VAeM+41tPCKE6g
1Vr1hA9hS15JZJn5k8TxT9KRwSDBIxiCInrlfOIC4diZ2U3L0K75TtYP4EsRgq3+F8QBueImGSoF
BOoKmeRnwp8Se1M2LpkbfkG0614bhDauHbtLx4cxbOpnYZv8AMNOuX1/UB2zpl4+CSLI22BoNZ6B
U0d8Occc+Tt+NTTZtrUj3dlN9twAdg3S50Z1meQrqdbk5zOP4YeOdV1Wd2IZq66A2PTi1MimaJ9z
l/EnlMpwrp40o8vHB7bLKN3BBrKyG2Extt7FNOrZTTGNVmpj15B22a3O1lOce/QLnyn8W/WpdMZQ
PqEFnOtgqFzCiLFGC9Wu0yy3WUuv5qdBK+RCJQm++S0ES64KIk3nHAAAsUksCzWtOdLb8jaF9wTR
mGsYT8gTK8RdjglgB0kltNaDqEs8QZyKrzjmFpdvGN0wUiDJaJd0dsWZYRVn4UwKQt9ofUpGDxVN
56X7woYFWbpz8WiF/eCs/odmxCVAm2VDMgxtd1VqzM857NK2vrMGlD4Hr2rt579GKv8dXfw9qrgc
sOLbYOC5BXsAwSLr8GKGlg6Y2GpIWlexYTZ3JQw1HSQFH8QV4TMyCUy9K65lUBpvPnQJrjEWK3AK
QThpF4MKimmmMhRPK8cV9TO4Xa9B09eNX5L2bmN0s30k0qhpVl4vSswduhKK4gTIslJD1jzkAxS2
td9r9jY1ym5VjloRTGZjf20GuFUbOx5ojZGacNhPyixLGhflPVmO6D+6jQ7VRG/0o6qELje+k8pr
0t1LFgTrEvsDmNWQiAyEnRf3dBZGrXN8TCt64IR3u5KHKM6aTWva470crOHGdOEkpjAGH//l08Qa
GcmRiZXNIgO1lxv/10S0Yan1STnNBLkZFJZZ7hzAi+Nf6OloIGDxYWry/ie+4dWx9pjj4Si2jOIw
tLpgQcgyaSF1AyPJIg9vZ3I3SJQT/nFMZ7vGvsf3zkXWuHfC7utj6Ul/BXLfRmut85CAClUNOn5K
pvFv59A8AgR6mK8xCmTUdmnsWmLrmzUc6Ksc58Z7ryjG+zSWlItSS6kN3r8Ll5Pg5cPwdwPZRHnL
arp44v4UOlXV6t2KnCuaqzivzW7tj5H1Zxb8ahT892q9pJxAfmPC5kIC4c1aSFqvn+/UIxtmTWFM
rLXg7BpYUb6VVcwMHCiDs+H9r3X5IvNxxsKBM5mNMgG45NyVk56U7EfVqn45ePAqY+owTYBAOy/M
2PTzdlpAKA4GMOWZGmvz/gVAxuIb/U3HwFDujzoUvQfamksj9oQAmDFjIrSivm+6z3Gbz2KbWpZy
mD2K6I6aw+q3AooBc4K4zZ7DOa+gZkdNB6DnSg1wUItATBTjxFu8EKtwFZYulpZoc2CUQIYn0idU
eLKsLdKkAdnIswdDjYaEHmM25j3GyJBBKxFPFdAvieurSasMTOmiWsQbbCvY+/8MZOxecdAyQlhq
UMtkuGSASpPlRHUL71aM7VdyoazkVFLIGrfMIBziMXNnmrBlU5q6z4eRh+i3o1490VtwoDKzYS7Y
pCOHruo1frBXatz5tgvLIhi1ZDl6h5Bfiaivsm1WhfapQXb/EPkTf9qgDrJXkiQSNFDsePpuQKTD
SYwsmeO9L7h4pufJTpmKR8m+Fn2L6rEOgyTVvWMhW4BgS7kd3NjM/62ZMUcl9zihBggZMBw75YTh
59IPyb3DXSL+NJPE/YDroeIwNdDmr+w8ZB5lgLzn50TipYFip6cIUZ4Y531sEwb6y86Rye0rP+7E
xzE1Q3WYqp7jvu1s6Cssp1TfVLOXFAGcD36Oia1tuTXmhrAPy6ekwnMwporKcKVpA3CaZCfGlHsZ
MseZ92EbCXVQxcgBXUDBYJL3Uo/YTeYnx7GyxBgkpgJKbctx1PZKH7TiNLpD4axUAilx1cEza7b9
y0/oEosPQTbSppuqHWDjQKfBCZmp3stNcPnSLgNwyUtTcbEzNX66Hoo+bu/Jd6if4Twqxjb1GII0
E/Sc4KSz2Dny1qQaE45JDM1tqFRZbMMaY/k6FN63MBtvELExVXDKdLqFxkkDmbfpJI5/qrRxSNE3
qLS3COvri40FsvlbrzLjAYKabhFcgFnHJizKOT/SNpXXjr0L1oOhL9lYlFA+2y7u1C+E178OH9/J
strUUdklbUJNHzFNfOA7sk95mCxocD3j29TreATvbxKXmy+0cVLsIAFBC6acuKwmjIH+MPQGJt05
UZKrSAAtbyq62/v3P+eyasH4Ywkm5lf88FD0Lt//r+/HECpG6wkQAm0qPZk6ZT6Ld5n35qV87qEC
XZOhLdv5q83Ph8jC8bpoCmAIX34iSK7Vq5R0UovEz08xgRy/Us2UzT5OfbtYGaVLq4zng+adwlmv
viiW4e/3v/SbEwdaFRwGvCdhzkARuKCyDKwiJFSMYkmY8O/GKRzqTTSav3CxYFG//1lvXiA+C2Ih
bnTQR+F0XfCpCKAtLWm5qHPmKvtu22GCW32MSm7l9xVGH9Ibf/7hOvz7z0Xrt4j6FyncJY8LmqyB
p4DDOGzwxvtqojkCwHMfdEOHZGLa008CUXmz3v9UFuTF44XPiD+Wa2N/QskIR+z1C8VZVDptqA+U
JCq/07S2PU6WJqtVNuXl4rlcOT8TNxt/20ml/7SF6nNIgV77rY3NRG2FNzU/jSqVxhbyiH3KGOwR
pBr6+YNb9OZTXZKd6o+AjrBf+/STz3T4W5EYmtpUoeehBwN04wQklwTTkKQeNkbU99/yxFs4NBiF
HW0WQ7VBLzd9M+0eurZIRZOe2TSZ/DRLUpwKiVObdWM8QJYoPbyHXU6RKZFR8qXyvQKNF55beKKv
HOEW5s59aXs7zmuBOjqkEdf6wg0PCqiq++Ubit2hxdqBWFhMpl2mXGUv9jBg2ExjK1XdSnYCEQ0J
DGyyxG/w5+UL5iNMyv0bNFazd2/1Ez8hIkCovIXBHn7I3AgbTRJVlVYcOydMyW7yVA2dpysKWlGj
LfiZJZp9zjN/vo9aE7Ne3lLYI2RFUugw9rtpell4QTKT0Lcph1TctQzsP44v+EwcIc/LGaX+TFW5
AF+kld+1mIvxReDNAAVPnN1+6o07O8uxIcOCwyRtp/+dk65TQhNBq7s2Jk9DvwavUju3dgqQbGeE
tNay7qw93lQTwKOww89JXJZuMBWdvx/nyPzS1snwyfY48DeecOz6KEhaPpUyIoN7ilMv2Za+1+5k
urzaCnrcnvmx56yTKuRkmlJLWcTzDr08tdkMW6webHLUl616CeCVLIxQZOc/WE1qJWX7XMfD8qjw
gFCHOkook/78fQY0XnRCF+h650RJzzq7IIlfRrsyNwg7xnqvJii15Oe24lkwNnnEGCwD1CH5d/4K
TyU7lToRvACTogHMpvrc2VhaBcPkDyog7wLXXG3uuvAGQXeYB7JQbbOFllEUN8mAryvpdXgIb2wY
N4JkPZuX+Q8fZZaE1kOvUFG9wyMIIDmfONFApWviXiVrBC+tl4ebysSc17UjK/9UTbhkv7/y3657
NGmLjBlmIK4Nl11aCUHOV2PaINcD/CC2sM7EQ6UQBX5/+aB/RR19rAr+f8kGfcUg/f+JM2oYsB7/
5//mZr7hjH5kf/r+Tf78mzb68p/8oY2a5n8gC0FP9miT6deWGuUPbVTX/mPZwBLYNmBqxPHDZvxf
2qin/Yc9mueFhgPpGPZ0/4c26lr/QaZo4kqJd4KGRZv3b2ijr4/7xfgXhSJCKhwdqGK4wtfnAYZ7
wM+tpm8ntx3uCJijkXfh7ZHqMhb00XoDBT3o2Dsn+EaQjc6C+t39/NcN+wdE6IWh/X+rjj+X4S2h
WR5CoCUl7PVllMA2rT8VXAYIK6lthIOZR4jqZs8YBfesZJ6JkUndOv/SNYwuVx2AP8HOMN2mfVc3
4R3jVBe3p4hbt7biqD06mUTfqDEDIwrbtcroSml2IW6Esrv4GyBDgw9OEfvGwZU0cR++ZEWpGZM7
gmfstEtCV91Wjlaf+siwtyoL4w9wGFJcnVPngEoXg5DG0k9R7wBepCFlvBuH3rUeWl8qpL9v53Jp
y3qHioXE/w02AErLzRa6CbEGpNNFUQ71NCKxihsatPRK6ZyYB0DedjPTn+0h1Ujs/ZbB4/sP9nUr
/eceIYOF5QxMYb/ZdrIB3gU1uLW1Zl9kK4u09l+TFPm93YghCBsvyeHFwPCZ5im8AhMtpcybm0BX
AE6yUPAvXcMkZZtOiCvPxzGRJY892AiD0FQLMtK2oafWnIqrqum6zftf+p9uPxZNuLsjmae01C4W
VQuvjbKuNrdlBIuFHhyWsUBXsF9MQFIAxUIyh/UowobO+jB0eOtN3Vg8uFnoV1fuwoXR9fIIbLSs
6H9e0Aw8r18vLWf2pD1TFrK0LI9JFsH1Yg2iQzZ2pVVMz0kSr9KjZK6FgMIZ82+1PsOsc+om+nbl
xrx9JA7zUIM1g5qSLeximQ+WU84hJIktWqqJ7B/quwC5XngTdRlMysHJw+cEDj2NXJ3Dhgmnp14k
zWNPJHHukIG8gl5ZP0trFOcxZZww+SLeQ3wPr2xIb9/bl30Rqxts1lBRXTxBqlqs3LXB34op7kzo
naQbNFQSZyWjGyMP81urs6yP01RH+yv36M3aXWx8gFFfKnUO64uOpGrmsJfkIwUeTVaAdHeKmVL6
0MgA/rVnkuWMz3qXz78zPx73Y+XFJwwukyCDSHvFIvVF6vRqCYHOY6q7vEOIXtDcvn53OlBLbZwi
Qu6I+lum8yMdy1SxrZ0Zuc0fCP4qp6PBDn03TwD+B79vINopJg7+Rnn6/NAS9gH21Ai9/6yH0aYq
I1sErZxB0+eqk31gapN+ZvITTVuk4aPa4bMA3mW5tNbrjHnx1Qi95eG9/lbIhulu6feWLNlLmDbN
OXITPesDy1Zq33dDt9fLMl8PMYElUE7MwMzMCdW8kf4Ye3oBTx/7a3v0686eZWktVjI6LafOycRv
Xt9atuSIEc7YBYaD1eSqpRvJ4Xam+o2v3CeINdbu/RfrHx4mhyuCbAOxFNlM3sUnmp1EOzj5XQCL
YHjWgAqDTOXWI3y+0ts0CaKiuq3HczMT0+HX2OgwU4uPtqHch7IqfjJ8zGEjM5ufmIt8qisn2rq9
fYr1iTjCuCBT0NYI8FkRds/8KxEqRIsg3B/vf48X1+TXj4/vgbUXVRUbCejP6ztnCtOaiD7sF2sh
zdpIS1PEx3TtF4uZ7KnSe3sPmTVeJVDl9/UMdZ1Oy/04tPXDBE8q8JnnLQi988Hi2NvaiY3lPyDe
XZiZ/aZmB71yHrz4MF1cMYYwVHGsaYx9Lr3+8fLIwCblEHiNTH6bRp4CnQ7dHelm00McxsYeSap/
6Gyj+OCK4YdfVv4Zn8p000LMS7YzgNvZCxnbVZ6j7ozKJLpDmIVYjeFMbmA14gczl+NdOqonNxLZ
oZfhjUBs664GlyOWmD/Sx/Q5u1IDvX2Jl2Wks0VwzuLweLE/GMpr0PvofUDMz3RuM9Fte7Ov7qjk
pkNoQhV+/9m//Tz866nj0FmZAPMvGUZ/wWF2Z5p2GtpjYIxj+cVU4idFR9JuGjl816IEItO//jwm
ami1OQcYtFgX55Ws+0LZWTcESWtbT1hLZb8EoomTjSJ4BbHDvrLhvq0pgbyYoQFlanhHvPHQd7O0
9EhemoJaVuQzmi483qYqPg5J1uBo0ru3IubcaTqBXfiAUorkvBKRoV9p+n3nKijhyoJCqkbnyrl0
2SgsJndo3kDjfEo5FtbrVTeAXMBmJe/Uz81FoeLr0LricuXnTnc7Ks/fQnjUfymF29LCH7iC0/3T
xy/GfnQ9zLrw7X398RXe0vCbqinArWB80kStf8WtDfIc4u0tdHFzMwr102vBISAauFe+/IXl4bJb
LxAsvQlNGQkZly+e5yn8ZT17CNqKmgU+pm8/Stxm1zm84m6Tzu0jlFf3XkXuAWtg6yA1t78zJ5v8
2NQzkQR0AOorJ80VI/oyenr/PX1zd2w6SOwrwdUodPnf67vjwJAaCq0xA4dSYC+t1LhbJOjn3Gia
L4Nt/vCGovmA6scMSqzgP77/6W/rXaI8+IczdQncZom+/vikhUpn+q0ZpIk0xAdRddXToJn+cJu2
rKpNLitHX0ejU6ttCyUb94WokntdjzOkM2mr/nXpzwUxgWUyjUEH3+rigqJw7nC2LS32iSX+Gxda
FBpapW5GkQ3Prq7OnSivDUr/4SG4rBEKftwJeRkWWPuvzamYrXAExreCDCiPRs/v9d/KtufdVDju
zuqH4geSbX2vSHzdTRUT+yvN1su049U5g9cZg3gDp5LFadS/eA2Y6zjEq0C9VPi8REwVZ4wusmRI
ysNkaGhyKi0tDlPSNUyt+Ctnoser4d6EsYshTApVk5c3LKora3eBS14XXFwXAxMk/MjbMVS8eByJ
My0gK7lqeEeG+CfmTW/D8O+wA1NaD5HW82z4mVBr5hJjGtwCd0nftva6T5jojSW5oKikDG/a+4Vu
A2lOodybvSAwsIal/DFJhjSB/tbN4a4dDFxIyxjd0rXbu2xxr2+v/gLVEzIBkIaTzusHXML2G9yw
84JM92LzvshEPWCbJAz2aIXAczNkA72VYcey3mKQVYF4yno6VUbZ/5owE2ao2kTUxw6t5wFzJGVd
ucS3ryA4KjPzxa5hCSy+2KRdXNPypOBGC0Af8M7JPqhO+9wYuX8DaS3fe40+fbfrajc5RhK8vw28
OZwpbCjMcAS2QbuIQn19eywmsQzoEzfAJhEHgjLq753Y186Zvow5ZNhcSaZ9KZtePw+DpkTjSGBM
hDT74rUCWGgdPcbdOl6kabUwiRak192I1NLOoSmIPAkteyB5rPJIEPe1LWnq1cHI2YBcoQpyrZA/
2lHcnszCrnfFlDRiW2KSvdg7e19it7YwWWupq6bkGiHpgsTCkWLjnAu+B6mChcGXeH274lhLhUa4
Bexdw7s1pe8/EsHUnuCyR5+KkV43H8kwWIfJpM74HWGBHE3g8mPtghqZaR80ThaVm/cf4oU/9nJZ
ZB8t7jFkYyCas5an/NcuJoFKiJE38aqSUd5uBs67adUYYf2UOFZYfYYIrFWHYSLuc20RwlRBoZbO
Wc3YESgb7ehikR+ht+hSecOUKwoXYvU0nIYG9hREnKS3z7WBevD/4cLx/GWDxUCJi7+4cN4EYjB6
MQXk9pEr3PgFet+sc/z70nXC51I18OtCHebtNjU7T9+muj587doyiZYj2iQnVvR6vEZIDUAu3Mjd
k8lXUWNrS6UN08Z+iF1LaNcufCkiX7/GnFLw1HG4X2o+9+LcGGrlxpOO1SOSaAs/PVNX39BY3+m5
GT2U+ojkJPLEVwtaxAOkl/bRQwe7xm4SoqBiYV+5j/9wOUtLSviVSSIpt/L1C6DgJU6CWj9w3GEK
ohAItjPG5Fg5dnsTtk5dEPTpIq0e/GNFPPZtjlXJDb85uMZ0zYHrbeFFOCu1DU4bmCRAirxc48RC
GEU7UtkkWGOa2N6vtaIePggrDhf4wThBopeBguV5jhzZPY3ZiHrLaklB76bFl1HO9xVEVvzI+vxK
uf4POxCdD8nYzCQ53V5A/78Xi1GWEXSfZkbJTcDmDeGm1sp3wqS+F6MkADk3k9j9TMyz2tmGGLTA
E5M5fk38iMInLwpREaTuVvoNMD0Ycgg3x9l4oadNKCjnuDjORmlWmxo1br1p7DCugnxOKC8TupUr
Zmf/UD0QJoWoiv4D+0Ju+OsH79VDZqZZrwdocNGyxYak/XS8AE2QgMJmt/ONaVA/DH30CJHWuzdl
ShaxH7ZkwnOgv/8evvhxXSwLtnSd4s02F5bbxXvo8PTijo4giJ1iPqRaWd6Wiqex0WHXoCg19a2a
zHZdQjYl93lSIEmtBuuOzKC46SHUqAE5A3wzJABm5Ftb8nwkXCtpIyNLigGSJ043j67dM1QsSItu
jCaokHh9T6oxfc4L1/n0/nf6hz2f1tXg2yxmiJhzLWvv7801zSaRSccPDBbYHZYL5o0jIxn4ZZ59
613INShCmMJrCZnlWuj/Qlr5nQdRb2ZYbx+Ull0jsvzjJdFY4XfEFAi8+qKFT2HFGpk/h0EEQHSW
TlufE97XFXDyvDF6fdo5ed598TmVbtkXljjZ3l4JqTtb0pGdu1krr1Uxy5N9/eSB5zwHxFF78ZG+
ePJ9a0Ki1N0wqCbb+Uw8YoLdkF3dUMv321hU4slCAXilxfuH9w2ol3eNedjCrLQvnk1mpz3Se3qG
uImsHYCnsVdl7u7Sthixxyggx3MRXxIG2qe61ZzfRJt+i/FKgKSPv+Yu85S8ETnW+yvDLFFgtc4t
nmLZCi0IYRyl77e7quh1+PMiP8xlHT5CN0sfOWjOrZjxeb3ysmmXSLLFY10WMnwe7yUn7vXblmEt
vByJ2rZNGokiclzYQ4pxwWPqG9O4EX29+PsyiYg2bMJ1tjE7wz+MTLfNlTXRasJBUFCmZ+j69acS
u9FoY0AEm7dj22vG7aSZYlhpWj/Kr6Oej9ueMcRuLifZrmEDWxFiNufRzuLpSwi/iZFLmX2qRuKD
IvLA1w1ZEuUG0Z+qt52PhfEKZ5YSOQXLJFupaWo6ajdruM+wkQN3jt0hWTuxNX61cTCvVzOCJNDM
LMyPZttGA1kdPX5IToH3uIdR0ryxdCLMN6XEJwTJlpXnh9DShlvXyIVcT7YZPnDrEnOdokH6JZEZ
pYHIxo6OtUcUfOqpcsK90aNv2hSGalu+oOhQS2HD/ACAI38nBkyV1cSX2xTIv/INYwHk/Y2ez9uk
aptbC+4iZnJ1W5lr/Ffacd0NPq67jWs3OjGYIt9UlTmJUxeq5ksYWujQF9o8XZIYMO+rQg1jjK6r
OOxhEfoQSZ1O7ltMPQ7wUhW2OR7qmzmMXGur9dK889tJaEe9Yra2zeY8djZx5DXaBm2XFu4GpWp9
Z2Zt/oGbx3YokdzNxLxG2prVmKmNXjnuz6Ipi6tWfW9GUbyQbOcG3tHMJ7FFuthr6saRGE3Y+hZd
jo41fVYGaAJZLzp6eBPDM+yFx7wOdA7xo1WZ2YG+8ZoP4xuMjQ8g1XGZsDhMNljvr5eFZsm5RaqJ
jWdaqwOZZNGxTG1tm3vJbdQN5cGMnI8QxRNQ1EieilHa+wmJxo5hiL+N1OSA/yTtr/eX62X39Oeq
Fl90B067e5lbUTfs/vhDhls5FQNJaSNpR3CJ7/suyr9AY73mxP6mdmGHo1PjgCUoDi75C1Psr7Oo
zvq4dGTvbj1/9M/pEOKKoMX5s9f3xjqxG9ZGZKHi7oqIXrUgn1WD802bpScj1CHdZlyRxvMnZ5LF
B1RA6Ue7qNthXbvOjVZ07BENvB5odAPDHK3VtWv7G1DOxUFBUJmmOzgigrholF8XT9K3RrtGs0Py
lN7NzrayoOsdGlhi5DVI1VkrB6o4em42NHxSzPljw/sXrdxu1hY3F324wSyiHXbZAPtvo/c0tWuH
JIHnpF3o17pbHFRc4vetl632Lcoy6u6+TPAMaDxZVhhW1+qTLK2TQMFW7EJ3sONj07bI9JOMOJ6H
uPAqHACMDk3bXLvll9iZBzY+hbXEDtDO05EeaUmKeWKk2m1FMl6+7buemMWIWA117xMhLddp4aFO
ob/2N4YmdXsLy6rqDxn2yt/rGi8U3LCQHG5DOonvbteU+X5EkZxtHB/h1gY/6kVWmeizdUzn0JAr
3ZPTec6AxLDD53kB1smfbBC5egR8kd9jrKt5kiSi007FhV4cy5mkdWbojPM2GLLYt7ln1iwEDdot
Ju/z8A0v9cIIrDFNC7Y0Rx92nbMMlkjVKKMD47AIrRfjWmub4wbXrrPGz7tVbWjY53D/EW700ACH
vV6Tint0c9+abtDJIDQth5lcTPhgN4bB1j5p9bzca+NDWPkURFNr4p2FgNz6wQbk3UP37Go4yUmx
IT9S+MwZUyMg6hQjtDltPlqmKsU+hIiI7jy1M3tlA9DeDdhSjWvTzkgb7qBOpps404xnZN/+fZtG
LtG8EJu1LUeRD8e7bOfHUgxyILbXzu9FpXryKxfK3lgOSq6hdmM7Pjhlu8/HFHOIsHKFxPpDOOO2
xRzDCPi32D7jxoghQ5daM5aOqN5uqfPd+Dh6Ub9zdRmVHxNhNMV2HjGvfUSo0bX3rotR766xOJhw
Mo/FTyhwvX6I4LU322luLWfrhGXzJCLl94HflDjH4zgv2wCUPCdMvLeAx1SSyFNV11O1zSeisujn
M2TBOFb4OBAl+Mc19yaseR2Pp6l8Qp6o8vPocRM2bpiRd2Zr/4uyM1mSVMe67hNhRi+YOuBd9BGZ
kc0EyxYBom8Eevp/+Teqyiy71/5BTW5ZZHjgQjo6Z++1qwU5YzXOhxJxAaCfqtLr/boCTiLuoF5G
unlFlx+RAEaQagjieW05ZnGlt5gWgmat2+fJmXFMo+SzVGIjlm+BJ7J0XZypxUMLrbXKAFWVr7Dx
SshKC/G19y5ayf7NMn2oD4p3U1/KEaP3wTV6t05bG0TrwY8WwVhsq5vq3twIDBkveMNf7RFScML0
rCRUpnVNNY385lcdkCGC6NCW/rXpV7gOdEWj4Ryv6P9IJLcWL3HLAb8N3OvARwnb31IeaMSaJ5Ye
Vs1G+zvMGQnKrrCGXRzDiFB1Z3Ki/txY+cCmzq2FS56Ov2rXn0JSHfItlaUY7/kiJ+br9YJPubZA
QORRGb+NLePjZzaUdU9bLB9FuprbCEYz/fygtDtyekXTlMK1Iyd+xRxbP/SwtxvgZJSyR8cfc5Oa
XXo1bhFfE3E4TL1KlKvgR5T+Hr810+I7cBz24G2eSv0zwCjL9tYBbk8Q3eNgdbVq5LnJfaZrFt3H
6TCMZvziu70Kkn5VLRaFqXeIRnQAS8GLKaybzT929MV2K9CjWo/le62X6JcWNvxdaCBDEligZQ92
gBzgblBt48MY1VGQFXtL7mMNLAxeUOnF0EhFU33PO1tDg/O66T1kzDueEG1oQz/PMgbOqeVHJ0X0
p8wc3PSgulkxc7L4bT+/CMz99DFmnLyHza3LKavEtt0Nca1+YDexmmyOO4IZhjIw/gvoAOSzN/Ag
26Yh+MLnmwkf0AHLr4QPoN5xgQjhXwkk1QoD9XHOhiBU53EqxHTAD86rTgdbx2mxYq9JAhXNLzDa
5o9mGvM5mdZ6rh5AyE3YgegXuB9jb/J/83SD9q7hguVmgM39d2v3MYUi9DL3Wk/TL88bgbRJs0Yq
88Q82xfLMooiuIT69wrrwMpTELraPW0br/5poyJes0ptxccFyXJwiJjWeZewyLeLVVVqudTL0L1N
9AGcgwfZcH/YSmvCzo6Kqz4qy9ErYlFDsMggZoq0yJ5cdQAYDq6JXtpMUr2EcEIPaRakYuNTxXUO
0K2uraE4lzPW0kNeLJGd+m3EApbEMVy90W3aq0V1mgRxM/LsW9PPJ/iBvj6Eve1+qEU3ldCYS45y
sA3xeO3kYuZzS21KxTYvH/pY9XeMnYuXHdjEmu1h5TzXEhDxOotuO9W2vS8Pezdtb8KbpMymxvXM
01wbfcPqCmI+6slni5XwmS38wehimeNBJkvnepTUftgfkEINNoqMypnzqwxFozmjS/eTRAU8Ersb
l94d62DKM9y886teRW6SUAhyDVDfqZFNH116RvwCADysmVt33Jw+/oUwmucSuQMtSvrDPSgs7ZuS
xEaHfyWYu/5CEjKCkIGO4cclVwt0nNsedhgNNuR0pi4gmWWHpHjQTUkLLl7ogO8aQV1a62EvjsRb
5CAJ+U/eGbIGVIwbFuE6uu3QZa2W6n3HV1/dgSSo9wsRQ2qH+9TAztLMpa9kmFDxEGrZBpc8NGg/
rEWNSby0EMwED/eROAu4jkjrXUogCq27XXRc2NZKLDI1ygR2AhjAuetCyzD4LKZtu8dTxmTWqHE5
9mUEIi/eaDNfMRhxHLYC6GPIobMn3mTCV0RH8L/CQNnxh0ZJbT82DM3k3VIs4XeUa1gB4s6d8fOP
Y1vRkSjGBgDVMH+TxNTg/lo8fht3ffNFWI3os3WNCVyNiDwIUp88kDmBba32w0os+yuhR7cEbGNt
P5cNbirpGC8F7wyfa1icPWGPoc20wE46hX2HbtyGOfoC0gT/6K3XjaCPAZTzYFV2AMWuqK0Ht7Xo
mot4Wy1+R2zD2wNbvaK8gXFzS0wTaTOsO7bAPYqus1gs61zhQz72ttMUH8nC4TihH7eccfLL4mEq
WgQHLr0tkpP6DipLNaNpudCZ2S5dBxfv1ZDaYh2EGfxfopWbc6Tys+wXY42iS3jrw/zYeHJ+ITph
3rO1JvUaiY5LjdQaSVE8QcaMua+boksIRIyvnK7YABCpkkazoYNdz63divXI3hECXVRruCcC3KKb
iJXG3DnX5Egl+eL5L8Pg6fHA57fOM7QcYMVs54ct1Jomu+r9Ps2DPvIhCuZOwacYLcaB0WydlzEy
8zfan/ZDh5HZOuyMLBUuMjN1z0UTLvnJ7kPJUBNYpn2YAqcBoojlgsu1tDC1ddj7TmDgZ9oQ0ySD
U977YZNZDEWrC39gmL92S+VekJ/l5mHQu5ZPfrQGI6I+opxP9e46v2k9efoKdAgao2/3VrYqv3Ez
OJWMJxvyBd/9Ep4KjD4nbO7MWnrf4MaLJQE56qN725QZH7W1U192vV8MZ3+qR4KxB0d0Ka98J7Iu
JhW1WBJvbzy4MKFU3wqnER9VHLV4YsIltA+uTyjQc9xO7OxM02Bnh9YmSKz3i+gZnEE1Hvu8ZjeK
eti153JYwN3BZrSLM8Qi+TQvjTvcsY/TjYEPsj3qqInrq6f9Hm0bg0KTiG3Q1bEmOQqndmEWfV/5
vKj3nqHZ8aR7v4RH0RRlnrnMG57lMFBnyH4EM8xos2OqjXFH38t48eUd7hhdIYZG3XTqJlhzyp1K
K8Vlw85ael7zypJHz1IiiEVx5SuY+aIc/O7odLu6c1yum+ka7KHIfNHre4i/XCU4iR3nodD2mtOD
8aJvsyS6J8vxw/6scgUzq4qa/pK3zlCkqqKRfrbtOngdvMHtzhIXm5dxbcmds2yJNLpxZwtz6BQh
s4ChNJ9kE2Gtk72pzHe7rDGr6FIWV9Sm8Qw2ouIRWgMHt26WaIbq4K3DwXjQAbISuXymnZ20o3ou
hl+FvzL+WuDGqgwoI4p5tOvu7wGMjCKMl/Mn3eDBoJaaO1gprdUMv7aRYu7SlWrBc4LRl1v/sK3Q
rrqu7DPLyovmGFtrSwPR35fuGMF2O/iQVH3YMPlkvTbtbJZrbW7i2KDxxw+KkOQJy07uPe2VB6hj
RJUHNw5qbpUGpq8UVs19VlkIiyzAWOfH68EmfGc64Ngsg6SavPk0d1sJoEqiD9QABn/reizru2EZ
CFMQnuddZyWaMLP9vi+vMEC1Pg5CEX7uR+hAQnYwN1WCi9Y97/XyXBC/EB3nxm6/OdVUl6e+JCzy
jj14ftFcLMJsrprg59Bq8uRT23j2WwwM9q6cixZ2sNsmVCtOxzgSU+a3ODD2Y4mbKDg0atyOsPl0
9CGeUfyl+LiYXkwQEtyM/j7YcsiJU5tNk5OPJ7JPCpUtkW8+rMXSrxfmS/l9g+0mTCrXGf1UIoad
jo4zcLvFUaaiLKwWsR7K2IjqWBasizSPWvltET3MnMgZR/h0Lj8DEJM/uhGRRGwSuf7PEtvY++JD
tmCe3G9vdPHk6zh09o/KwriaSeql9qCDvDcXCvuZDPl+aMv0xqD5OTlyOvu7UB5J7xbVgthltwPN
1dP2klNp2KnrdjNS6UYS5xeAl3BPGB8WrHyUc+JemtaN7kU78HG6fVrjpARsHacjMCTCMlxd3DQq
FK1PXhNCVOZYqMhmZhQZpBtNvFcfZdeWGviz7BflkA8WLnE3b56piep7DKnWci+FFZ5jqjr3wdsX
sVBLN3H5bGl3Bl69WusGz83VrzByaR94fjHtp44jRnxk5tOOGbCWGntGYcVz5hXb4D319Q6prFp6
D9UiaNYzr0z8xUMNmuWIyjkMKF7MJXbrgH66axGVMORyLD7KYqAscFXRU3A28Oqwi4IOHrrCT8Z9
svOMYtvprr6Euw3Z1cRsU4z1zhFYsIgmMT0hT9mr/0jae9cl0LuZBneVZwgSmGJ5Z+/S/qZnEcHo
peK5oj+y9XXfOuUntCDK+1uTqgCgXDp7NkSuCsldp99PIBt+67Z32f0D0RMgQrzE2p1M74VP1Fqj
lfnS0Xegls2Y+ZB+1FG2YKkh1a40Y9lFVi0SU/gRad7oOYH8wmxeyNGmEQ2DstqH+tLvdazugp6Y
tXNPMgTt5zLPXwBHWlBrpQ4uoxbjnFY3Li2WM6OAboX+ni7MBYYn2cWq+wBl24ofPSUgaNK4FnTe
UWFzWkb6yxi3HFrUWlQPLRPgtJWEiXL3VCs0317k7XMEQSy8jFWbuxex+2oiKK/laBmcSQ64Bm9b
p6WGrqUK4fZ8ieolGCVJ3JP9vnGx3bNZUwFlq9OT5NlXNT7VCTP6N1ij7INbw+WKAQTy+9SK8uqN
syYMzwyi3eXMqrIXPCz00O6soPTsJx6y+C6tNswTcAEwBfHAbdWTs2H7SBtjnB+NQ4s+UfZu1pe8
B2iQtUG7tedKwYoUdedVF7PBqQNqOasrZR/RrkEtcEQ6W2Q9i3LbhmTrtonjkDxjcpclizXpHRkn
ZB0SPrFEiGHSUvjjJwOYar+NHEFgbRNs6vcu6LnJLshr5XFEKccRFWzL/DgDH+VXBJRf2u2s8mET
K8QSjtpouIiRu/FTC2rvfSNI+Zu3Avs+QLWTxdmtwggvooCNelkxxBcHOWn5mUHVnMxeuPLr42j/
YFpVMGXgCr5dufYsjPO6Beb71nleSttKXqG6r1ZaLtJzyJcB/nzAzIrJtoD6+oBfJydgYBT9vd2M
3OLzYe39a8C58eVGyAQZKLX/HbKRKrKmglf64Hu0SI5uXxZkUNrc9w+2qcl32+lVbndxvPnmpa9j
tOmkokHghy+af9aNqMY7FqZmP7bCVXzxprH57Oykyx5aXlH/qbQgvkDS2Bd9gYLbPdTSaqL3cXYr
ZB8kIF1VW/cOxeFAkE28TjQGw7AAhruhFFWnae0xwGxTp36tIhQYpPyo+s0tvyOXtK9N/ki0CAPZ
ttPe9xXmD47gwIke4YjRBOajudHJKUc+DwkbQBNcFVgv6AD98UQfqcwYV+cUb5vS9oNj7GhP+VKo
xz1heS8tnR+HKrmIf6GIW9ysgDFkn6u+YlIIilk9yz7YJ5oWPEmuieQLJDWxLVyj2vVubIxL8wvr
M+fZHufzMXb2QR9AJbvgM7sbKiUf0IodmINPHdRc0fxCdmMukVqc73QKEbXAMMCIZhsntbh37biz
p/bzbura5fa0l/mzIV7pSzVuoUxDVI19CjwdQuOSg/jluo/Dg5rLwkQubcIB0j6cftP41uIl9spt
PAaRtsZXj8MpBBkDPvE4GhFtN8g8jF06FLF/hX/nqlvJG21JbOH3ffBaUK6pVmNhpTAIWWF81/oS
5JxfqeiiHpX5bKjiNq7ub9NOd+NKZODWXHs52A+z15VvGnIYZUC0V1x7OqJPZxBJp9EdozoVZUSl
uQfKopPYr1ueQo3kNsntRj4XoKZBqE2RgS2CkuiBLK9yuN4yYaaj9OxWPxI3IcZHW+xBACdqJzR1
c4Z6/rZYtWRMGenx1En04qq3ra/wROFBVsgNTlSK7Ux/pO8fUKju8SVHnFpRMRAnegTNprp0Umok
oSyYV//WwRBRQqvPBKcB0bUghaHGizObbpf8FEDoT3Q0+yYbvK6h8VI2w3DmL65gGiNknLIct9V6
Hci+tN6q3LPNdXZhYJ9LVYfxRVRrtaZFZOc0JMopsu5LmMz1MdBagxFnRzN3a0uNavbWsKTcIrr3
qCQMQjQUhVijOjenfxE3yn3qB2lfKC5nGqzGHZ80pZNz1o1Lkl3vxBTkMd3Q6eswIaZ5JNRBqysG
7f6zX1fiO8JgVyaynaV9CtXgfMi9sXhZc6wZiT3aMH7Ksa72O/yec3uaCi9IxpGDHQw0BvVsHzoJ
66Npl/0eKGX3ydghB5QuvMpNp6ADCF6Ehj+Tvc2vU59W2pfYDNEnAdeSRm9OUyptuB3uNDGnPcO6
v33v6kZ+t7ul+Jqv1bSfI0uz/VthU/6k67dcfL044jhyJrA+4wGIo4yr5Q3nUOEcqPpCsjj5eugC
S1h6EQOi8dYcxWtPRsZ4cStHfBrgOP6sy3EeL1MfdIAC68aujrzUfXiC7xJVqbPO3nYe6lqLuy6+
NUTpFWv54Gzu2mWSvyo6teto/6Lv6uefxVB14VfGuXt+z1XSb6AKOsuN+kbS52uPTMnj1ie29Vfo
7vGakkkRe6mjfWyzFcvRezaDacak9kpa41R0k3+sQqKOpnplJMjEuP4GMgcFUrDLNlWbL06q1NGt
W6vodtj46O95l3FXMVltu9OWR9sXZC+Li+9xoxYtzTB8EPvS0wALRnoOYx/jY6iAKMJV4ItTj1KQ
Ong0jLC/rhsGjGcMRYQHWGKtxR215pKGHErZ6LcweQfachq0/ZDn4TmQa/OzdydEwhah3fPPvZsX
9EC6ufHxx+IGfYtsGgA7+Sg1xA2SRR4kHa4XkjjCnpEa8pAkZmryyR+Gcr/PQSnE541iLOUM48jQ
68rh1rCY3+FoLH1me5U6x9UNm1kuM2oArwTkTyfYXwibrkZb/d7IGQDGj5oTGnlAdNZdVcZS8iL5
np+jbRr1ueyYraUy6vyfmmN2p05f1vrILsNIx6g8AA5gLZNKSzSO9ltrWGCPBktgxcse92dCDEV4
344eQqdtoM1PziCk2KRRoDvTOZynD1Pb8mI3bUn3tZR9FGXdXLnABYHFQmkEs1wctrFmleeR1ywn
q+Q5HBxIgXhoEVeLzG4G72qRoMw/YIetdWBjH9OAe6Z3qog6BZOA1lKkVcfQPMlxv1afNahvmA5N
4eUfmdp1T2hM5uAgF5KV75a19+ykQf1dntRcx0+YzML8YIrQtRI9F+OS8R+mQ4XH+EeE8SkGdbn5
59oZrE8aFjqwwsbUOmUvz+FHFdBuifmdbdx86EBeC8mkGt4HkT2W0gRcYjMFlUsQYfFYzs1YHdd9
mvXJZ5CyHfbcIUZjinDm8Q5GdPO8sOinS75u0M6Uv9MYBe+LOkYv5YJg2N/DMKXXaFUMlxDQExdQ
EuRgiPRZjquzDU0yBmBOUpjw3QveSKc5epZZxbfNCacPA7vj59GplzLDbzi4jJlm70G6xPaQz76Z
910OkXNFRSxrBhGrR4Tx6NlWRt6enC4R71CTzn0dOWd4ot0P2hI8q17Ot7dqruExkTnT61PTqOg0
SeZ5ia1GFZ9m1M9cu0i3EPB98+19gvD+I58CzRSWUadIvFzkZ40qeUxaLoMEWESCdBNPA2Feh94w
v7Xorx0KfNwUfGKSIDhlu/h3VLW48qY1CH9xYxrAfkV7F3AzUTq6YtdCeJKDez9R1IKdoeQpENBs
zlJlzKKiWxvVdZ5UT6GaoPlkLy1DiTThdlF6sFF821mvnQI8StzvR2jXqyTKJ5QvTQPRPREkIoCo
7ZS8t0W5yvugjMdfW+03cIdXZakrFZ6ivYF5/1izWS/HtpE3NOZKv4dOHMPXVBqt2ycpbNRN4FOn
8CQQvpLjrpgcMnkox3uGjvQV2z13f0M49vg8Qm3Bmxq9vDzm4YzowfMbc3bKhRn8wfLodyejted2
GnK39Q4l2JXh4BAtzt2LPlE2LBtPvNmC/DptvV1k0xDaX8t2JSyJPuW2/pvg7S95WIDHmZReoAtI
JH3vDzsD4Vfc7ZwlzgCydKeJ3ks6r8FyhYW84jbsip/kAm7Mtx0BcHUMnePWhdzKF+Nd95AUFqkN
7BpjwnPdkcvVrrP82PPOUugXxRfHVkHmT13cHJpcTR//WS5z+3D/qRHkPMKSxwcHjoGQJfxD+qGa
XYUrM5Zjh1mUsE63vEghYoZBK+lck2L0AtiUPisjv38RnvwfE+q/f7d/02cSe8ZMWfyVJMtoy0Q+
ie7HNXCnpyVA2JbPvgPnRcVgo0MOrg1NOTNzOLJQwvJ0DMM9PDVCe94RSwTAB5Khw+k89pDb0cdH
jAK4jSOs01Pts+1QjJd3nHfFy6Qb/aESrjaPTllF1YG6VtcU+z2y583Jl5z5R9gUFISqoHOq+nU8
yhXYEtGQpIWlhqFOkAGWbvrHQu3yUxn4N0f3YMrLZq2Iyvdh1h9LrNxe0pr5p4cIKqEB3H5COrs8
MxgZMzuqtgIxzBqgWJlmEbYHBKmQk6XNo+ZLCssXqhgzfJNVHkapPTO7gxjpVt/MZlyY4BTlVvuZ
JjU+8skPLJHIoKt/NqZF1e7snv28rDliGYa+1foK2mg1J8dHrMUOnXdfgy3Cnzx12vqK3gVNul1I
f6H17ZNPDDveogHu1TnZLOswfKlCCBj/ptP3/1pyfO0Edbo3nMTNBMn//x+CKa+ubUBIkT7W2w5o
GLh8Gu2CEU1YP/qkdDA5ncvPmxOV1JxxTF/TFhTTCBq70SmfrLDjcjfvxb99rr9UULcl6DM6/79s
b6T7//25JM0V90bPPaJd6R85zex30r3mkw/L5a1j4n8aWA7wf+OR/LEl996DUOeJh9Y3cV25wu7W
cKj/+f38U8OLu513g4d0w3naf0Wazm4/LDae/qNFrth1jLvldqUYqotkVzxobqeXAKHOv5kXbq/9
f7+aAc6/EFEb5tnI/9OQHIoZe6HP9IvgnTkpx4nqtPbHRyT4qFCwRzNy45r9Zg1EBQ/++ol/pn1S
UWvI7hH2cbSc+Dmo7SkzY02x9M8P5X99OmggbLYhPnz7zxVEYFVRMzZ1jmyxT7puJ5Ki6mZ46F21
rP+in//LlEm5B+ktxAoGcOqGtvtjWTCblt5SsGtbs/99mQa/wKy7w7da7fKnu1OskR/kEq3V7w9t
R2hpBM2coXZusv/fP1uw1HGHIra0Bfy5//4kczX32rfldsxLPb/W3PHpS5VxnESDqX7+8+/6+1yI
XPSTjo26E6/yn5JAupgLogxpjuDPucELVKUHEi8YIhLpELHz1PLzEtEaWKgG/uV3/yXhRNgf3544
ekqM/uKPDWLaCH+G+r0fgXXKV002WBpBO/UOETEGmRMIS/7LgvqLhXCjc9D6dnFqYZaw7dve8B97
krNIE7kkQjO+3v3pJHrLXxNnbG8TTgy76R6j0U8KPKunFYPweuU+ZF9a4Jg2yGp8mJnTt6H7TgoP
7cua459FwoSAHE5qwzRXiltg6c/jdEVspqx/85z8+cgIPYVrKYjuRRnOGvnDMzjXG4tmkNzpEUR/
535j2kOLt/ED2317NxSB/jJEA1rMZmcLa4RsacDGdDnGm32W4zY4LN5Kl3go7Idlsbyvmyiq+39e
U//rQ94KDVyN/A9F+H8/ZI72rWkYg5+WrhPOcVflsn+0O0uUiT1vznTFIrfM3/75l/71/vJoWJHg
L1F7/w++MyIne/ThAZ36bhkudIR6KjE/eKUmyzPDQP3BC/P1PO4MVQ663RnMaeEVZ4bV/2YKZHfi
T/zPfRUAAr4AIA8UjGzq4o/N5ManbKZwLmAwSzHcxDhO95QDC/7deFa/Z8TDtMhqKpQ6L0s86fd4
icroutCZKZ72FXPAqV6KwP5KLBG3mC1A8vFC40M+xg0SJ1ZosZJzgTLE+dJZrdo+DLIk52yg+Niy
vp9GOwsiOsxpoG2KqGmn2/CQd3Q7MRWoSCdxB4jp0dh5sSZLnJdVJjZdqFNea8st+LGgdt6Xstj2
8zT5ynwUDlLcgx4AZR58oBLOOa7j9uRb2IvABrbj59jJo1+gHLmbFo4AJlbQDuG0hIdrZbCymq9u
UzgnJMp5eFXOjiISw0xuJwO5RwVmZ6gSVFTe9IScdiTqsuPAOjGPgMo4yX0JmQYUy5QtpEzlHydG
pqeQrqdKgr3pfmyevbZHlCBjhEa0Hz7Eo4s5YBis5XffNeLQm1irH7yb3KOb2FuazzTJ3SGZZel8
2LeyyhPOGG/81NdBcSkoSpuLvwTrq9f1Ibt9nnf5xRP59tNj/fIidbUfJF69LB8ir431Bf5/4KXM
CKfPty0hPgyo/WQSVNoBM+zLSB3CSHm/HeXa9MCIZPkFydh/81Q9ip91HSENtuQQQmdf8ryGX0sX
lJyiyaloAbNY7ne6PXXSTnoLCarD55chelADMph8OfqiIX2wGTeaNrTeqQ0RYCz4q8nHHAncbWqN
86IbOj5FYHtsVjxxvARRVZxCrgEmsZ2l/RJtNOAOolldugRhn39lGzLd7SyUVnXqNhFkUP6d4Fxs
1e6+Y2TE/emaeb36zlhexGqZKENdRX4PAknGq3Kp+uisIM407KHR9GurVqY+DUmG1WHAUU8G++zT
9UU+RBTzwGsuj4R7kSpgcavoztz2RHsnl7640/DrhivNTYSFUSnkdug8WX6fq7bqsX1qOFyOUzZN
AmW/o3e8GkG+iDJ8DbINfGSd6966KcOj4pk8NjT5JbKpOrXI15gyqyFQKvHCqXkj0J4mmdNu5V20
1j5S7iEMfpnKpcOKSyDqE01G81PDjwOYRr0ZPdGcRIdAYODz1onxG3eqML7d95mBVc303a9N4B45
mygghfFE0vv+ppLdb8h+tmDi3XLtSC1yWzh+By3Jzsqq0SuvoVM7ddbOK6Inq2k/EIewX1qGuD+Z
6A+XsI5KhnJuXROi5sGsuLQe3yAQCYXyDc9CBL+c24FJKr/bowNzGu++dIOYvXBtEWXOwdQjlMCr
SEWDz/26WoN8p8m1jA/F3G+vtqME8UxN79wjrLPGdJ9Jg72nHQSzTxgh8lftGhnfVWRXBym6AhZp
NBr3S+vY9CmmEjPXgTYFj7tFPIa/xynsLR2pDbYsrLeN0QG0sJGJY14/W4pgmfO+0TBATlS55NUU
3B+xU6AZP6ggn3kagSnRecQFu1B8E1OI3J/u277cdQZ5sPTo71ntCwrq4bNP6wE2vAmC15L0rzHx
oqK7Mzcn88F2mxLoac3k/kCkqf6kGcZ21yha/bRFlv25WTrTJvtutSZt+6rYLmsVqc90CgC0c6cF
3mrohjdQDMIKrk4sM94KLlq6d+F7OG35RdWYDyAxDOUXDGXYGfK40MMJ2Uv/XlSoswBniY2dj1lO
y6ogGu7APx8RBVuWBZ34vPrUjaBeYE4Fm8oMuoujAfk8ZILYBtxObmznx1uCjEHz5lb7y0wucJzl
KvSf276ghd36snud8jAgH9Fub8N5g241uTXR50MDGKSkK+r6P/q6xv+2Nkb0F8efzWcdyulz4E2s
1BKiUvhJIY5m2I9gpEppjOIQc2eLl3zVjE+7vd+LpKs997gTcegw942DDOa91yWiJ7Ob+28w/Ahl
wGBz60qgCwiYxYuuN7afVs7516ZhUposYGLYfqIYudmsYe8ue2U+GuhKzWEjZOYNogwZZ+HK9e4C
remmLY7xjiQmGLuUEEpl0RRwLRc3um+1JKfYQt3R5N/eq41ZFfv4tsnXoJjqn6M2zouySYM7hy0U
RDYsa2kOxZY7wSeHpnV/iEZILVe88BYet7DgOGKs8cmpW5RDK6qqLmPQFKb2Th+9UM7Wfxp76a7p
SB7sgphsY9bnw4WDtbDHvnkeWrs4WjGykcQY8gHO+wwdE15z6dhHq/caKn56q+5JrViutLdF4VH6
swyPVedEQ0KEbvcL99GEHEH1PGc5MJFG7EDILsIwkWEnue4jXnicbgsuHUNEw60z2A0/IkZgNo00
srCTcN8CcV5vMTkfetIqNlSvy+o8b66Jwo95yNIjepcqogKnQ8cgXvPhIALG32lV5cWrW2GswI27
bqeR6mFiI8c2c4iRFPFEZhpKoifz/VkxcHmMJ+QXKY92+Uqqs0VeHKGGqziW7BL8jHZiOGSFRViG
2PDp2ZtrT5ymw5hf1tJS5Z1sfOejA2S4udAMxYtDE3T+UaOSadHBD7n9EtmNn4kFuEqKFETeYhqc
qj04/fBpDsraz2SLlOjoCInyfo+AEaEyrG9q+7hhMqGK4rVmV/6BArcqeYieH570hJ4eEWVbHvdy
W96FtPMfgWPi7ZzzlWaybvpvNeW4QRLfdL9EESGxGnkzm6QvUL8gH++aJR3webZsTjUNBq1LYTNr
5+xCEx/MJlkx2RE5q4ftTkR+yBjOMas+W9Y4V8nMFWNKHKBKj65qC/8jyFTCqRdrG8RxXrrwba6r
pjiGfsU+pkJv4uftWH0UZtcTx09s7teOsM5jo5z2olzh57x4C9/a3BZoC7sgvCe3i0wNO0J8fiR6
F/8aAWHYrqLNRYBqVXMFHrWHDP2CsaoH/DaNvkrXcvMbItFJ2TxZ5IVXjBUZyZAbSWT8Xvauf6q2
Woys84lWqbHFm7NDOkzZu/s3p6ncAjHQMn1c+10ZKsbA/3/cnUlz3UiWpf9KWe4RhnlYZC+Ahzdx
FkVq2MBIieGYZ4cD+PX9QZldLVLRYkfVrtIszTJCKYIPD3C/fu8534kqczt2p7xnWSSWljlklY8z
qh/6ETXpz93c7XlSeIOEVc4XCAWX6ZImefcEZEjJnTHrk3OjMc1TBGgvxvWKnImlZzXaeVfXRpZe
1mMt+9At1+SrMwnnpWM5cULi2QkwrJfJvMWYRNscI+pYuBdabdXzLm+7OT/7GbjFXVGxWF/CKGjb
DTOZtzH7QWbHpjLs5JqXfvVRLU1zHIwsWuRiKXlltEvtXMiWYv7OboSG+SIFqEiiJF/SbjuwMMRP
fQjXlo6uZ2/mvXNJlbwSFV7oZJ9YeeN/1sSc6ixODKA3Tnbnk6lepLgxyWzWKDcAs8SLhsayDj2a
4MF1mnCO2MHJX30iBotuvSkcd27IrATNE1NVjyu8by0Z5C5tJB5sbPjGLjcZK8eo1VptN80lhaLQ
MQ58bhngO/tyajqDbUvTrN1g2uMVWF+tOld0iZ5WXZr01ohs/pa4fNdAy1M5XjYGIsWLriIH/Ab8
jDv9OTjJRDowYurpVOd4SbSc0I4DFdXAqo++aJbhwuS9iiltgi9GatfHOc10P+Sn2PhNBgAkt9mQ
+jR2J7PWyTM0+X/nmobTyHbyUVxmtgjyD6WrUn3vsnpNJ+UTkPyRxMFqs6aRXRZnRa5XN9nKNP+q
gthZ7tHoC/XZmES7EjG7+GmNBBUMi1emyXRgNNKIDyWIYkTa3WQZkla6Oyx7160SErnFTCKekqmB
BQ4hHHnFbodGADm1pm5hZPY0Dsq8ucPBiJjYgzmmIksxEbgUiibUJzu1mzu0Z/iO15S5K+VlVn3W
F5ERoPz7Q7PztsPm6hY8ZvpeGwUJmsX25z/1Q8jhyBod/eQhMXTcYg1mt4tmGMwrpxCrd9kSI0jk
K8PI4ppOTWIcAMrk3omg+AEklocMjzgayUQcME8wXeLfRIWHJao3LiZyoYl/Kwf+jd4PtBe1YnCu
EQiW6961/KE7KZM2W9iIVE+PJsGBl0GGE4FAy4HyoJ3NrL+qUOt758Km/3bODeK2L50VhchuUGgT
wtUmWITRqkdKsVZaGiz+BmsqkxY1WZd4yaldIKIuX8Sa6/lN09cokuZhWS/aKQvcCx4j27o2R3w5
mZPr7qWgJ0JNPqq62KHWYMPGXeo+sF6iemGTcNQttX5KjqArMfr3cJ0Ov/9KfsGKuLSB9Y0/AJmO
Wc3b7t9SjjWCmVmHPIwIE1Re0JK1Oc5QU4TuUTxbHSibqKNCnOB4pJaGv+3HiT7JZHmhz77CvNLp
/fROi3rrLf3c06A/aFqe7QYb0dBxf1DLfnpWtgiObjLT5RAsM/M/XOtD1Ndsg/Wcpp9mHAaPxL2t
dzqGVEUmnrW80/1621TZfgGbHiUxMjQqTftNU6WlFtLBhC+Ap1AiI9cVZy1r9U9BYAyXviunLw6V
xDvN2F+bWRyG0dgYvudaAdCP129ILTJixWk7HNDSNdcwK762+A1VyLBa37XZ/B5D+O1dBnTCfALs
iQ9fBEDYG89/sJZjqYhbOuRkdT8OhChFFEv5B5WOcu92nMqioFafweLIK46E79nc/+ryfMGw0Fga
6JC++bjSZ+oieqYheqbQV8lGg8gx2Hb/oOx0eOROiz/LsUHa1WTDpWZpf/7+8X97/W1UxPOP2pwb
sQUevr7dtG2XvsfbdeB1bPwQwxlvGUeWE/qsMQY6grjDb6ZNLojqn+NX9954aLvC28ectw7QmMvI
kkPp69+gJ64KQK9GbSRND4YB0YNE7iJnrYL+upmn8d6ZC0RJOWB0lKP1zh8a8WksrWvE//M7zLZf
bgcEPYeegAMOkOlQsP35T++c7yv8xtytQ8rpqTk7Lly4C13JSUWwE7v1ogM+VX9IO7v/XgVCv4HK
Mg77338nP7rKr26JuQGOoB8wlHVZmN7cEtAudUMCEscUBTCZturUP+t9q9bvvdOp6QMSFtOLepqA
zuavG/80OT9m+xLc03g15oNRXpW2MrXbog6a4U9Fvjg24sz1xIWtz508uAu5xwTzjTBkphY7SJK0
HsHFeopEyU5dygStX2RcdEhkCLQ1Sv1inX1EuHOXNmrf2rqbHHNwWNUDlg27+Yy23Dev/VyKmW5g
IsWR/nALOoMsSYJhPansqCA+We5lE9glJnQ8i+FMuLiusBw7zSeG8IsRS2lW3zGf6mOoeiSHUQt6
7COteYNDOtyV8qKo5sR5p4P+C2WIoCx8/lsSAHQdx7Pe3HEd4e3iFcS9Myf1djMqmX3S+OvOIb/4
MUcUcumUzXyWDZk4DWfCGzj0zqFotzm6XIi81dvm+PunwPjlMWAmxizOh5np0RuGHff6YRzXthYa
JLt9MPiQohQuNe28Jeloj+NSQRbwkwlXJdrLLhJWsNax9Kjnr3u6vAhqayijjzPZFv0JFdyiH1Dy
GKRHTbTqvuPOHh59jPfiuCS0OWNVa90Xj4AIFKLz7HxupeO7nLi87hORNGVOeCWq4RLEbrcXlb4m
RwLISj2UnQlDdiZzFHFDT5HXVsnCiUbQrI7LLCEPXcli8i6weKj6TM/Ose+Ulc/tvrTh0t77oyu6
E4elUWe006T2Hqu80sJRy/3LAoKivfN4RT6Z3dqXiIO7uac+IervS2t4BGssoy3pz4AA6fdNTtMv
DLDR0diZaJhGxjg66C8Mc8xvF45X3plDe5fRWVzWPGZj7eWNa/Y1fW/iMT/YeatTBiLVWU6EIObB
4zgncqdrpd0cLLQa7oPgi3pUU2M9eSWmpXM6MiKN0xTiG7JZM0n39croBVX1gJaX3Ot13ZdIzbJr
NfaKts6w+h/tyV6cqGjF+mHgxaqjBgyJS4xuxd8np5hesOdUKqMLIQNcyDneBoQNHqwezwqma4eU
pWYH6IEiBcJkH/MtrMkOf+JS7AfHl09tKWwSPoC2nGdDIKSVaU5A37zkbsTZg4+QytRFzaSWEhhF
YA9hkFSGFg8A6bObKQeSc25IenYODuIioCAVdt6vc1vPC/xJfYXqDKd1BO7DkEyzLkUfbF0XY9C4
lnDLA3JXf7ltC2KRw0zzhs80Eji+IYNBFTcUZjrfiCHo3A+GbMozwiYDtbnvlin1YCYPCKAaY58Y
hUgPtTYbzgUuQj50BmYuuwaJkHzGLA89PSh8uwfqAM+q6o3kxU5HPFTlohCPKbiP56GcveG8aD2y
Js2t1WNVDNILmV/o8m9WLyASOa05cISoJpHfvJl3wkpv9TRbBXwu8HpiDvq7tScfhgpjPTHI3FJ6
/jPJ5/Zfe8LP4advq6XtemzdGxaM78Pw3uxXHKGknEyuZ1WadQ/5+BskIKSoqE+eU6dXz7+/nPl2
s+Z6QLb9gMgJJAxQXF8vSZ4WtCWYGRx0noPZxuvnm1QE+x4P5Ze8gk0DFmsqLyThdGGQKZvg5MCc
D4zd/S+mK54KT69p67j2Tq0ezxHU6dyP6kRlyS5ANRdRojSXRTvVlymWaryqmf3p95/h7QR++wh8
AtP0GRgavv5mVaWrkKSygNsnZsAxOBSMvYeXaud6K5MCYYJU02leX0qsDIffX9q0uT0/b+xoc7Zs
KwBu7OvQ3N5MaptGopGUibuvM2BnSBmLDhOAqnGdkVYng+vanPAgFRpOMnqeAtmHpvL18zx2DiHQ
ow9zmDoONtRAZwhznyXNI60R/BAAvNZvbunyrLkr7TRcohy9I7smhmPvO7JH8tsZ2lWbeQHgHbqm
U/j7T2dtQp7Xnw50IDR6BGIUclSVrx8OgYoanpDoDmrRGZ0kgtwYX1Zg5zBPsi7bvcouPHpa1cEU
G204p8yxdph4LBnrY1aQL97oeETAbQQMB92+eqyH0h7hCWXo/jnUYyn2UpK5cTAvMCgqOT8Is8vE
CZEPE5+sSaOS1op+xJFqeDceHcUrGA3cZYgWHe0eDtCshsPjj4/+t0LFbtqX+n7sX17Gq6f2f0y2
mLGd+v5zRfolW+xSzi/VMzko4ud0sR9/6V/pYu4fiARsThmM5xHYUF/9n3Qx5w9yPvAv8h+Oubq7
Vbn/Thdz9D+2ZDFiU1lGkKtsIcsDoMf0n/+wgz9QJ/GzaJ+wBHFu+jvpYhyjXz2zng4RmtUapqjp
o/D4RZy2tE4qUCHZIcedMbTYH+OxEsQGwMj41rXMTedWVYSLVsYdLqY2cjoM2zQ3ql1KNxWT81rF
Q9KTjtn7zMc5Xzxi8nyGRjoeVkOpHUYfi4na+JRV7hM2xMemt7+sgBLSDjAGIu4/LdP9qC81gJEU
55mRtmNo9hAnRmZ+qROcvUUQu+F/t+0MdwVU/xOOSObrKR4S159dVHIoX2pOcmGXJs/dHKgvo9Ez
8SGg9B6DIM0dkUtU67p3NRoJwZPuAshcMBWfKlMy62wo4QhXCRewUXtfGOD4msrGoqgzJHDVfBn0
NLYhURP5gcPFs5YHv06+imoaz4VZEBJilSLU+S2jwJm6Q+4sxRmvJpD3zAMkJI2vNAvvzDSfD6Sh
f2NEU56DsQQjMTQxMtELP2UqSTyavyfL5dnJFIz1MQCfSmd7jwsgCdXgrnus1yNairILu3YaQGcB
KcBcpPORfMyvLCqTynCRuul4nudKXAyj/5XW+Y/NynwGMD/j2e89h/K1wr1HBRoyizJDoUi10RF/
YntfrvB9b2Gceh5RBxWRofWYWrH1VriQMFwa+7Lru2vVLMaObQpGxLKoXWByMrRnJxzWYNihW8L3
mJlXpTPk/KK9QZ5i6jL2HKrIaftHazE9LHCMiJOOEM8s6B6snD3RFssS6dJ5dGXzEWsAbHCHxliZ
To9tO477wliuHDUYkWpneW1uibD9uODEyjwkRymLbqYtx4ySM7STCo8l0UajQm9qm939YHQJRLLp
iqp5DJu6bmK9r3h6Eau3tbV3tt+AiesT/eBwTIxLpxuhWhlVhrIjvV7BmO2GxHymPeqiMcGUXzLM
5jz4hbHXGhYmngsM3ztWggsME0wYgIIDFzWe+4nhalmvN5qomSy6+6Jxsdig/oOT8ansEECOCSpR
Mim6GJo+dLJ2G1GbtRlXsF8/Yr09YkX1wj6xvwsFJbep1SeXZkmUN7p2SpkihSUinDjo5ZfeEh/b
dE7uHa1jkiaYplhpeqAR6O4W2zybg380LB8sVNK6p6bzEIPwKQ0YHSNjI5h04dDOAzloRoD0of8y
eCW0dR8k3tLjPeDYJ6IeFYY+yfmICeqk575/DBbrADY0P0w8X5/0sX8eXb3YGTUjvGb7EijX1d6F
cLDPJv+rLsU3f+oeJgtT3+xSzfqlXkcDv1NYBWtwoDZ2o5STflhOJc6+OY1WmxuN9+6ikEZwmsx2
vZxT0Z6H2mRmTunG9JBwd2tOp7Axsq+sCagxfL7XlBHfznCLT73fl/vMLoydN6h7y8m/ZCj8OXCu
myLQOmhWX+6oZYHmGEt5Ym3Euw8XBKyUv0aM1tNph7bThxc9Xjv9Gi90ErEw+gK1U2vh9pDZvmtL
prrITLlrhf2BAEfno1dD3CsE4a94iKlAVlb/nWEsF5U1nobc7HnVCBTKS4yKZgEWQU7ZnQ5L2qwZ
4YNpw+/7ZKt1/tAJRuFWa0Za6fUkeK8oZph2hTj7rwOxPPeJKg6E1bt+5CTJ91RkFksG/828hwAj
XCQ6xeMnyK7GOvQga+95SqrLcip4RRvhcswnryRJuk9AnoodXKIjpRSG4U5/JrPJIrDd7aKhzJN9
kvN29iPaGE3iAfQ0pFQKrNGY8PuAVhLHJPNeil7qoV4WpLNY09Vszt+bRcNXluHEwAAL1TPzYi8B
0PT3a5P/TuDpq1jUw0tz/VS9DG/rm61S+ta0pF+KdBz+148/Fi/NVi+8+ge2EmRWd/KlXz68DLIc
f04t/f/9w/94+fFTPi7tyz//8a2R9bj9NJE19asiZMO7/r8rl9O3l/Kp5rj1rx92+v7Pf6DK5R+f
hvGf/2Do9gfEdOoB0gAtZvNbdaJefvyRaf9Br510U45biLmNTW/578LF9f5AjGRbrq3ztzhd8Ef/
Llxc648twxTiEBJjk0OU+XcKFwqgn0pt+oIuOkd47tshTN+EmK9LbcgRMBpkM8Vek970zGziJe/m
Q+fPA+kjKwg9vX1vePW6VNquSQArTgkaDFQx+lvBtnTp67EmwFbyhuxpUnDMDWXcAU6ZbieF0vWn
r+Mvjrbc4Dcf0fUx/dCMM12GH2/B36M+JuhYyDuuqQQPlD0t4x8IxnoOg/6/cCn6rQZFoIVp5M3B
BStxq4NwHmJhaPocegHGMVsuSRDqjV3Ev7/Y6xbzv24jqbmYIXxU78bb2zhUfWNsYIe4AQt6nVq9
PGScqL92KAbvR025u740W0XnVPZXNBrsd67/V18jOTeU5IB8Az7v60dn0nV2WfjSMez86qJF0hz6
Rd+TkCHznaK6fed7/MvrUbHrSJNR4L39vEGCMssE2koge9J98HHXXrmzNdFV9/2LAN3Q72/vX18u
wHpjggcibej1x+vI/1aOsPu49ejkBuA8cCA2IBt41I4q8Mvj37+e66DfDBgk8uZvv89PEwPc/Vmd
qQXOKZX4fhSucasrUi8qU3Q3yrTeC1F6+1rQKtGdwHX1bQWyyHJ6fb2S3t5qF3MfbyP8W8bC+R7u
YborW6Rvv/9obyTeDkOx19d6080KTOXmtdX1sazr4YRor47IXOkjvUCtokH1vBYCAhiUUgQWgX4R
NArrqzdY76UA/NWH5oHVydpgNMJw8PWHVjlNpYqSO6aFCBnBAz0eBml2McnuvRbX9nz83ybGj89s
2obO0ZOhK8vsm8+MAbQVxEp2sQOgJ8xwZ4bOasz3IyGSQTSM6hvjSaeKwfkk+9/f77crgw1ynC3H
t32LyRMNotefsjVwDiydqOLqMYu1a9uM5GftIJfdev/7C/3yGVnp2Nz4LJzHWUG2NtVPzywqB0MB
UEU6WQ0ZFvvMuWkNCKKhRyM3Zq7lgb5JrdiVIJ3eeT//4trc5C1dlz4YU+VtZ/vp2lPmWpnW9AIn
4JRdWKmrH1dHzpc+spqoE8Z3hfDuJNbae2fd++XuMjEDyM3+zHiZjXh7xn66sMR2YHQDNBJE4j3g
tRH3TeDn56Vb9F3mw3NFGQ20eKqxTIuke2ed+PVlMkyqgi0BCAPQVju8vj4818DIkwHc54p0zRQU
8VbS2ZHVjq4RQ2MyIp9APtTi40YrHOrhMt9QDUbavGfJ+/U7wHyFCWnzXfFOvXVLDGWd6ekIoWAe
WmpYP/+eQbOPOkR3B6Ofml0HS2mvDL1/5wn/6wtjMfMI5dQZbb6+B22G38tlwgqzDKd5EDQBg8ay
Pqykk1/TorAf5mX64Kd69jd3eJuWFBekz0RdprPLv76wjnPewNHcxF7uDzttXtq9jp4/GrNef2eW
+BefkXgO3l9Cc9nw/LdrlYt0b+phVte4bC9VGjj7wTWnE/wZMprH0r1T/uDf14GTvfOE/3plak+f
ypCJPol0b5vzllLeDGu6ii109TtM7M0XiACP7WJbR6vRxNnGNBulSR3c/X49ebvnYjTGy8bXycDX
29KtXt9dZXZayc8X2BDQEueK8CrmQ9aFv1h3hgi00+8v9yYagOVj22mZdmy7Ac3ArT3486sMFcPc
AMXazsqN9WnK6N57Jm5fcI2KHsGc9HAxtPLBN2a5a0kBuOT0O0bCR1ZXNgCme4oPRibViHYKw2Y4
Sp8RGjL6kLmcfWpVO3zU7J6+gRmod74lispfliITBjeRBltR9CO/9fXvD3SpY0SFwDzxZqTsuoMa
9athNVb5p12MVXftBU09X1YAj/ULQdg3HUcOme5hclKrPLSrMvPDrOa5vB+yZu0dWntYkXe6TMzs
q0wkENwtLdS4Z9QBKNvuaWVEFrJT61zMNeC+xO5q5+tkLg34QlGsxW4ZyL0fYS7oQo/xaifr2U/B
Mx6lZejgJ03AcHstL8vq2lJgLgcwLO6nBFWYuGrtiQighJyQDIBFhrOCTpx8RoCsm2cNveEjilBT
BxDSb2hPnkecacxzPwhUNQA7YV1mYbU5KuLZKm0zTIYmue2stIRC2lC97WkgLfpH6Sv7pWgbJFBO
vXxGDVz3kb/0NVG0UyAeOMHoWeRVow/bryXnpE8CrQYSZSl5wukToCAqK9QNw9pqlx1vKprWsRqe
Anuy2v02MDuwLQbLqRM5SMMaGxuDSOLPPsvK1u/6zgNz269O8nVBOjydRa/hxiFexrue/Rm6o+Kw
simd4cceCtrFPWsNMX1hCuez2TVkJgBHnvj/xnNmFvCeFtJdIKENT3XP8DK2PW189GU/mFFPnsqm
vejxQORDPj8xJp6uZQN7Zq/Irp5uJvDARZRB2ZD7LGN2Gy1GK4H0uIigCTFAzbp2MCP4eR2upNy7
BqXb/Gk5Oi1cSFOBcwLdOMqIz50Rdw58i1aFnwHHS/q1vvQMPUXwnuptd04FWA8yS4kZ6R1nFHsD
fujmpMgqO3LIHCHoOhHuNbkI/Au3H7uNtmUYeRz4Uz/tUmV6iOjS1Df3yp294pzZuJqiVFuGPTuz
lcQ5Vdc2yKxmtQOi1hSxPpDLN9uE8cRal4vxhFOoxj5ndDAIytlo5IkhsZvtTVTLL0GgqWt30IGa
59hKVewjUCSinbneR6vtQRhkbUulXCkzZcY2agmdYHdqPuHANrPY7kejZl5v2fUemoG6bbWqT+A4
jYmIlgGAmQUDs/lgSvKRdsZoivxOV9YAXaCYqwsgfVl1qMx89G+gd/jTyeKQd60giYmLjpHx/UzY
ONarJoCvC0E48e/bse4v23XurDhIvYYr9GrxdyNJT1g5qoU5BBA2qz/0FGwHvZZ5c5COndzaZU+a
OZt7js6jzSdep27oqFSxGtDBZm9ivDBj5sd0pucPxhAkj2w6aH7WVIeM4SNue7Ro6KGVHV1gCVVZ
WmSLkFaiQ7tcmmdoamwklJCaja45WLJ9refddJsCvdXp45doHuhClHe2KVztYCGA2TODqys0H30z
cjt0GdwurdsFt5xMAPK0Q2a1V8rz5vumNY3iHFS6vMx6I+1jcynqb3ORwbkdZzgLO8fH+8eQ1FiR
lmBKioIM6vHOKUxcL1OpowYqnA6zXZJYc0PXs5JLXDUlQkGOBHCe6skV3/PR1NdYYEEm+IoTyi4D
qnmcFloqUMB8/Wbs8yjJh+w2TfvOirIEPwmrCacbvA8eNN0Ss28kq9zoPwkNiks4tkM97aeihcfm
d96Y3sjWgERr9GmbnotK4R9pGsVrnjZeAPi8noDlMFXGM4XZjcFKWQXOtURDuTwA3SYxrGaxaQ75
CDfgg+10zrSzSx0XwkIn/KViAMBswOUMG2dut81u0KpuocTo1kerXbEiaH4RugQx7tdiwHszK0+a
+65XKLcLHDygMGoC1IDgIE6A65XnN/XS1uUOvIqwbqRuY7LQe08/QqhUd0GAXjvxF/czNiuOQMA0
B/wrPDbHAicl6bBTglE8nYsWFhE1W7bD12t3seshd0c8VK/ubqo0Y46SKWuxA3ZKVVhfsvqhEImz
xFlS57cuGM4gxAS0YN6qRiQsbedX93PjwytbFte4p1csvg3B1LZwhxYaW25PR7BYKPVO0Leb5VTw
not9LYKlOKxynIaTjRhkr5rUUzt3oAkdYdYTL8ipuz5qCINBmDEaNIDnLB13piLgjoVxSeBHVnDs
ospZJZkv5UI8wVif4XkjVdGbZLxv54YI3yHV1MU62Hi7F2xIA8vALAhLTswSwDsBKp/7YV3/rCtr
hrgE7Nk4Qor0owHBDYEWdQrBipSsWQvp8FTZnkeKZUmYa36FlkcNkC4S7WWzKdzBzVva0zIlWB1Q
CW+k/5Z5HTJItF2pxsZqr5aN+R1SermzrMTHpJEnvBhqsJw5ooJiJ5J1s0yRmnHg7OD+gX9OXavG
uVRNmgxFRtHB+7GYz2D3h0sMTsGzQ4p8R+xjHTCYgvm1NzsDk0cwOwRuFUG2Pgtj0lqmMySd74Sr
iCYqNM+96UxMZAxO3QmXol6AdhHu0kL2TNSaRFUKhLFpvgubsiK2vMa7Rvw7fMTOWjyRIZWegaJB
JFhxIYuI6qR+BjPcVpE22eKKXXCYsJcu3nNjd/BMg85o8VdI+HDYdYjCCJcC5mMIKrfQLzP0ElBR
yXm7so1s/Si8ufvCTE+X4LkGv79fPJUEBxBj9PBBh4rvmhRIyzUAT+lD1a/FDYzdEte2bTIg1Bzs
nuGklcW3pbHJJHCFdGOQ9VZ1mBoRfFx4rAlly3WIiyP4aFwzRdGD1ZmKb6BdEe+1oBCA2PugvM/N
NFvPo7QofZB/d0WoKOEIKZCyPFX2PJR7tQbFWR+N+YtqF/PY+iC0wtyeKRZKvvBqh7Wlhvtu+OJB
4M3amzaLS4yJ1XhJRl0tETDLVu3ofgW3gLKd9Lh6k0GXqNThiA1aquOHrVHg7KiY/HNTa6Merb0u
7vBD8m0NvtHzDBlrb1wx6BmGfSlbhlAr/DYRo61hgGLjbQIa6WqMoWfbstoL4ITgobN1Mp8aILZd
VJH1ITFIkUF17BBfM1jjhQYdv05LujelaJczg5zgEdkt8jP/mWrStq4sw8kIpEoDM7RGLC/ZqmPr
xuUHsix7rG0EVqGAr1jQ2ttCKQmqnh8IK25ie8r8jzUpSv0u6JJFkaHh+9/V7C50bNzUJBKJdNAF
xU1z1Oay+rS2jWq/63RqDwH+SwutJWPjqzpx4ZBPAZjIaC3NuaC6Fd14OaxpfinHwWlvJqfvznni
Ty2alLplFcNIqE6rr3IvDKqlOq4aiigAXTR1mN5ZmAMXZ3Lrcw8bNiWMo+X0r6luwJ8yZ6TypAk5
8Nf9pE8odqCXrUhgEHgdW1xqZN4MkMOOC3QlC3O0bVensvXXCr62IgGJDpn6UgroYOGc1r1/Qck7
Zse8D9YphGTD2G41/fEpWCq8xXYy1ZAOcSxfmJzpCEgloYLKxk/EER2G5ZHn2YLCBYhooUCyGrZ1
yE8SArsxPGuWNL4B0pqoiwhuIKzU6a2dkvUaRBP8HBHR+jE+6nmWLZhLyKCIypEwkxDrJXkKvM/l
jHZMVnsPOfO11qHzCOfe54H1gg5CIdGe/HqpmcJgmfQV0cFcUOVG5ljgwZhBbUBSJljsLu9G1kQW
qBo/CxvjsZ2xymGPD7hmvZj+9xHsIJmg9jJ/09BSYs7rARSEnq3GbJe2C07/KlcNFSc8h+w4igYv
aEd0O9FMpafGXUPtwt6ZDNUzoVD501TQsDkMC3rVsMTFdpWVSdDHc4sJOmwmq/yU0/yot6gW3tCM
kKdiB16i+9I5SOrjZTDsLqRvQPrb2ANJDW2/64K9NviqjsycnBjqt7mrKYHrPj/50M0O+hDkDHTt
whlvFn/18Tm1Y9YebXvQqD8YNu5SJ9uYCQQTLDHuad3ZdYg6Pk3sWkQ49YYH8nN2GxKSEIbi3c03
KUlBhXmeN6Z4bFLkYSKhbg0nLJO3aSW9j2LWh7M3zr22L1TCEc/VZ7VvoGPpseSl7hlSZBJSSwHC
ZweuuY6toC+PpIuYBA1oUj4WtCyIA/daaUZ5CwDi0Bi2w1fpAS6P0ACSfAnfvHXjVpjT95yAehDo
Gvg6GJTdYH33/XE52gg/JVPhrH72yc+z9yRfV99ynk/eEVtKdokto4WAGaZyoa2xx5HrYJDURJAO
Y/vCGteDF4yjGbvcJ+1AzJ5RRXM95/uahD5t16qxOWkLDsXj5FXaN+4pgceOR4pF2LeceoGnTQF4
mnn5wPlVsnVjcQoJ++b9MjQTcLe2BtOpN+GUgZ2ETcsXTt6W7MggPeK7XVVc5nPzocBWw6lVOcEW
BMP3EVbZQJyTV9krjqnCJg2DE/fDlFMh8NeR6vMrTfLWoOR41NzS6aOJKY7OcN+EeEoOrwcEm70y
ztbOQgIgVopepA/VpaRtYEVwY7wH/HfkmrG8svDRfpUMphGnQIQuOZfNvLD9MSiBa4erGinmUsQg
FS9fTa1i+JMJJnFm3j+MbDY9hzm5w0hXZhH4yJRgxY5iwc8y/aH0Qb1NnSB5goBkGGl2Mtj8z04b
zkPmBMEJh2h1bHxoP5Fw5gxecJv2e3wDxMOQqwPiwLBmSBX9WKYA2n3XIvJRtH7Y0Eo7IzIdOvqz
dukThVAbz5AEUrIdUtMjExPZaGajjb/TYSYmUYrciNKuWYJ5426A/AdVwHYHX7cVN0yK3I+2xLIb
ab2wrmxEwTYrmjkGhAL5Fa5ujY7FhVaVS0NumkzIBim1VMXNMvZT2E5jC2nbk8upbYkrwJ1ic+ey
wa154gk3EBdml3rywGq/TlENv9w+VCiTaEJBPIq5oUly7zs5YO6sbZwsknllD3unXdv+RrrakL2U
WS4QWjuSRXon+VRMYEjvrWJZLR3PWTEUwanLPbGEiBzz5eisY5+h57b1Li5RKq8HwCp+RVOs9T+6
fSPXj9DWDBwLvlwefb1QGyMjwS3Z1ADUtZlKDttqNn9dzVY7zlDVq9AVBGlGetbKF7sY1kuhod5A
XYRK6zKDG29EIN5qJCpFMxg7KArOfNmYRkVIVe3JMdaNgZE0JEQ5ENndJNqpBZsgYwtm712iz3j2
G7YNsPEaW3foWNLKrkfNS4O9zw6mhW1ueuJYS8Gwsiu0oNuXFMVoUJoApT0MngVu7lBU1GS2sPYT
ntkOxshc/WmXmnfVBuZq7i2xfSVAiwRb/dS5O5ezVYoclK5xZAk6iARqWMMXjz6YH/sF/mHE+moy
dlYwKvO8JGv31V+Rz55nO9Xch3kF+M+Z2zTOM657P8qZHt95C7TN+zn93+Sd127dypZFf6h5wBxe
+mFnpa0s2X4hFGyGIlkkqxi/vgd9bt+WZLeF89ZA4wIXPhCkHUhW1VprzjFdBHhIeslywHSmIXGE
kn5w5I/2iywhJ+GSL3LgGBZm9RU7BEYbfqcdz3HO5xa0BnZxXPpGZO/YptBx9XrRSitdJ/cmRy+y
f+AqpwTvKRi73hLvTLTiEKZ78upTyG0l/nU0v2RArufSBCMyT8CRtoK4R0VN0drJYQCCk2wtzpwn
AnRqCmUA4zRNBCguLCADwdZkOI8bIFxAQt3QLm2UaRksaWZw2dNoq+6YcpolSEg6fsVxuXeSFW2N
LKeCbjGYW9OcPKCrokiPrXE8b4tE+GtE8sH57BpE9uUgb35kLLzPpfbD+5YIYhzpTZzxCdyeccgc
1u0tL+lNp1jR5YMDZ2AEfJsi6iF+aSZNgtzvQ0oJyYaCyRnSZ90ElxwN5+ng91k5Xql2xpfE1LCu
N7kLzhJsOSlmoMrDNmBZ1uqYqwQ7PviR9jmwMtBZJUey78ZUBM+mbuSli5+edsUYonFSFXl0nKVp
t5xJOjYp0jLPO88Tpr8HNIiQK+E/mw8tO86j25cIjbC4insVZOZrE1ijfaybit5YnwLU3Zguv3gy
FyDYZd0koCeKJj+4+CAZKNMkQ5c6uyAQvH3NbmOv+8Tx8R3lTbbvlEPxKltO9JiprPnKH3L3ZMLL
+Aq2DLpN1RjA9Kk1mhsOz9i7FJYeLL8B54cNDQbB/U4dhjeedOWR1KSYVCiK4+Y1IddpZGABdQOd
mwXfSjm0alQwc6GXZLpvapQllXIU8v/B1LryLCMoAFqV2ZMEByVG03wXtdqwj8+owBT5U4fJxDxf
k1GYb0xoAvQRnXbaeRkZG3RWq15hILIDalbSY/U6yAL9pXSE0a8Nh81411u9+dzBQAMr7cMy4uzh
NLc5FuXwLIaJAVXU1TUJsnkxcMcSxVee+WRO7ZKmg4YRaMj2sDkDDSzEWZ5ZbCH9KftSKbChB+FB
Mh8YiU91xCWJvCPHGKnhAOcJ0TJ7OwRNsEvzqDMox3zKJ0JI0m8sdQLWeOElR4FG7HtgJKnFaVfB
KaABnXPJmqAb9jXTIJOsHR6HdeeSe7lGB2hIJuslD0zPAYM0ypzRkeAyrmVHANPBahwKKQe7C7Sx
XkfWCiGZVVBbN01P3w7Uw9T08itBBC4+b2DYNxUwqQnZDJjnlUpCq1ojtx1PLABCNBuAsRL3pmjg
8QqKdQj0ev2QkJ5onUQ9i/4tnRpoNuVMMtmqon/p7vq58zAfJzqlRR1JIRGhplO2pwVCyc5KYZE5
6EKfgzqkE732QWlSscDCcVYkv/bFnptOX8J8KVdQiYDEF5nV7KJgnkOKEZS8m2lOFS3bcIYJTk4S
oxk6u+UxrbuUHlTqzQ80cRhthSaph2DlaWiYQT58UW5Di8H208cu6nrsEbnfp2tNAdKsEseARoIl
fuJq0y6m8dlPPa3IpHZecxYsukmBi/dizh25gueLdUG0zT3fjgWXyijSs9oI4D8H/azPyG70ITTa
lbdnQaCE6dEhdusaeLXckN1nAFhppjrdAofmcTRqv40ZtBCrc+BkYXK0mBtI96NV03KvOD1TyoR5
OK7TZGbWb+E6C+CBlH13rkU2XRrk40S7qbA8tWOh7+U5jLEy3IczsbwHqGMlp5pEYzIbPRD9O9uq
m680cgWlz7yQhxKU1iSDc7uskYlrj5PWMD3pHLTmwfOS4JAizLFWAXXfV0Eb113HhqmufYc8+rO8
MJMLvntyNPIwNi5jTzqQodgU4nUNAIPzSwJpem2q2D3PpjixV76XUXbZbpOJLe0tJJwaQPGid8QN
Q2AkGa07tNZOus6SRNxEJENRhGClf0ozNNyrrIoDMj8GpydtJyT1HYbJzC7LGGhT67CFxSGpsyca
DvE2YUiIFzjwKqA1xOQBHoYs1h00R9xvJFuxtaSZP+xDSIQVBpSZW1FGs/1i9zXWrMmuwhdfNPad
O0fk+y6d3m4V2yPZjXlii11CKu33AOdjv56qrnn0Wyfc+8AeiZqMDYPpRgCzn13SB6idpY5jbhky
OyNCo+EL8oP+eRwGuiQxoBTSS4YGQ1wDBJMme8wSHdMAcVYp92YCDrAoSAevJBR1bTDf2kujzE6F
HwhyB5MZ5kipJu8mojqCeaU6XxF1N0RMT1pCZigxIyLGIU5l+8lF13LB6Y+CpaATF5+5juzjm4zB
hNpAxzOHHw2ZAgWoHkxxwT1zlsjbFBMzyL1seF7PDEyR6bVdQtQ7duPYT5chiR3RjbShwJ27ws/0
NxiXDr4/i7RuwiVzdbWE+jorJo61/5ng6ZfhshOZ6BSA/wDicfGDvB+WumU9+dSMxLmAZz0ZNaFU
oIoiWFy9s7OxA3wiUPkoraQvark2tGL0EXi0PrqYxAT1EdwiDWQMFnQfKavdaJAH3y1yekYpTkiV
6v3PkfY/MhBdZC+tJO9NfxTXvtXW/ucfbUb/F2W4ARf0f5fhHr/r9Hu7KHHVOynu8lt/S3GDvxAU
RMjrOIAss3STn/ytxHX+QpmL9A4p3CIGQH7wbyGu5/xFUwudCWNupuxAV/4txMVcFHgOpiLU/bgn
kT/9EyHuB0ckxAbkU0C3F0efyZ8zP8h6LKI/x0m0jELqxriblMeERGuTvNkBtDWoO814jaJec3LC
f8CjmZP3iXFyRRays7LNsdumOeVF6MfRVzBz1WPDYH9gqGqExQ6SIoL0pI7iO7oO7UnEgI/OFqk1
b77136ht30sSfn4Mjy8DLQUFNVbSD9oz053CxgmpOMKcJigAcxwpZoIp2El0TOxP2dxIqp4D9Yg4
AStlrv/8+h/Mg/96Awg60FKikDLND5q0yW2oijhLrxhn5OdtbooLDbJArMg/hl8fO13KYaaPT4mT
MA5BJ0hsTozbgkHlSUXTq5+RnmCCP/Au1SVWzubSjkbQX22zNPpVe7IIItwtCVLUJmTR3vPwG4SM
+9HXHBGse+G2Ft5oMAAzVHRSlf/+qktK9z9/1J+K1/+RGP78qLjuQ1xvoK9hj3xQQVV4IvpA0FXs
MlHfCJVHRzWa7PLzXEec/uU8koUa5T7OasTV664eSQcTbkz3H0LfY4RX/CloY4535uhEinhPHBVY
mLzOMzZDnnPHffKWF7n7G1nk8p79EPEuGp/Q5jn86aN7o54bGDUVlq4cpDJNcbSs8bsW9bw1+IBb
sg77s1IO8amOxlubsLRDUA7mipOg9zyVfXlJ85t5IztcCSwsbfYYsIr6mImoO8OEMtzjUwtfElrO
eoucBb8aJIHmni4wxwGyO09RSXQ7zmvmFVkdOyLbEIQTZ7IzqBnBRCpnP2aieRYjXlMrAikrbGf6
QRqLcdNYZXEaZES3wbig7jIUhbN0jW3Qjxi7WqHOsPkEl+FUkTfTDdVt4PXRq4zne0IM5wfgxtWj
TKvqwQhw6Hdgd+iHFM1Zhnl9yzl3ulKkIdIqwJ9ARGk5npZz7h/rqVYXsCyry5YuEEqU3nmk5oan
ZM0EiUXihkOlOsY6G0AfBSTviLbAi8ORFWqAEZ80owdTbOaPcfychgu0mee4bNBGqjk7UsNf9kW0
G1uCd6IFnd6ZX21SrnDV0jLd5KMxJnjZbI3QMjKvmaAOjIYZi++hO5DGwNHzIsE2tKFCpnkSSZ5t
pHnTqmmlQBFeP4YTicW93+urJlBiK8zutBENiIyxlJ9poj4uPxZKLiSJLjt8iEzT/7D8wPulQ+Dh
qFJhTzSzP2K89KTCSWjXdfujw7gEs9Eib43YisvBFO3F5AeP2rCNhYaH3o6ZiOFb9Fr6fOM7SVUw
icwO/fL020FJfREF1idKvw+SzsDkXft4PZAJ+8Ds4fe8P5pA7gOjLyk3SqKs4dXB0oqoCVjUJw7o
3EFBmfXfl4CifZFYztZMJuwZQDG+/vnxfH9k+ft9YGJFz4vskPSHD2vniLYonelfrckBgsMMQWmT
o1TapB3wEBvU651bW/qza/brq7JZBAEqcRpYeFo+CB1Ny09so4PUAYsw7bcQSWG/Bm3y0gnHQSaA
jXYAKzQz9hcyWgzupahXY9fFX/uGhHWdRu7XplNgjdDKrWqE32d+M24Ebc75kwXM95d383bRXdSu
y/ZG4WMuHhxOEW81g4SLhqRxtT4+yx5Iexdc8uafU6LmHVyLQbyP0nBjtc3kgNLy5F73/lmf2qSN
g5dLmeBjPTMq+6l2XXnl0Rs6CnuiRdza2Z75sLUZ3Lh9rhzjwAQjO+17mvyFVz06E8Q012osxv8q
vsXqUp74TWnumUvQ7UoGazOH8QQigfZETJ/7to1JwZUD0l9lDRWCTfLXj6HJf6wXh9EKwoa7j5IC
1x+sXsMFtT1O4bSam757VLYDpcxNSYmwwCO3NK2p+Yk82c3mnH7LomA6hUQe7nOZ08yJkngnEkHn
LAmlt2Ma6d+qiSAQkMTxXpSEejNYareRWbEzN6n71SOqFQ8i1eFqzi3/yyiNucAxhziA/KnhnOBp
11gHvjptB7u98rxGXWuj6l9d1AY7ljPIdjW2u03s9vMpFeA4r/LaDjYJDKgNc3oCpjz7Wqqcfgn2
iS9+3EDSAKp49FSXXRkYck+TuEIvxuHvZMwLoEQSyeEomdGDGUxPld/OBDIxawIKTp+f9gJrtpnU
kKWGJa+9DqBc43Nyn8kwsihkfdoQKAAAbuZOL3cdke17fIwDCYvIoibXUAdoLhMpYwJQRVW19RNx
nsSWYUYOzTk/IYO8O04Z5p2QnNhzRGAnkPk0KBfvi23GzhnduAfa6Ag/Wqbaqs8uwomTYlPatKMY
Rx8JQZTnNBn1Xnhz9Fyy24Bib4gGBLari82Y1HLj0NlezQQGXlAO389TEV8oieAs7JfRq6iKC7Lu
xRqErrdXgXllKuMbURbjzcTMeWXkKmbG15MCDbDXx7aet9zy9h4Vbb1RefwlARx8PQx+eFn4DK0H
zkL3OJStB47R9onERHuGWvTEcWZyRcnXwVYqpjswlAbGkLq+0dMozsaK/mqd+4+VAe7Gh8V51fr1
dNVHBlHcZDsc5pLjbCFD+keAtUhCCYNNHxLtUPcdDYm0B4hDxCyFfUboU6JG/Y1rONwWnv4W1ySj
RHq0r/oehaOHf/yUbS740ghAP0hu5G7hQm7KxCAOrCu+A+c09qXsRnLz8B3RoiK7+HRuIrUr6Vyt
/RwEcduk36Wr7WqVl0G2G4U38masu7hC0ppRgl90JqfTXUve7bXmgbkeSIZ+rmRyAclg3LZuK184
iyE/7WGf7LrQZ8zklvaNi6p0TZu5e6ga+zavE/e0tJWJIsCBI2x73MhzJnMPRRCSJAYK06HgAhwr
xtVP+DfCR4Nm84HQAfs+BGF9WcMi/sJRNd3O2MXPSYoTnIxR4OR7Px8LUgyLodpWirT7ndcEaP50
btlkO0Zp/MVA7bcTeZ59b4PWIZwtLZlgL93jbIkwLRLb3nOPNc+gbl+AjuM9b+2QZEMs6UUa+Xtw
PNNZkCT6LCuymTg8lCuBhyItDOZHJ/N/SJ54EhnVnq0x2iUAv9dWnl/ZBUPaMhojFImWv+9I/UK4
TThyVDBSwOhNLkQkgge8d0hse/wHHNDmbHigO9U4mzHyio2H4qTZZYbQlwMW3ZdJMBR2XOaotRoE
k4KKeWOX0BZtPRVvo1rHBB9OMH85ChxTrCY8ecQtHJHuVrdpXhksC8gS9wVnB87XJurXGRK14+eI
eglLqlbhND5PDAPPmlpWF0ZGgtE6xGO+1UBaXzO/FmtmC+VjWDFfGFqfIJt46m4hWrPwT+42Vkb4
RFL8cJH7TXvggbaOIqqj7RD8JLB5EF83Ci6Vf9qPlbsmf4cU3aQCPMf4Y2zjfTDAM2fO7iLmbyb6
6pM/gMZmHcvXWO4MnoDl2a/JoGCYm40HmA3QVQth59uayV60JVzQRnQ3VvZ4D+yV6g6ZpqZp2IFU
146J5aabQZqRIprVf79SPuT+ReIwZl3RnLXuJqYe0GbpEq26DkAFAoZpsK/bzPflK2kWDPd4x8de
oohilOeAUUh8cz7noI6AmGdtq+AwbDAFsAHn6FX3ddWNV6SCqBDbCY2rfJytYxDW4QYVknMCWg4l
Z0mreo14bbyqAmmzEMdt6m1rUqnrnWrRHO2GPmuGjVlwRjmT4Di5X3XJt4tDbT9gzNuPZRies49H
D7x40dyYIs3z53isEucK7ZWNjInDCECcnnHcLmtj8k8TK6TNKNNSv/Y1eDq/VNaxhkh++PlW6fBj
EWg13TYUhHeo8tqDVxXWERpNe7DaxDoynQfUarEZU7y1IQB/tqqYXebcIjMCb/ny6bNxoMvuiumm
jSZ4+8RHyntoYUZGW3fiCETnbrzSHt+WoQO/vxmN0jqms6TRzHHSfcobya1hjVPALNaAn7XLKSiJ
WRFDRrDb8ofMqmgPamyjc89TyWZ2nOJrHUe8j15Arw/Mtv4ada1u1i25xTd2HQXE+xZ0lUmjzrlh
4bGddFnHB1FEepYQ7PMA5SRT4oF/M5Xgcsol84KLhCg52iKmGHAjp0N7QMXuXUrOidW6sCJCRSpw
hGfFaELNAGoePUSJ5KsbRU5KZmurVxfJ7MPEXIQcyBnDCSeK0XsqYOU+WlGvJhQPI9y4Wrr9FS3J
+MccGvkFA4lw59nQvmQdcYOmIxADspbbmF5tB0DlCvmrQYRBgC8f4c8yXtHFLsogQqt+IqTRrK7N
dnafCsiQF97UngxGZWESUNV11IzpaWLMwxFcGqNgJA3WGp5YfLekiIwwsr0XmWqL8RbV1KlTFNMB
CYy4DJy8vu4K272YIxMZUVHxe9ppT1FrZdshipZKTUXRxuUksQuDOHi2FJktK6em2YjYqz6z9GRv
gjgrXhXaZ7aPPX33KD93pnBBg3flAXdx9aNClHJRIvuDdwHZCu72QuLwNaFuu6qpu6+zLpajSm0R
cyEtdpBYZHTby8ayV0RyTnu0zwe6Kojq7QBWCkrWuTj4Oo0ndlAnQ8bANh1oaZ3khYu8xa+tlm+b
cD+OE74VHwDkgqNQxvidwZxCv8wsqXXM8dTKe+sGcKDtrxWV/0G6c3LhCp7sddFPD7HtPnLGvA3S
BMq5nTEPq9szNcHgKzp9A/wS8Zoz7Wj+tM+JJNVAB5JsVu74y3rkIDV5pXENI5FTOoyO/TQb1+lg
RusopZY0fMTGDEiJRiVEmyGRB3FO992ZxBp1qcp5PNBFCL85aWVflToiqG8QzmWehBVugNLaIkOE
Xji1yQXau/joEy5OKnqT35NS/FhL0z04KpRHp+qeSMiRD61XZ/7aSBFGZ4jfaKsjwYti9YAGw//a
jQYGUjdpX9sM0TSjL8V9oNsG6uoyt2xDdw/gfDeHmcueqfW1RhCrVjyZtAhpj+9lZ7tcfec1q7z7
yJ4uZp3Coyza7X9kMpFDHrroEVR4pHhJtphxiy0n0XsY/MR5mpem6MdVNVKxOVb7rHx9E3beiy2s
x6pnTW/M+qaNSYg28ruUoVsisic7Ne9/1qr/qNP9/xJHsbgs/9AHl+3wNL1vgfMLf7fAHWvBSiCx
ZxKPr51G5X+3wN2/cCiHuMkI/OQnTNL+3QIP+KWAsRM9Oz8IKGb4JfU3RMsL/sL4D+fUxLOOT5Ek
uP/mcPyrVQzCg6kDBI/ftI7f9wHoCJre4mr9mSqHUtP6UFkDnSf2EsvLBpms+eKjaLvypRe0yDDh
o650qcvzhUn1SRt1aWr8T0G/vCw8CjqoAcy5hRW2dCzfdCRnJ5hMu8VrgMSnuueo4+8RIamTN1fh
dx+OL/CXl4kWJCxfI4ksHxPgoqozGtSC3iaLSyKWGkIkBrKkio4GU+bZd44eAvTqpg6phkrt3hZY
RMjybVQJficFa8fcj9b7xlF+BGqBVn++A/VSfzV/fj1EMU+anPJRwyhAkSuWAOyYwbtZWhcZzClN
cgQyly0tHmltjbzMX5lR471yEdVijbB7NLXSJBtn5Y0dkUsBHSa0y05ixUubsHsl8KTE5k1SOLEH
mbSeUHPld1GXwuyhzhbEPKlquE2ZMTdbcs3MBx1m5NRoi47tKvClilalMwCczX2v7E9j6sJbpyBm
i/Bt2s1cYjMqr+TkFOUe/X0aHGaXBERWYQEaXQXCXTcYOIptiXqWVPGsSE6mps7k1qqHlvDLJEWt
X3iyWJeJTtz1f1RF7VEktmS8IPe8qkRG46NsBnkmsEuJVa4J5lplSIwXGUmGxvXPl325Zz/cXCEN
ep4Nc0E7fIzU681JOlaG9LzBlbntYsNiut02mwaeIvz7LPjkNnN/c5vhOgoZfiz3GqyV93fzlA+u
aLza3hhpREQ4hV6lN1Uui+CcWVGfItiq88smyEr8n3mHngx3kUtM5Fz5J0kbVeRmApZM153jZimU
ozEhUUlM+RfP69JnpC6kHJl+NwwHKH3WDzGFGv9JMxVkioZops26t296vBHLZeMsVQmlnNU8Du1J
0i9GuMGKsWMacS4dhvaItrGb1OlJQW8dzGMwU3o6UQPyGUWb8aB6LKcAtaKIJJZGg+wtm5y+WzCR
mxMRLfrtH1+whUpj0f+kWWh+NHhHk4WklMEF7r5+3kIGT/ZZMRp40kp9yOrI+iTJ9YMH+efyE8Es
Rx7P9xy6dvT+glkUah5NMGuTxE7wXEq6DanHAcUjjg6j0NARg5HkYhuS6XdHSUQCNwyLhhZShNrG
QS/EdJ8eDt5L5EaWD2COeeZQ7AvE4l+cGNcpoC1p7oaQ34Js8Floou38co9DPGSUg/fQo33rLD9/
s4AmVRACGI2dTVlJUKuK931WVovUuRv7COm0nuKrIit7f+tlJsGX8TwzIwn1MCVbsy4ijpcpqc0b
XEcIFRoOIyCw5AJTTOqU8ZbWJe7BnCDSiQI17pCPMAG5RP1kYqQLFTgRchtpRP35VlgW/vfP7s+8
AvY8JomB6X3oS/sKO6nbFh4KDdu+AMJVbYXXVYdZoFX680stF/n9S4UwLABd8z0uXeVlj3rzFQpG
ZS0NTIOCyDTIcxEjgohZBDJfe4p2Kfq1WbySclM9JaNLnVTNduV/0tv+df8Nl7kzfHW+yb/n42/f
BP0t9Mlpkm4n6vgtlvjHuSGIq2yoggiuyV36yDBg//zJf4GTe6xW3D4LbmABibgfJja6WuRY+B+x
3ExEQurSXSZzuq6PTozNe2WSAi42HuX3WgYiJLdLpLBUNF26c0guYME7uzME4iI1o5VLiwAJcyT7
YI0Uybt04JwTuGOZIIQ7oxLxOQMQ8HCo8Dg7lyTaP/ZNxZqWkuF95mRJQYxtTEwQojarv+xCpMU7
slC88rSVTvbopRLFci3nfN4GJOuYGzvIOiRiOEWwU0JZfoBxUIFhQ9udQLqMfXmRT112sJAtjduh
SOqTJLFgGJZ5XtJU9rS3yPfmvYoql3FHF43uCrnaXH9yP/+yFxGiscyYFoUBPqSPASUaVzYOE8Al
pGhH37G25YdmtrIzZDrxzhTuZ8O4378e8hfYW6CSPwpuRjYB2/bLAiV7jagdpDjVZBMZ697TJHpN
hdd8cpT75YllkIZ4YskbYaDkf9RQTCPiM6rggmbeiG1KpNZ+IoD0zHDFcPfn+/bDzI51e3mtBfeK
8INh0MdjY2kVSgpOIFtrGIfzUWfOvnPRXK7IJtCPNe60bpNhZTknmLC+nVM/VEyqhpQSqu/sH5+8
m2WBeLeA8G4s1g0O6QtxKFquxZsFhIQ5htL4S7Y8q5Y+KSjqjgMdbjqYvTgnSlCuF6b9K9kLxIV7
rbq3wXNvZ+1nG2eyknPZZs2+ipvik0tivYeJ/P09oarhvcFDY437sIoalhcPtNTF1hmzWOyVkNZ1
iAUlp5TUHooMMSE7bwb2hPVATMq8ri0SZ9HiZzHax2gGM48gDm+3R2t63dCtvwKNTjIpw5cEj1Vh
FPqsQEfe7v/8pf7mbuLyEijCcBaWwQL1e/udxiT35M6QRbhSJ/+AL6s54xk2b0yjkZ+s/z//1ofr
55A5zACUFYKD4ofX8jVoF3NMmEtr2/6mm0kfcjcpnwiPso6hq5NvqT/7JxB1hxPXE+qRNDP3kzH0
b57XpSzkJuJycXr8cBLJZ2F0gujAzdwNpHQSwCjvOr/M956v8HTNyh//ca43TxEf2uZwzDJBes1y
nH1z31okY5qJYoo3Aymhm9tXjKi0Ks18U5iwRXA7ZOU9FiJ9mRDSjV3PMzqcwHOFpDwXgQ27tRzt
1RD1gb9JukZiICymZjd1JO6taycL7vMZ0hmoFsqJP98gv6R9LO+e+pcDt+f7gJA+nHyWJOBlxQk2
UsfxuMpmTH9ollvaWQPGT2wrbR0Q01cFGKxdjYJzBZustyjNSv+FFo6BdRH2Q7uqo8Hud39+e8Ev
tcCitSfHG9UN9btrLzf4my/XrRM0iHUfbNgf5/h0aNvJ2AjyAi8HLBnobLkbrzy38upNbw7G2dCF
bsH5yxHtfszDHPbAgBx8NaWROh9zQmJXXt+U7YbWUF5sDAsX+zrTbX0k9y9TSO0rnA6jpdkgDUeO
G23PHmMb6oR+a0aqKFYqomF/7yTtOG66Lk3vfBPewZotXfVfMcmO6QVGIEoCYr3EMfaL4a5T2n7B
a1H8QEhFhF7D2Z1bgIRCXG11SWRpYUY4RFRtCGgeiRdeTlY038Z2P36vHN7YhUdL1d30MFG4U/qc
kTNz1gapQOtUrDdO1l7By4lRzQX9DUkXqc8By+sPCgUU46A4Kb9meA5fhTOq7xajNnNr4nHHnTV3
xVNKj1XCQq7Y2oLE0dkqbpe4C/Bbk79Ch+MY+yBOxy8JSZY3PjZD8cnJ7TdP7iIaJNpl6eyQPvP+
Qvtoz5zaIfGvaMf6QtIC3zBRHFYiVdVJMnJI+fOd9bvlit2V4zHIdXZc88ONr2EhVdjviBiMvfaW
gaa76WrG1ClhtLu5JZVklUyBs6PsVC8euoNdajXeJ1vL7z71ohhhBLrkXtnLz9/c3p6YKiLKoTeV
uTsdjHqcDgMuiJ01Ra/jlKU3f/7QvxyP6TQsOys7P7sZ1vH3LxcytoiEHcabFj/lOrcQ68eVNb9o
RB703qcTx8DG9ufX5FHgr37YGEB/hYgI+B//+LBAeq0B/NzgmyYeQ/drVFQJlmJVZk23x9lZmfx7
7DDiMK3tDxa2xpJQFbe963MSeVfhGAf+fqpM40yEecpUV3Im25To+F3YWpl7Z9DqJx9jHs1nSbyh
idZrUgr/39KUnyE+5SsnzfHNk4yK/dE1Fu9Pmmb2Ovai7IbgiSVtI4/wkTVlqFzyxs1S4Wab8R43
9pKjg4FI3REIbhIVXozh5ZAY6h43oYv2T5fXumjzK2AH2CJJFqcZrxk/W/u6lfF1AX8p3QfGPL96
LJdExnuDOLqdkT53hTMBxxBjSoqhlXN0HkhBlOshzsFqYKQrLqzBdLMdYoumY7KEInHjzkaPDi6a
5+i0H9LhW8sAiT42VKZvIJNzCH620PRnUjk8m03ckfM6teHNNFUj7jqVo1HRft3dzMoSzXp0JHpW
AWB+ZTcq+1YzXrUoRms0cp3jZxegTEKY8jnmohXRWoyxFLDztW+ac7tJRpjBq6Eg8gjtE8KCFaoA
A0C6Jjoc83iMAMbvnOI8lG3brQVD3i9ZnKWvjUeA9BolmX/kIai/eP0wDFQwUn83+7F0Vx3CtwMz
SO+HBT9j8dO55RU6C/++JjbrqnW75lYZwfAwRU5Zr1zQGhjBUlGNrNCDSwymTV7IIkdLHifLFsgZ
egS7a4WYGPg6XS06k5lsH1OUUGqXacv3wGfMhlo7WRXe5ZU/CnQ9tQF5FqHnypo5ZpE7Lc19XUJb
OSU5wDQPBOzmlyLwwHC6aWWduKGUEg/i0pZMhiHpnv78PP1myVhKEaR2NKsj2mTvn+GyL4QnM8Ez
LNrwIQsLcQwHw1onLQpBelTRJwvzb57epaQG/7E01zn+vn89q3c65kwKGRaC3HVYttVplSTEHlW+
sfvzR/vdmszqz0kKnjMqmp8C8zfLIQATQ0gvj0CTuZKM6wC4RTVC8MIJRiJspt17YveU2Fckupy5
lGfEd3dN8slH/s15H/03X67JxIBK7MPW4ODqn928j5idjqgXMwgh3xtHkNprC1gUa0zDRnrKR5DL
WBaR+Cev/5tlerF3ODTUSOPgfbz/ygHSW6i12niTAnI5HUq/2+HCKk7qPo53JO1NF6kxik9Khd99
aASnPpGTNPF+KRWMVg0EmBbcV6PtDPuUxjpbBCL8JS/GY9mM6ta/xJEVra1IZ5/sEr+5q7mp+ay8
Ad7Ezz3k7ZWXvoXWVhqbBJXlCxYutFAW3rBQ5kzXu1rVXz+51xb++MdtiVkN1HLKktCBQPj+W0aY
WmZibuINhHuR7ax2Np8S0SnEFu3cToeerNFwg5EqqSD+hEgKrBQx+HXfOqiTIlcOr+zfBAEgXpNP
M9WIWqOrQSgcmstSVxkZu4XA9FuuiZiD85ckc3oFTy5/rrqeIzTq4fqicFjQga7q5AuERToYA2NR
4uwHEqV2Mmr8L2ZgL0JawrAJfDZz5bBzR/5FyQGWnMIZtIXElN1t8I1EUPLIIZtWQ+16hGDjlT4D
mODprQ/8BR1GFutTbJQTxl1AQ6xhQ46a2LDkiLx6oIWV0Ql5qdQU48jN7OHbUOFErnES6zWJQZ7m
A6XsDATZyKcA3bja+XZnlRtDAWNYoU1nIxgTgY+/wWlAiqdj+EdLeSb6bY2HeRtlIcnu5DaAUCED
2LhD6wQKKoU/ASSn0WC9VJcaTyy2Wq7qdCqRdI2z7a7aScx6VZutb9DOT/V3OfTeTetY+Q8OeVBy
BiIak9sshxhGvFFc/wA6ARCiUAXg4EI6w61PspKxRTgxNWtiQ8CPlKno4J7oFAtaXpeZsc4hUCTn
9WCa12Uc1d3GiDt1GOifUcbTRqNUakVa7Oc+UN8jvJtIS+RoPlYMD2jtuRPhOZKN+DRuiK5aOQg3
ASbNxOFR6Tt18zgWzfDC+kM3MhAFhn+0d/WJU7O9U3QgT0TH4kgWGyAJry3AKW4ml1k1WVyyLC6d
Ke3rLZM13FixrvkrZRa37nli27N1siQ6+VSXxO/tSgL3Boy/YHe2pkYpxOd0Q28t7YzP7CVN/20o
i7JCH4lYBoxZF3yBswmop8gAC5DJBRtzhXGj8NaWWbnXvdMiFPAHY3zOkjZGXALa7MVMR+8F8BiI
jto1oh+cY7zgNEQ/KfcL9CU7LJ665jSjBWKsfBnCXZxnIGZE/OUEmdv4yBBDtcaGwwsvUhTtY80N
k12kmYMq6b84O68dx5Vs234RgaAJmldJlElXWT5rvxBl6V3Q8+vPYN77UKLySKjTux8aaGAzSZER
K9aac0x0N8nX1i2sn/ocIIZPoNZgjIXcnrI0lao7GnEt2z3CX2veORpKb5Qjcg7B4/SaX0s1mTsU
yQgNUU5iyWX8V85orXQNj2wYkICuSJSRpOcVxSdVBITPGnGUZQRwzKN50kVrxfdqsT3vK/oY0Y2j
yEXnnH65ycCajh9dJuvVDvTX2hdmiAbdicZJZpkek6PIkdgcrPFQtiVTJqnXvlPbIyAPmKcbq6SN
fH0tfGOL9zCAea8NOHb6VefGaUXSasgmd0UsizvZlzrpjbOFPDy6MZq63Nk4gTimy7bGYQcm8Pma
21ZtA3/McndIoJYqGVeur8cDzDE5q4OsUOT1U/hv8QnLaUeHY+6ZOg9aX5JEz6+KsK4VYnKcXZ4t
jIRy4eexpN3L3hE3tu7LTYVLLSWMRZYyvdVV6TDBbBV1TzvFmEX5mNohGn5HExysjPQBCwQCTTJl
u5cmyW5saJc7KFe2HVpRyxiGtf78Jt2YgabuFaiHwc7tlGtom6krpycZWUw0IRD4//rSLA5EfFA0
5JkLm6vr5VFpIZbN6czklb2leA8+1UrLvzS6rm68n2+8NVgUGWHRCXJB/a926ilBRZa5qENjVdBP
y/tgObcMNScbU0zJCY5KdIC3cqsefeORmpR/FlhlxqgQWs8fKSrHUE+UcHc9cohjjBpvY43SfEic
FOk5L+qNhUC3+Been5QXZy/Ee4NZHWOsVeEniz4UndV6tFCzsP9WTbHYdRyXJ+bQWfvbUYkVH+LC
sectu21DXWKLNtq6M2yerdGYZbwpjWjBwMApUrsU+tmN08flUrG0Og3pMis14aWvHokDv6eXKPR2
Q5oMj14qTd+apDpYXl3c+NXfuhTuS9dCU0MtvF4rokQCf52tYOeomD5QrkfNpmgNcl4UpJAb3+3l
Gqxjz1vssxZHK6bm5z/1ZEK7mjTL25lMt8JD7hrFMcmmHISPoVkjlhDYFAx09XarzF68a/qou/Wa
v3XDHOuYKPEWeBc1MKOBXB8rEeygy+Z/cK1F/5XtmCty4Wb9/fWv941PilG3aTgS+jZv9up+FU0+
y07J4CLVoCZRfSRugdKKv+BAI7I5xajdvsg2qG/U+W9cl2Yya//S0ON/LF/AX3sdeRJWPQKj2ykv
Kf3WFsmfkiMdXNY8LDd1OLSHuAVNe+PnfePRIl9hoVqm4Dol//llARNoAGOtmGKALAgILbytVI8k
vhHF197QQ7yxB3CHdNqowsE5rP2hhXC0puL7AFSuOp9IUrmPqqFFfR5O2a+JkOaTKVHfbmxPabfA
92/dKcZU0po4Si3tk/M7ddI+0pFYRH44ueFHGDLdiV6+APqLIPmf3yHaD9QNFk5Fk2Xy/FKp66bo
nNDj6PNU6g+mVWl+kLl94EMdnwo/F6mDKLgJ/nlhMLg9QDV0bxkLvPpz/3qHagTmrgTH7uuN6fxx
RF1+Fa6bnDAXyuP1W7xckM8vtbpFc8BwPRhMSGPcG8Y2yxON3g4iqxufxfLvOV/4IX4aJCUgHyAS
Yu0fpEfZGQJSkZ8UUfHgui78L+ZbD1oxI2JDTLa/fl8r3/VSEhkEuiDaIWKFIKu1MKTj8EjCXJr5
Xl+jhC2T3MPwULPBVL4zW9VTEKvhYw0Afty7KCnf492vvjJKU4eAMQ9WOE3XAAZSGEQIw5JCbvIB
ukc1ZckJqwXD2ut/8WtwwvoRueyLdCck261crRz4XwC4KoJaJmOiAdKruHgC3pd9jgbcQu9qOm3M
YwNC8vB8WV7rD1QFfzoI+M5OUzlO997LivQQskG+CHQ67a4tk4HGb106/6msYsRhAhD+2Odm9J8w
mvo9+OYA+F5a5MMeLVD/OZ+hSu7y3EL9iJednELZ8Xnvrt/q5SdM5wtBJz8R0AZ0cOfflQ5thMNd
FPvNGH8LRz1/Ht30ewA+59P1C71RbyDXYcth/seu7q2rVXIbndzR0hBmVwlJH2/HPjV795kcT/OJ
Nvb8vGQQf+ioN59ghmOcknHQcF4FB+ekegGtoYDG1gYOg5vrf9vlRkE1i+yQ1VpHCLgGA8wVHqgq
jiPU3qo4qCif916FcU/1yfxOZ3p6iokmuvGSvUoLVy8ZWXaLHII8KR3J4/mjd+MeCirIol2Jmz6H
9SD0Yyyyud45jSWcvUFNADwh1c19lpJZ+kmGYfPLEF3tPQZ9MxKnAR/FYdyP4ByWd+28uLq5wPA7
O7wVof2GfoOKmIVjac0KxCnG6q919DAEyYV1w6Fds8AeM9x7I4igpE88zYfUau1SO8rvpZmA5iw6
EP1W4SVPnH2939d/sOX7Wz06/hj6pgiv+e/ru/bXqsxWv5CZkV7xs+R7gK/9bxx789frV3ljoXSo
O5EbLscB01zVnzVnOdDEQeSngMF/8/LCeppNDapq12rUD7Qxrl/w8htZFG2uRafQRZAD4uT8IUMe
N8paxdIX3UT6EBmVxsnVNesRNXSwx22uP0dIgg5Ap0GS0EpUGzeUOGub1FEfB8IiiJOL00OsM8u6
/rddFK0GXy0DcjbBpW59VTX+9cjrpBN9rWzpAy104x20InM+Gco0DxbZHnQPxxq7NvVG+GfEehrs
jNxGtHL9j7j4UPkjUAYbLkBvA1T/qpKcQkDNedkDjBgLIgvyfD6hnkahQ6gER7UpvQt5G/3rFzXf
uHU88OxhaBdoGK8lOSRODFjLk8DvGquhQWhZcw0o2oZRj+s7pc1Y2Im5D7PA/GCkQfQbbWXzk09h
+DGQKEsb0XTrP9M4E4euTI1I5dh16eQtPuLvBgkOAkHbbNebsc2GP86AHJ4VP1PuPkyC/v3QW+o9
tSzgY7qtA3auHCHzFkM7TLJ4xDOZjeb4Q9pkyPhNG+rPWS8yZzuLIZxPvZWg+iDbWEIttWUBcTML
omcK5l7eZU5g2jfKmDd+I+A/CIH4CJfKdP0bWVpP3qtSfuwk1a6YcvWuBQyxh2dwn2lttKdR4d16
MS4WBOoZuuqETC34KLaZ8w9nakY51SUZmTUnt2NJPxyH1OggJrn+LlxOjZbCybA9Tor8w2Z2fqGA
31sLXWIHu9hrv3QzkRcaXI+DlSjLr92i3iVegxUtUvgHZIfqht7F/fU/4q0nzCbFSsyp3bvYSdGF
mbXrELWodAK7CmjfPuvBsB2nxsRjZ9VHtMPgY69f9eKkwZcnaMPQMuDKTEbO7xzmWIdSc2z8sWjM
UzFjPIFuGp8AgmZ+hFvhAPb/u4IgfXf9wpe3u4jJUGnQcXqN9zq/cKTVRtGleuOj8/a+GQzLtilW
aXMDoTmfd0FjJFt82Zp1Y4O+WP654eWFYkHmP966J6BmLOkSlpSfQ6t5GvklDiC6xalvc/1+yJPu
x/X7vNxilwtSiPB4CUyiFDm/UWVpQZvPcePHXiqmHUFEkoDlJKgX4YT7xwkxXdgJ8PItvse62WZO
Oz3Vw8iEPjaU6G784K+/6Nkuu/w9No1FQfvUBEV9/veUgIBH9pTG1ybyqmKChpRZb5EfdyEJYGRS
wYNUyKqxOUq8vxFoi60scpiKbWlDD4bZj+wBFHGSb6FcmamPJ6UZFgh8YMMtsQkhZenUqwMEHkba
hjZHv+cMFdEd4u7kHRi/6T/NagArB7qh+Z6dKWClIS6ZXT0KKuK0jK35oenm5JvWIcfYDLHT9zs3
aJrPqTFMQAcswV+VdbH9Luqy4BPvjflimmPawgGDDSG0dMT20cy9zuBDL+V2DEV9asrMaA5VWEcv
uCrk0zzk07TTmcwdSbteUEQ1Kk0f24VJOk6dleOvQBWp8gcEvAeDqUuBZ2nWGWgmae3Fn5SH393J
YngkxJZGJdHUEEpO1MlEOsXNmJ9MTgifiwFm72L6mYmOC0QGTrRz5HNpF0od0r5zjkythYuWJJ/+
TJ5StQ/2EeXc9VdxedPWv7zNgYBlfInEXOuVqpBhGdFUpa+0qT+iVwKQaSXzUTKSuLG7ori9vBhd
PpqtnEUZ+Il1mYWtOIG5m0M6Em770mtW8S1zC11ngrLI5LRBc35wXg0wBMEt/0aNZBofi0bLyHKv
MvEzkc3Yb9HLlWJbzr36oxttwIBHaPN03wVh+xlionJOapEl3mXAoo0HAC85OnKVQPfIyOj4hCG0
1HfKXhK1EkBrbJdtWnwExwk3E8QcbcFx5Iy66xHjffYae1gsduDbnhUAzNwH5Q7XIUD6o3a1MPHj
dA42nb5rqm7bC1xXW1hPGaEmkDfLnTV0kIulIv/oyOnXezcWaf0L0D6QqtToUrHJUDq+16dJkKab
GWG4hQ+P8lDCwP1Ysh4I3wmj8oE5LiFunAma+s4hG67dQgEo8OXy8klI73n5HykBCMy6Fpwjx4So
s7dysJ2jV8J12xNpa79j5ZGhvwjAgdwhMET+yTx52E34qOF1L0zKfdBBz/bnuXboEBdDcYxzQERb
fD76r9iJ6vzFCntT7sYW5vWWnrI42b0NAxUvOc4qVIrIYlIt0n5R1FSGD3UqfOyz1v06tAWvNFD5
2HqyLH7drYUepwOxI6fg/RTWlY5WKXUWbIfXfkN6bxHrGJrx78ZIa/fjmAbteIgmhpGIeoZgCYhQ
FiYqxnzUODkm5A0zhfg/hccLMArRzqKfIJHprZMdVdQEKeB5+B2feN2b9J3q2+F9Fjp6BloUtwPB
YN7MXHSsrH2TxKQ+TLCA6EjrYfplydCzDm1XVHJna/a0cwZSV/BAF82wFYHV0yxHJYxlL7NpqHtS
w3U/ialJQAXkMKyCCjz4puE/8qA8RgwHryIYcEMN36W7PLbUH8asibvHjLmkKWVSfo/T0Rsf8YQy
1Q0ic34KA2f+0NRCvCjUKw1whZDYpMHw4heplUm4k2PTfEr1EX+Rnnb8UeBjS9aR1Jme0PWEP2zM
FAvrXMWjD0BYe5cnIR1pPNCxt7FsvS3fN2GmsvdmZ8/0IpLe/YGWNTV3EJ/J6Ys7+en6IvTGvk9f
w0NCCAGYidpSkPx14piMdhQ8xtwH5kYwCz7M7SINOGLIR4EEieYlI8vixqb3xqbPeZKuLbog9n1j
dVFZU7D39Vj6mpsjUisr6afIDfeuNRpfonqQh3++Sa5HwYoRgRXXM85vsuussStADPmEbs1wxk0O
B/YEXiVpWuIAe5tmWH5LfvNWpQE5yET/whwP9c+qitV0AeyD2D1fa0Fc+BRBw5/JqvFuOXBasKA1
ZnY/ZK6Tb9BftyR6OhFMY/Rf9kuTWpDirj+Ft546JfVCOkSgyun3/Ck0IreLyY6V72he9KUGAEHM
9OTt2riZfVWOt16tN/a3pemCeZrhKZOl1RklJbBCIy6m842qTD7UxPyc0N94D4hu4hs/8Bu3tvi1
cGuhZ+P0uPqBzRqPqA2v36eFPnwYvCA6TUHxy8Ut+p422a1J6RsfzdKrXoaXzIYpI8+fZCjrYsoi
s/NnfLPotgXZDZvGiHvO7QVAcT3MTgVSzHfXf8DLHi9jumVmygiCKhzX9vl14ypyBrNLBgyKwjzG
POA9cwfjPqCq93uZt35Wx9q+hYnkA+0hOQ2m0EfWvGHLATWFEV3Y0762DVKWang0OxsU5V4YrXR3
N/7UpZ5YFTeL+hn5lOEwndFXL39nC9qgHQGAUdNkX/DShe9Sj7S2tqyTk1XFs0NiQTh8q3GR+5Fm
yo8Azttj2gX/nz78vzr4Xy+1/lN4WK/yaMZj6/ceC79HaAk/Dh28ND2gcAq7zw7Ek9DP0H5C8E+n
+mOkNx3RfqRTCIzbaf65M2f9a8gmuvik8+ppQL79M6liccdWyOSSeXwlUXWV/VeU0sFHK9Dnf1+c
0bJzOkDTTlNo3Rsr4zAu7GaGGwrP+r5D4QqaKe7vRVVUBMA1xd08kwty/adbjpirx8VplxMSZ2/J
vGm1THDwzpXbMudyFtoJDC/1pQSdfbMNt3wkF9eh/88h3yQwfc0eQKKCedZZhGxlBwUlIQH2m2qM
8MltBgv9LaELx7yu2n0WWXW1X2r2h0APiv/DM2ZQjGiL7cF11lIEL+fYK0Ei+cwiABUOsJbUHJFY
ZIrkoWjmXzp79o3K/3K54sDHwJ12Fx0VOn7n3zF6GHIoM65JCzq9n/mVv8V4lclrIKfGzyKQetd/
08vqn6MuG4wElWFQ4K8WjrljO4+qGdIKKQWQhCWgww02MuKdNCRhH/TIRd9XoD2PSY3FdUrUYFj9
uP5HvNHWwZ/B4XuRwjK3Xa8JzK0TF0f4AM44UpScrA7mAP5NG1w0aE1nwFAS/WOSisVb66Fy57x8
y9116W3HacraLah3GLh5a+2Q5/WqmTQ5+J1uNrpfzej9t0ZeePcTrPwBe5TGX+LicKYJbSn1HrA9
qZ3l5FrvnVAa04YUiB40FBPRF7POgamTXgnecaSF8W3SAszwBMqQEYY2CRNZr4h+5dgbGbfwHZfD
DRZYJn0ebXemBViqzt+jushznIr14Nct1TBo5eZI/EtGcrFjxlgZ9ZGllZw1ckJHv9QIxESgiTZ/
g2GKvqeApEHUWnlymiq/QxRd+aroteP1n/1ys7SRPyxDyWU5sdYzjaodQXlAD/NNpqDfaiTBH/AL
jM9511b3PbhA3wDGdeOrfuOFp+AjvNtw0B7rr8DUv8paOmXJiNZu8u2oJzizT0yY5IRQOsFD7pQa
SUOKGTf63SVUt0ADpBZpLUkQ1+/9dep6vsjZlNfM/AR1EKD2VWEyS5eBk4HExQ7zyn0EM0Zee6zD
mXvHPoT7KKQH+RzQzv1WaVGkPUljIPeljXPvzivaIj3akWlCXygH4JipBQvTz/QZ4gq5iyMsQWLg
SNzTCk9tR2atxsmE7u9gN4zM+mRpsfa9MBOa2oWoKbWpTnKkxEFJa1sfNLzWeepaG9IUy72XWCXM
KSWje4DbZD+lZB1z8Ajr8GjMToNQ3XSH/7q2i76qjOg4nzcmIOU2JXX0rm/t5rvbjtUXYNDWh9CO
0vTzEFjpqaaKqjf2RLnvGplVHSbXsx4csiK9LY1tcUOQeFl1orPBlCSo0BBLrGukHhqdncEkJMNv
ih8KixNaVjaVL4yy2F//dS+tlphwpcekZBH3sIMsW+lfb9ngQT/rRTD4dLNrK9oInRPnrjKrkLSN
xDIU660Z5U+6FtacvUO4OrvZHlHztTxt/UFvVC1Ohd010SfeRyYX1//AN/YZZoh4tCgXJYPs1d+H
+LOrmwZKdjfHGnDboNjhvah/DH3zFTzMvLt+uUtbNbUpX/oidKN3DWrl/Hn0dSC6tliaTITT1Mi3
AcdOYGnJskGT32fd3lkiUu5E2uIrEkbNucMYJJF/pFsTHjM0fe4jQSv7bd73iH7LwcabXpGi9KlP
VdM/98EYPJM5RSLj9b/98rUhrQWjBN8oCgdWq/M/3fHA26KTSpHLB8yOkrbr9x171X3VQEv494tx
KZYnA6EG0tnV79KwuYSTMUMI0mvnLl1eCEcw7goZsd241OVCyCZH7bushPT+7FU1V2SBpMtYzP4s
isE33Kr8rtGQ3ltkC1RE2OTlcaC63LNphlu4PPD2rz/Yy+Wfnj3SqWUEzznQXf7/v74RJ/AMRuXe
7JPTNf9EUuJ8Gr0ShIeKKsfX0D5zKCB/55YP+vVDP1t6zUX8RwogkkN2nnXoQwTjqA9qiBhqxGR2
14VCPBFgnaaPMh8JdI8UuMeDgR9t2MTDDACq6Ivkk1xiBw8iG9zfTHqj5yqlfttLuMUEAeeIMzdJ
V9XjJlNx02162LEI8oNlPec+W1rWIxVCm04tKdpzLoNtV1ro7wmNkj/JhHNfSjWF3Q58az3fxbkY
P6gxhlXq2l2FXoe/7bdNB7/fjEHf9Rv6kzCJG+I1Pv/j78Lj4ckwBseF7XjrFx4hZES6fTz7S/Mt
BW2TVyfVNjoAyaHTHUi7Wrh3e+2mT3d549a/C2pmw4QsIJfN8fyFmAoZ0BCwhD8aQ0RCa2AootDw
5Gg71cn0cxXZCTm6dKsoUaNxerl+3xcfOveN0gyBJPNTooFXa1Qa4gWP0oZDXpbpm8mVI8bABHi3
y6H9+qXeuFP6ajR/eAvRVF/YZEm+MxDsklfqhvygkWIWDTp2HPxIDfbDZHECmDzsMcCLw8P1a78i
mlaPGfUryDrgR7Sg1tOFOBYcnsJK9yWtNvLWQO0m26BYxvqBXriEDhdasdPcQB6zmET7rTUUtEiZ
IyXRkRWeYM4uF2I89UGIM0+gld7RWge8G40kLG9Au1kfNf58ALAQ18CmOkmwzx29FLtWlEB53XIw
qu3cltW72ZjkfyTE447Hlq6/r3ki4c5QeXPjrX4d361v20LfIRYRLGDWZT38a7mRg16ZXSB133O7
oboTmq7/Gk0nUk+c95kmQJ0qw30gnflHbnQ4kOusJUDBE85I9VtPziFvCNFcbGqkrVAXBltVEAR3
Y1V849VYtKsEj3AWIdxndQLEl14Ek7k06IlbihnuDcO49WbTfR45A8ojeyPxXiHevIhGwxzEN7aF
147Y+jkRDYhQmOrFssWqMMWLVrA6EhkMhV+bt9MUu5/7vp3+dHrHapTGtJtdiw45Ah3nSZEBUGHQ
icJv8E3HLY7b+MbHcnk6ZB1CLklXDRghL+xqXXDNsExcwQtrMsr7UBb9dCKnOwESWyTekcNaeUec
iL2biyp9bw/C/FQnwr6xOlyKg1CfYtlBlLh0LuVa6uv2QtJ/HYWf8fTUPbHKGTNgyBDVjjl28LNy
QH5soZ0QpVwomRLNiQx0IzA0wqAPovaZBQ0IAwdDi0FZ3ja3DCkXRZ3JaQq+pQlVwXUumo+6kyV2
B2jeDwKDXp9pxLs0aSqiE1Sgn4Kq8240D964IEDDJVaKwojCbvVJ4YHvkFX2pu/WVkBEr9UE94mm
pd+csIek6hQ0kv7580A8S29o+SFMBA/rt5O84CgcU8tXnR5sm8aLCbHLU0UQ44RVgixgpoBJMJOg
28/zje7MG28iGxMUFTrluG6IPzlfQ7Bdj/jIecJ9RLtahUQAQWOslH7fJFEc+GY+FUfh4orRB6u6
I21cRPcWqtUbL+MbD54DM48AiB3Wo/WYpCYWXrqxtPyqwwzaYoj/3oDKyigsiDXfjjFCuRtf4eXu
iCmehgIDIWBclxX87A2mVYfSHxlx3WH56grozkq7V3Zspfvre9Qb90dbUy5AyEX+4K5frNJgPj/m
XMztaEg3pQZFMAsfpzj/hTCkuqHiX1+OFBsqjsWMwQslUYCc/6yOmeeGJIJ2n83oYD2Qj3cYRAit
0YdA3kH7M/4VXvd6RbB1WBSWUgMS7dlmBO6EZVwKzdeMoHyMgjiFSlCX7wW4F9z3Rrlt3O6miPR1
jfp7bV8uazPiZw4CuxH9+flle4OoyRHQsw8o03iiiPWqPSkA44veIYbbVF5r/iJYXQNcVREd4QP2
0+88BsEt+WSBt3hjdPEM+wMeXG83pmCsXaanwiA6EQjvyGm+MGW1nZop/FBHZvHRRiEAgVOk3a8B
8uGwD8pw8cgWUfO9jUX3NR9baLlCzrZDsW13QOi0RmRIGWP8ISXV99PslvXvmcxXcp27yNkPSE3E
XZOM3Z1R1Pj6yHKK/otiJAUbcO79tBFN6VRbbxroy5eaooRxmzDZuFpFX7OeJYYMV2v67yH6frWM
zMN+t1Q9/KtQwf/mLemCbT5TW2+J6DT3U9kS9hxZbfk7jRTilYT1vN6ogNBI5KkJN66UFlg79Era
M3EPaeQTOJw8TLIP5+0QF+3JExQLfpJaHtAlzUx+cj6Am1HwogWb0bPV54Dqs/SD2oBLqstJ7zYM
s+nZDZ2ZPmoixumBsTnCpZwZuI3jJkdVCAtejJw84Dk8g/5J5m0Ht5xDgmVqahPSp3xQWjO/D/IQ
gKxn9Fq4HYtiqTqhskycsGrz/Uyfx973ZdX/thuXohB8YvNSOnb6u+1LcIMceF10bW1Yvhi5mqCd
DlN9j2k1IJI3pE0LNESP/rBy6gUhXHZlbLtu9CY05gEkuSm3iFohWwcUUoKU4KvTCT08JoVIjoHh
DBAxddRsQLyjCiUp8Cu4c0QEIGgqy3bJXU7HacP4ObpjGhKaXI2J6AbEiya/TEzBkXv0zGMwM5O4
tvFCD/l4YnRteDI7ApsAbmmg272iJw4FxO70axYB87kBx761Kci8fuwQb8MP6+Y/SRDIXy4ykWyL
o4LGG8iAccfK2EcPtHDT/xKZ8uXq+WBP2y4lbnVj4Iv8WU7wQrEs9M5DXXrJDx4cxmqpxazL/7Y8
8hk7/28Os4yumNief8azRTdkkjbQM20ud3HoYR1symZHdBnJKOnU39jn12v/cj368kxiltEEuM3z
6ylia7MwEhFBEXjk434YP8Ic6B/I+q2frt/asoOuVihmHyA9Mfss7YHVyu/SmZ7trA33JlNhuM9h
Grxjgkw8g52hReinOn6ndPvWSP6NHQBLNuUTNTc643XVTcNYo2UcR/u2DwsCy2b9COLGfOIE2jwZ
QSRv/YQX6j6eKfxux5Vo+xh7rD0ujllPRWiZ5LUwJ21+dPPYfuO0XxE6FWuJd+/WYXTMzWJJs8JG
/9L2AXFOQlemvm3rIMi+OI2NhiqnZ/yUFljbjhKERA2xBFftziDHvNo2ra5/JoPCaLcN04ufMaPd
cl9UI9r5KTQF5JwYI/YmiGGNbqYiJQc3yAUxJsU8vaMXZRGYGxhmsXcnKR6itOoX0kRmEcCFW0RD
apUXiyp/TjZMHPoS2RQCGb53odtbM8nMz51mcFaYCEb8rsKigEhQaw4kLuKdCH+Ode2lzLX4R4+e
3/Az8M31Npmq6mMnp7k7jLCK5j1WajLd9anSf1Slo8h8zwyW5mRKHJRNgRk3hMnXBIUlSUE6MsqZ
8F6liGY2aRORClmVRvEU6OHY70RRAjCFwjcnPm3XYTrwlXq/lEdXloipcUa4HXrpz4lk5EcSrUV3
vP6CX5iboG++Wv9ZCjmOUqmff0xOLckNF326n83IkKQsD0DJXVuDAS6BPWSSZCAFenvfRSRPNHOn
bb0uDYYtyVEAKG01iHlT1nH7uyjMCX9jNQC75tSVt/H00Qws595z1cQ5nNzs3TiR8eWp0NxC8iHR
3rbGJ6BzxbQDbo1VoOxulG4Xoyfuj2mOy7KEdYtKfdXC7JaBajJ4+R5UyoiMb7IBQ89RT0cn7g0y
IgQ0CYQK0q7+wJAcI+r1Kf+JNy10dlYz5M9xHQNemKrSPVbkrhjEbbmzvZn6AqP79V/jcrlBV0ub
bmk4LavNaiUFTZnHZlBVe1QJOq8mPoIY2fr3Lou/9pH1wk2KTzcuebnWUGICooNHQ0OcJtD5C1C6
wGK6iiwfYXewq8wyKI9jWovSr5KG/qGKlugYg3ZY7ltEyCGV1fJx2hVG28htMxm12kShk31C9VaA
RRxaO3hn10RcDsFI6cYnnqBZdjL3c4yPId/Zo15X9GJsFA0uatnnGBdL+2hOxMZqw1iqXQN/av7Q
lZEZvzMic8KMaDko2qMYN2CuEffOfplCoLLC32EXyq8S4WCMX9obp7vUyKrvM+NxSNBhy+SQzHtG
T6KPiAd0k7B4irWx/UGibMhLjWEViEqit58wq1iEvfGIP9jZ0kr1dJL3TkFTOF85iAz9nUR+CREI
Oci3bujp7JN8Hz96FsprSoW8+KOiSDDqYrMExx1Oxa6p+b6Z3wZknyFr1FCvIoMmaDTrym1WIzPc
UmH0LxXpSsMuWkBPJ13ZXYRnJwOoE9Ze9rmd4RMdSKfT6k2rsx7eaLG8qjPONzneAPr8KF2YSHF+
O38DVE47p+29ZG8mRhTt0tAwqfyF1WwCu0bC2I+1A6Onz45y4nPa6KMtP5eIU4uDEdmjua0R5f/X
ZmQuPPSmMvKncXkciMUovzkp9aV8xLqZqi3rMzUImVxARwkJxNzIktZT5oqgKN95fdg+klYwDTvS
tkwPULmtaTsRas7vVmXac+4p+5dp5wAjr38Eb3wDDuUEWy6uBsddN5lGjJcOIVnpXo5lcTfN4NeS
kA5zIWyCS1Ue3ji9Lt/U6onTPULHgaNgCQtdlRUkB6u+r+p0b+RRpMNT0ovmkfz5+XD9vi4rJWIM
OCPjBWcASB/v/JeVejgAi5fJvofb9Jg4qgT3qZp3kzKmG2/RG5didmwu8g3GN7g6zy+FwJT+nRyz
fYMU7QAAES16Y7vPNGq0GxaQV3Po6vFhi1g6PcwEGFevHl9AMJdDDEi8b3Ml873GERl9CLrQY8iE
3nsa+tH9HehNcOpkN/0aOzbPrmsRxrtJZ3PYygCSbhMhJ7FJZzs5elSO2VOQuHO4E7I1n70066hd
OqRqO14cFd21bU2EmNL08GTZvfzTGx5UNlfvYBHR9+m+1NJaDKn5zPxlYnzcboVs1OepbEwbTxaN
0oegsW9mVly+ujbf0evwFM0oM7rz515rJSLCquUpCG0stv3gdd7HwNG0ey1THJQ1tx9u2YQv5qd0
85aR4Cu3B0HHWotE/IUummEo9omWeoSut9I4NEkj7/NOE3d4meUxj8tiA9+s+21pIbmFimSorWfS
MvYAym2kk5aPChB/BxV3oXt7eYZcWRddsQEnEt4ocy43VhvplAA5ASIH+MPqKbFuUdigjlvUWWI/
62AbywYtomyNdKvgXJI+aKkbX/lbFwU6ioEHxjnD7dXXF5EBYs898fG8MM5haE14WW2xq2rJqNhR
+X3rRO3+X794D47EkiShL/+sK4igctOcLUbtcWkoMJBzYjzQpy++kM5e3HioS2l4/hliusSYhDLM
ZeNY8xktfIUQm5ryNTHdb/BkeWW2x98vORjl3lMJL3CLUUN8+8d7ZEDMnRG1gMWP9ufqx5xsVs4K
CM9eTe5neg8JowcrtfZTb9Yfrl/q4ifkUoyCpWOjoGCxX600mjtiJRt1VH2ZPj0Uyin9zAycPd2m
/EfQtrRvnHC+cb696Osi+oKsx0DMgG5B5PvqxbHYG1zVlNW+BRX6MQryZpFij/qXqqmHQy71hcoT
tfz/7Fx3zEaLPfg498Yy+9afISlCSdZAhkYVvZr95FlfATGI1B7nlvYz0XuXfDfN9ieJE4wm2mDd
W2WimVgN3WzTiVLzJ7eobmwsy6959pbR35V8PAgCXQYea+3YxGyK0Mi52wt+gsdOefOOh+eeyEck
3V4I8q0213/0i/ead5pD/EJ6YGvmDT9fUvUe40wQx80+IM7pmBl0PvHTJIc8HOdH6eXjruggXzNL
zG7AOC42Ua6sM/FFEkQhji75/Mp9Z1pqhlS2j208jkzbjO6ulFS4VGJJcOM2L99tLoaNmw+IF46+
7/nF+HC1CaNxs3cb0/yOAEE/No0oSVcyhp2HdfM04qG+cdE37xB5J7A/JDiUnOcXVb3JLJ/MrL3L
KWonDFz7dQXiKqvS9sby+9al2Bc9pjr0HxHvnl+qSMFfhgYBw6aI7E3X9d+BD/ZfrcYJn6+/MG+8
oryaoLogbVJFrhkqqPqzvBoMqtlIc+6mYWzfY5D/ESWR2yLm4/Rx/XqXLyjqpWX7Zdlluvbqoft7
dkyGIWbPlgEP2c4/nSAl4mYOXHuDahV6tDHmpsK8pqDMT9L9eP3ilzeL4xdvnKD6WriBq0IvIi6z
RZhIraxn7iHis/8CrT7/H87OYzdupG3bR0SAOWxJdrdakiXbsuWwIRzGzDnz6P+r/C8+N5toQi8G
g1kY4+oqVnjCHe4lbor3UCf/h+E49QqcWwENW6NjKFpgvKXk2XFpF/0d1tyzO9V02YzQSr+NQ90c
bk/v+lRQvuMzApb7Gzuvdo0ILYeoMpleC8/I7M3pXi76wK/7vnKVVpEeiknbw1mJZ+TyjgNTKrSH
SfxBA66DuJy4ZwKeyOPZz+YxzKfcnUcJdm1TVx4psUHNhW5uq5fZo1kN4c6cr08Kw7OZ6GMKybm1
z1plzY5d6W0GekhNn6XKRkaEDeY7dFl2bvOt5UXmhGzTBAwM+O7yUIaNpY4kz9lxnJThsUhJBIMs
R1I2yu2fqCuNAC53haSvQARA/MAuEIPRGaZzv8Z2gRayFgnn4aMZjuWHUAhsn/DMoBy+WOrZWDTc
FpBtpcOhT9m7OEt6t8od46eNCRK24Yn84/Ymuz7AIN2ouAiNOYgFwi/yX/AHgK+w6BFAPTq5XL4v
ZvipvUYyoug54lV2Gx2sVpN8p2zsN39qUfBDOhEiA1vcWW3viCzJnrEIOcpVmr4OLWUVQy37cxzb
e35C1/GDA/8HhgZJGjVl9tXlLI0O7z4yWwtDKsu5IxOznmguoewz5s0DJVTSgKTs7SNdDAtHtgYI
fYbV6ufba311X/Er+P6O0FEB2Ld+zRELsqrcGCxg5ACGSnX6RC8+/jC3Ic5WuW7sPOFXn9aBvCco
XqBlCBjX6JAswZky1MwJx7ip/giO5LF0gCBIbV09IF0QvNfLvvnZW+oefP16nmCQqeOoZIG0cI3V
y8pC46CULPKx7ksDAADpl46a9bOVhj/SQt3D0G4Np4CzIFzh6uJ4XX7cGMlbtUwq5dihOOcKA/kT
xh30rEaqrENfSb9uf8aN3USWy9oCz6fvY65TuNgp5NmUFuUoUwV6rztj8tyHZnwqI2Jhd86G2g0c
k+w8SfOvc5RPXivrKPvd/hlXrAxhEKUDdABlIjKQ9VUdVpKR488oH1ucB4vPLQLY5pNcJcrXeiZe
PjgjlBW/sLJOR4e6sI94Ns3VI11C3CJxXVheVYsDf6gDTVlcqZZHw8NPpgaUPcPAcduiNjuvQJoY
03XENGK3wFO4xJIhQf/+9mSu9yrNHLARsB9FDXgtqYlQTJcZ7agcSzDoM9gqy/o8g0Z7TiUzuNOk
LDnEyHD5mTntYVfE2f/3xcNzBFI68TXtOxA0a85lB5ygx8dq8dJRU72wtM37pBrKHSTF+rURowih
Ob4YYKmrj4UllKo3kbx4haIuvxIr/l5MZvbUxY70jsYQndyo2RMIunps/v+gtBsgR8E0WGv4j7Y+
RFDsFy8khq/pGQ7atzKwa3/SQ/WT0iCvllXwIj2ga/FL2Tl0ROQUm1ncmk5NPNR3t7/y5iIQOBF1
894iJXV5UvXJRLHKiWWP7RgUrvXXI5f1mgFR2EhP5IN2qkG47JyUKzoj60CZHJV7IlXyWFPcIP9G
qXnQlEXQLZ6E1aQbaLlzkrjzP2mjk/xKavAcSYX2QTvI0wmWc0EFvg7PmUpuiTLR/FSBJXhEFtDy
dKvAZT0YQq/Iu+zrFOK0EWZ2tPM2bn05MH2ccK5lnua1j1hSthMi96AKLRjBH+pSxgu9kUIoKGZj
gQjNHBnBhmg8Nnpq+ji6WgdLTaRPQDyJY7pkr9B5xaMVSyhAj2D8uHG4+y6XUJHA5RWhOnkRAM0F
68/BeB3nwXkdl9K+L+NAkn0UWpXQj6Se2qWO8ovk5pXcnyfqrnQ+yc/xYJIl+VlCgvC1MmPtPbXI
eHALAxjI8fZWWweS4vdyqknuyJoJ2VeffIBlW3RDOnvQWNv3CJ7H9z0OKn5v4oR+e6h1yPx3KEha
0KkFP2HtHpYmHRy8ETXAHgu7/5wFNRdJApMVZkP/sxY2PyC2EjZ2FR9myWr/h5mSWQrgkogr1owa
M2y5rTrkeUtt+R0VEbCWQHE+KV2rT3sHSdQbVneliKCodYk3B4bA5S5oyJIhPnNXakufeHLX2Z46
RNrTnETDV+yLsIooU+vMCVNPOVBgN52muXYrLRg/3F508f3Wv4RPLMhxAO+uHv3BQYCyDOsFlvbS
HZNKbo7VMkUoMXQIdDSLtpMt/KWdXQ1Ih4ScGmIEEIXLqUsIiwWMt3gdwkdndQTn/WSgok5/DSJo
79ptAOIwk1pi+b7oE9MLgdP/6A3ohK6O2xESWFrSIDsSSPPPIZFQRyn6CN3RfpCRh617QlPgRHrz
HRNs/UOYTXl7hFLanQ2zM8adq3hr/QARsmWpXHIXr4KmcG4dA3WgmVZmIbntaKZPs2217ggw31vS
QH8jfIVDQtkb9AqkRiKmdUyIT0ESJmU5Y6tXT56SRelBmixMQeo699VC+taHSbIzx6s7gFoL4acJ
moBoG9Goy09WLyEgMVR78BPU7YdhySEF2mmIwIy658l69bKJoUQV2KAVRG4n4pt/XpgCLkgk907h
k8+Nd9iUjEiUFzNkNsOkhYgWHuaXe5zozfmROAlJRmFqJv78n0EDrKN1LWVQOsf1D7tCgq9tZKRz
w2FPefYqSGJ+qOcJ6Cnwez7j5VBNwv6f5Kb0rdIsvya6jaNVDEJu74IRF8jFKRPj6GwUUdERmp6X
41S4GSGsC50zD4LlnsIHNRYnkGw/XeLgkxakhVfAhflu26V2HEU5zdciO/jU1YN+TJGy8N54zWC/
DicKVDUVAh7kVcTSqPUIDjUtqQ9qzgup3XSAdTPD+Zyd04Dc0U7BfeOTgiW2TVyPdFqYa4rRgM2U
GZf06+vSso4AHoB7YDTkhYuz90mvbgCmxlb9Oz0O5vouT+NkBpvA6cCIWz8oCbDNNowAhyqh9ASG
P90J8bemRgYu5E3gsivrdwrWWJoZcCj8npbnS5RjYldYVf3QW/ZeaffqRWZqyMgwJwD/tJtXZXMb
LICsLyAAYUTNsT8mdY4O+aT95Ihojy1OM09IWQ3SsZaM5AC1stt5LcRxX21jHkediw4SIRia1XVQ
dnJgBQVW6KZVT+9AWUnPRZPXd8K082mZp/h+ROAtotU45TvhwBXMiOcQTUKQVKJvgJ7I6qjqTV5O
6GYVvjIrQ3ww9T4ZTnBHMMsmvg7uapkM6556A03jCGEn6xTo+YjNMghc/U+6FPXRUtDhf1cvmf65
nim+uu2CDj/2f6m+c+A37s2LH7v6UmFeSGFD8u7jmdO+WOY8nGG4JZBedSA5SE2/DHpe7yzR1qB0
kThj5ATsR3Ey/rk3TQs/L5LdEpeQIP4zNw06W0qKmFDejs8A6/pjCC7icPsmuaLJiO/CjqRbzS0K
W2d1lfRzTp1Pyks/qrFf/xY7yLISDIRBcVoWBQJlkICs9Ktm0M9Z1Kbf28Xo4gNE92l6D+7XEPZ2
eJMBWilAmdtQ1F5u/8StXct6ENyIdAmOweW6lFkCxDQiohnG3Dri4TcdIPfUZ4Wu+p+hBxgv13p+
tKus2vkiYsXX5wX4BaEB3i281KtrX0liWc/mrML5TOsQMZTRleFDGK82ZW5sYOsfb56p8E7n+9to
qVyhUWqMyrIIKLTfprXqt7ae+PNQBt6S9fIhn6LfpawlX5Fk3LML2Jgo7QrEfagzCGmRVRSJqk6c
GFRa/TzESFDRu/zcZ2nvq5Kkn0JlN2LfeLdNnlQRH0AL4p/LTzpaeh2UQcjCEuGpx942iuiMwsqe
WsoVr5/djWgE0ZZojQJrWA1UIQgT2CMt10ATWLJlTszT0Aft49i0I0o1k3SqpSr1gohuqTsWfffO
nHoEAIowN+FhUTgbFTX5cPs7b5x0IA8iEeQ/bOlVvpLMDvJ5vYKsIdD/p17tUk8CmHFXNEH7ESSd
RlZffr495taSEwhopCb0UHjpVku+pJlayDF5wYg5TRZm5jtLiuqd1/RqIwlXGCz7+Pu5UMhzL0dJ
Kl0Zc/RKPRE3PymKn6AOlQjQnzoo/c7FcDUl0E04XNC5pNrJiKspzWafwH10bE8ogxzmohhAFDl7
urZXH4tRuHeE5D+2DBTLLqdkVWqryoNleyXO7J4SdvMBjYPZ1frJfJbtovbqeNxFHW/NTZAD2bsA
XUFQXY660Hiw1EllVFWCxyNlkfVrWaopPLQ4ysZ+hRDEM6gqzE+NpULDWQ1RBYvgYIDSBsnrHCg4
U0Aq1UY7SFjUgsfnLjsacR8VR/xdoz8T2GoHw7WwPthVpCAV243j0xjH1XDCJ7V1UBSyqj2pja3l
JPNBGQQmhKKvy/8aovxFUeW2ZxsS1Lc00hCZnJwkPnctpxEQsXXUjDcLB6JLpRH3UI2gn8QFKdb7
n8dVpnE2I6Rpe0QODQaIk4ktVVdoiw/gzfGndnYoqlV7JulX0aUYFuVAAwloYPzri07NkfNVB4ZV
kAPIPakK5Nm1EwtvC3mWIMa88ZAzHOogVBTxb+NdXz3mlUT6Xku54w0FAHS9M8ePZWnkr7dH2fqE
tG6EbTT3Kst6uZajhCgR5WLHA7FbHJUR07tOjyacNOPppML+9as4lXcClY2VhD8J6Y+aMRfYOmuO
TCLINs4Dj67g31pGWz52iCIryNZUeN7enuJVzEH3DwgVBWGxU521rscIKyhOUp5eA5TkO0Wb/yza
mLh6lfZnmAeoWpcZRnF6ujPLjftTKKUr8FpoNoPKv1zaGbE0Mh7D8Xjkp2ejD3DXAmzrSXiU/lwG
dQ/9vzlPOjVgJGhyAIS9HG8yUow7KPd6C6JSpyBa4o9hJuFQVBqO37e6/dEcm+Fusp09NZHNmRLR
iaG5vdc4F5SMgrJXo0AAM/pTPpTw5rpu/J5H1tehcOLj2z+oCOQo95B8UF66nKiFDUi2RNynUhEY
6j3BtvWUOuPwmEAb/rnoi3xXt5qNc4nSaztjX+mHClE8SJY6Froi6FlHsDo3TDdYUGKSQLhBj1n3
YEo9XuYUwk5SFid3uUkVGHRK1lB9s8pj11imR9C+1wP9m85ehLT8FJik7DBA3DTYV/dgS/MAA7Us
8IomNOYH2R6m4Rs0oRhR5FKa2tJLDG1GzcB2sg827oyDNw5K90taWjyHW12yJsiGUDdPtiUsMNUp
sD/CXx8bLyYvKk5xRFfbdbqwqz3cWpzcZ8GZm4wYG12OArzI4Om49sVfdfSBDpVZogIMesMpHlJp
ajLIoGEkncNGarQHbprhrojlkg4qRQHcT/uOwGzW7CDbaYVdNzdYGmJuIeRHksHzdLlFZjmI2zKZ
0LJqZhMpDwQb/5hBmd/XQIb9Vl3y7+jdIPTVO9VZWZLWTSpnfMkkmjFuFs7VnofIxhGxCGAtEXkg
dHKF7OntOenbSfXioOi/LPVoHoq5SoYHHZQ26s6Nre75d23cByQ8f9HSBKcwnS/XACXjuqT7pHqF
DAFUqZvhNOeAKt1B6igyJ1XNNyAsaajuxVBsbx/SjQmTfxASE6rrQPzEn//zSKf6JONxVKvePJrj
XTNLzYDlbyY7B/Sp+6c2jeo9NML1swIaH38WTh+9SIAQl0NWdhAWUVprHpWz4k4ZNATWliZ97LP6
11snBxSfOjNjYAJ35Y+gRmpPlkNXM0tGciy5mI9Wn/xM7CQ+qEryVhks7lWI+Fx5uKvqRK6rm92U
0NWI+dcDH4rgwzREp8rOytdZodp9e2ZbawjQQfhAUr9A/PFyDedBbcKyMlUPWx0ndacy7n/2fWFa
RzpTUIZuj3ZVRWNi2KKJlh+vBu3r1WjWHJNjRBoBZGo/2ClmzS48qDl200SRT0scOa3fpRJ0YSWt
yp9qNkp7j9d1dC6g8sin0z7AEHSdTDmNbvWhPgLsrRr5YckW7SXCyXpnptfHAUQ1yncAjOGMGOrq
OIwGJqdVBhUwmUoUqsw50PxUg8pcUIL6vDjcs7eXduOhEiPqNNJoTUK7WY0oNzXKWXEOYaly7PKo
TGp/6PrWvjdQfX8PWAGGVmamuVfnQ/0loM3hozoTfAuzWn1/+7dsbSoIiSi3APYlt1vt33buhnoa
4Xh1ZmQfGxoZdzGelCfhv7CzzhtDKchIUR2AN82CrzK8adY0yYL24nVjIz0h6f6BtDx4bMPp0+05
XZcj4FZwmxMeo7tAjLy6XnF6w28paXTPmpriI3W36lNAHFThXmhXjWsUZTzdpXXYTu4UNxYu7C0k
KVddbDulXVSXpmuY8Gw9pYam//ZjLIxWKTxRDld5Ay4PFirIcpsNoNUzm3qQ11d9cIf4RD4iHaGW
/s5SiNf0MhARm0yhh0EtXEArL0dLDERRurbXvBxnEg0hiErpF5yelCX6uMTx0PsaUvzAejKHFgBy
QuN/uU0XctH5Hz1ZH8twb/eL77z+SXx/hPzAtFM2Wv0kmlaNnDeJjIlelB2QUNB+9xhtHDFJkn4h
BDchFa3nWEPgWxjjd1HIx3np2p2VES/O6leA2OfKJgMB3LCWXoyKRYhRhkgOjQOs4AlHqjNKSUnt
ho4UgwBEfvEbrdh8pxV6JbjFiyGCH6B5IEDhkq82Z4zEpxRYuYy2WDbey3qXPGSJ3Hw2MDm+pxKK
q1Y+lV5ULwR7mRSq3wdZLu+yKR5ORdNmL8B5yu9jKWf3Rmkk/93eMBtXrtCBRXCYQizrsorObB0h
1LxMZc+sluagZcWMCgmIyB2d1ysUnVgFWhTIOlMlEyyDy30520FZzyEeY1Wtmsj4jWblNR20DTec
qhqWqj59qsjRVKEwIT8nC+RBpGDDnWh04+6nH4UfmBAlFTXhy58xmvpgWXEje0uQR5/UNK6/6Goc
v0KJNh8mAKk7m39r1/HMIELFa8PzunpVFWGwXNlElQbqBc+FbYWHfszye9UZq3OnNYCzzCE/3/6m
m1sOchyHDkAm2kHiV/0T8KkTXjRdhITtCO38RbTB7qsxmz8h9tfcUXvWMwjBQfDHNOfma05vQAe1
Lwxc9Jmb2pnbYXG7UM6BBtjdh76rsYO5/RO3vgMwNUggNOwBJoht+c8vLBe6TTwZuB1JMnpD5LLv
nSbF8wEad/3B0pdmZ59vfQg2H40vIOBcjqt9HqdOP+JqSnhvC6oQ9GtgzrjWTQe5bNFQyKxqopg6
IEVze6ZbBwysoSCEmOQbf6FW/8xUai250utZoTClLy9OZD3jWJ99vT3IxlNL/Pt/g6zumLSI7Gqi
AebNjTCNT5WZyq0gmFXoY3bTzlpufTzU2aH2gt9kd6wOUbA0vPgFVlWIz2r5geSvHw8cghmJxJo+
WxvtSe6L37++vIXUmQVHAEbWmjIkLboiFRU2Xm2s5ueqx2JxSlvj2GPKc8bl6Ddlj+q+SJXs7u0L
CysDkhJFDtAQYuH/+XpOlyyp1aKJAPYXgqmmG0iXNsMTNLl2Z6NszpHDwNskvCXXsp8J8AjJ5Pr3
Wiecmm9KrgTj45RgM01zudCQw0JNih42lSPfroV5zv8wVbBB5MVCB3ddfkzKOBsjmxxVRfTqGM5I
LTTyUryvEVs53B5qK2BjhkAtgLHwIqwV8yqaZiVeTdiymeY0PZhDMk7PCLeNIZjLkUXGuRzYciGn
jfSORKv8WYAc0qkHdEiGuF2lNNbR6qL+NZIbfU/7cWt/IwhM25Z+Osn66q4ITJyXQ0RAPTWEMFYp
MT4hS9Q+4lD0G0LbshMhbF1NgryF4I8sAqTVcep6ICfGJCpYWQ+TMddeB/zc7oI+y072WFt+oEfd
zr7e/AKifkbjBUwdFbTLjV1YRqwNYAaoPYAevy+WWjmj46d3rp1O0b3eOPV0ULoOHH+A4c5hHhap
d/u4kLT7sU3HwpUiIIou2XJU7m0PcapWx51kFGwlWT0Z8JrqBQZBKdmEshdJUymd5NBQuiN45jr9
CoLZco5NbbXZoau0ZTxFYQzbjeg+sfxoKrM/aqpWjwCL88SdVVDRrjzhagTYXQn3NvLG5c6dwLOC
VwsEnzVTtVOlnLS5lang1Qqlm0DFNduej7ePy8Zy8LejgYqgAv7va9Nbeq39gNG7SrnaVM9TuRiv
ed9/kJNaOt0e6Xrnc8myIwQkANOr9bOMtbOcaUllepZefB8z3UBVy0b9gzr5jwx1pE+3h7ueGMPR
rOJ7ilHXb2MEskFrtdb06AK0fqFUhR/rRvJ+MuZpZw03ZwYyUPT+ANCtpRvqRbcgRGI6x+PUUcIw
qcabapHmbpJrmufUWHq8fXJ8MS4ESEDgqNdBmI6sFa0zRjSK6h3yUYjoaaN1Tmpzj8a3EV3DNaXf
L3CBimjlXJ5mZKrGPqWyQ7ltXj5HeUWrnfJq/GqakfBh7aKPCup+h6RRtXfBZM2f2nLeeyuvKCoC
MkjtW1jxiOrfOtMBK878osL00DdSrBRRLSFPFSbTUPg5zmKfZzufD6bNU+p2ZaQ+Z4uQ8TIC6EKu
mpj1H7k07e9GkVQdGuRj/QVZBkQ1IwPNX9cZUvOMEHSh4ESo2/fslEa7h0kifb794bZXk1op6wlY
9qo1rUSz3mkobHmWUo/yycyV2MYGUC0pwEdY7IHrnqZjz82V4kSoiy58sCyfS0oU+k4of33BUDeg
/EdlA8FmZGIuP2yjmq0caJAB1aSBIWkk8YcWRZG3b1XyYsjrAkNHnWI1yoLdZCUttu7J06iUH+uh
yiRfF3bO1UI6vfP2bJx6Cqc0/QW7gOtztVmxM+3T0ARQoFV9pd3npqIX7xYV1SPPMluUCW9/zq3h
qEGhaoBwq9CZu1zCRZ4EgwsnkaWL7e+mnRSHPojir6W6ayexMRTQCagcNpxsrs91xaue1TCJOssr
0hSO1Rw5D1Gv2a9BWu+U8TauM0Zi+ZCHJ5vRVpfLCOsahGUr7LUrScOIoUyPFPYi212mZjHPOQIS
32+v49axuBhTBLD/xsJqjGTqUFj4dMCaAuYQHdBEmoTCcviR6mb4ssyKDVEgGKdTMkXyw9BO45fb
v2J7if9v4qvNYwTNog8zZ7OEyHqgppB6mUKRxAbQ8fZ9Sn8RRg40APbNGisCmLDNqSvaHrSVRkXh
ZgnupaXmrpKmZa9QIH73ZcgDgIgSkQh5RK64WtwKia/KySoQDdKQaacqyrT3utEu2slR8jr1nVhF
UNbs0gXAuTlCnwViG+RvBSQDn6IozP5ldnSMVttKDkK9mRrL8sa5t9+HvaS8ksFPg5to6riXGW/t
YU4JuTj4XYokq8EGuvUFbArLayYAiGWFnZgyEgFHqdySps/9DkN2a+vgtMdYpKe8UKsl1sM4TgYl
sTxltiTFR8PAHl0lluMATOBQ/ri9Uf9WtNZf1KLLSLWLvBX4yOVxyUuqHrbDEbVDVccLdRz7zqu7
uOe5yDL1JV7imRq0yZ3uTmlcnIZGow5TgMjMuiH64ES6err9m7ZWAH9LYkioC9C7xBf55wQv6COG
EbK/niTr/ec8pA9Y0VeHhG0oO0NtPFxEkSI2Zjfrzt/845+hbGdR44yCqBcnY/M9ocZ+XyHcFu1c
7hvHhtI/9AH0bknV1pWuwJpx6SwwhosMAyduPJTl3wj8gjxkK71DWxW+WTtbD42Uy9+TvN7TMtka
n4eFEhtIJCoiq8clsYPGztlqnlFjd4Ief1QfI0JM/Ygz3hK682zmy0GVq/BTB5wX9Se4Sy+3v+pW
3MW14UDYg4UtKNiXn9Wx7bwKtNrxAtvp7Pt5kJTFbyzwxC54NuljJOV57E2mFeLnDDIldEtbiem9
j8rwJI/L8t+cZeU3wLcsZG8qmETrvWWFLra8WuvZcovuqzUn1VmqozE6EBwljmt3Y5e8/YgaxLBC
eEdYY657JUUXNqrSg+uqnBmfKGfEkCKTl98tse/r7VW7PgtUOxkJxAb9ToKry0VrR20qh6CLfNoF
3aMVoz2DamJ2wIeu2Nmk1xcdQ9nccNDkLfiJq5tA6ay0msMm8o2hr0+YJ6DhbGvFKZ0xMgaysQeM
EX/f5c1DaVXE35RQwYuuQTkSOZUDJFfyCj0ID+qCorsay++TUC7f6aP+x+6TPcDT9WoKD07h4Uve
iOKCuA7+Oe71EhdZ2ykITWoqpilmOoAfs/RnroZ4p4S/ORS1Aej4IrtaI9acabBxTJvomJbgXFBi
7t1kESIltlYe37pH0Lj7m5nCUKJ9oV3OKumhQCZRKnmqmqGxlzjGfIilYH5syFV3NsnfXXD51RgM
/ppCBE5pdV1qTHOga6kEEg/yvqK4RZE2qEFqRVqcUP5U3+OmpNe222pNGPuYuKlfzVybvmGyaMQu
MKm5c522MWp3+cu0zoYsiD6mTi7509RLqDjVTY8q6e0Vur7/eMXoGtFFFx2+dVk9IOLraWNI3hSU
5kvdlMOLXGsTXhTy9Ioyke2GutV5oTmZhzBGSPR/GB5VPcpnIE2uEGDRbIw6NSBEgwWyZSgFrjyq
1WMCLYZiVaWe9dopz3OU5Keshf10e/iNRot4xHl3hLEy2cXqZFsRFvSq1SGsn3Kjug50Gi9Byv53
2gbzE9g/TC4bIPHfAqdbPk5Vp/mBmoU/yrrPc0T2lfJ1Amfs6sCDZy9xMMG7/QuvrwJ+ILgYVN1o
fV41H0tn6O1ctjgsdWof9DRIkYsOEm/WivbUydWM353T7QwqAqn1TgbCAb6TghVF+9WxyeK2wcAc
7eLOnI0vQUW7Ga/awecUOV6p9OG5/ztdaYh2cPJbd4PQlED2kN7SlYFqDWu3seoMLVlFQXEgUS3f
yQP7XjOKvWrHxlCil0w4iRaW2H6Xd4MUqXEx66yshuKGA3gvnD0LzjzVgQghjtufcSP3oq6DFBVX
LIhnBNMvR6uVLOZfrvRQtWb7G4za3EchkIy9n+XkkLGp/pQGxnxHI6K9mpFFOK6hSnt4z61ZC3FA
SAjMnuv38neEk4SITwof1BnqDJsjO9N/SVLbfQnq2Xn7x6RvjiQW7RCaZ+uLHp9lBc2pHBssqctC
T+nm6P2slRq+GlU07dnebs1M3GIcZQEnXbc/hlKV67KBYlE7o+4FUlZ+zWUgtBI+F19uf83reIDY
RliQ8LSI+GOViDRN14cOABVP0skr57kEFUJKfRzA2foQF/dIgptTY7GEBJWABauXHy1oxwqishZ4
4ZQ4WEQsWui1yZD/JyXmnqPm1lg0TUzItyhNobh1ORb88y7H0jXwdD0EbFI4o9yc5jloEWvPZn2v
8rk1HG8mskdUyFX2yuVwcYhk9oilsKdLZf0YmWPqlRl64O64aHukg2uuJQhOEKMCXUdBCb7PajAV
vZy+jQMv0YeqwVQ+bl/0OE2+aJVS/Fmo8rSI6dT6EzmlJR8lRGcxgFPsyksxhXnt2y4fDmoVToib
E0tg7mJq6XOPKPzv2xvsmn3ILxWEYhvaAhe/vjqmUDHmCIWQkEppTl8bDXRkiaSg6g5Jbekfiap6
BYVetXyWo8ZqfFPNu69GjMyk1Sb97ElNlODs0VUHp+Fn77wPG0EDB5p/QLahw7MmGIUtkmPFbEAq
Dy3p0Dqp9Qg1wXEbedQOlCh1H2E/nJjroTXcrIXUcXt5Ns4fVFlU0DjrrM8anR/G+ejoCZg7zDz7
Y9NLAyD1qD8F0/QErWOvjrQ5nFDQgJsHF3Ad/jfGTG3V4c7EVvheRbzJw8B78MM2G08KRmq3J7cB
NqRcJQbCVAOk6vr1zRdZbUcZv8Kk6+IjYGbnABUhOjsTFgK1llYFZgRG/2kZsupLaDnFOWoH89wM
i7WTzYnDt4oDwD2CXKWEDSjvCvXcqkOPDDVP5KAu98KZFrlYvb27PeGNK4DUmyubkJnjuRYRaKvQ
nhK6K/6QVlHn5lLWfVGBGqWunvfDy+3BNuIpFDAJbMSbRN96dQUUmtTb2tyHvlapyjHHI+NYjIrt
Dj0c1qYns7ORANl5/bdm6IChZ5P8xQasBu2USSjrkD8C5jcOvSHHPv5v9tGag2Fn92wcTUQCqEJq
qLnxxK9Ct2Eck9iZyIon24wBj1BFes2cbLhHz6c5DL1mnrMwbh8yw+IFbiKt2/kBG3Ml4TbJXG0i
RyqRl3esY8am1s1m6At3n1NXWh2s+jD7aUTxngPoRg8ciBHyFiBKaL/Lax3pGGMmiyZ7hNxDVp4r
WrmfsjFvT9aQ93fwrs0vAwEIffmpUM/oeDtnelSVHwVl872voSpPHWSPnZRm47aASSKgB+InUdO6
XIAG3IGuJWAaJCf+o7WEeFoY2QczH5JT6bR7QKyt9SaDIfOkMgo5Y1UGWWrYH2OFReI0FTZcIUxA
cNHCaszV6mAP4rJxenQqjwChKL/SKFkNRmmzRSu+Z7CylU+2PjmPi7nYZ7U1h5Oe2FrnNlq37Kzo
1mtIUQLEt0HTiYtotaesUc3iBaUNf6lk9TR0mnWyIJ/6gRGc1M55xifRBHY4pAIBYbgVZqDPbTMo
foso2n2iscmHsAp2dvrG7civsuAM0WUk7Fy90e1gNwFkD8wp7SZ6L+laiJ45dILbF5aY2+oORn8D
vXSGoqS2FiOmoicvlsHdQV342Yy6/Cfp8m9Od/joFIr5oayjbyVY8Z3+1MbkaCFQe4JowwdfH+Mw
NDpgBGXoT0Ojuikqq3cmt/PO5DY2Lz8NiAjtUUFVXi0h+B+n7zAs9MuhWE4GJukPZgRrKG2LPSr/
5oQAzFA5Fz23del8DlC/z4Mi9O1QCd5pUai9K8tl72ttTQjNOpq9Qt4eNsbl4YewFGW1MYd+EQ/h
eKia3qkPyVjlbEV5r0S/cdNwGPnurCB1uHU4qw0d8JiYuIRysfHo5IPuG3MxxW5cO0PjB5Lefbu9
GbdGJCIAd/6Xx76m7abFlKuFxuU+12VwsjsU1O3FXtzI1MKHRMn3iBdb45HOIXIhvhhGwpfL2YTy
MtSWEVLZrSW/qxX9wPXTudES2Z/TFtnD2/Pb+nwiNaCLBiMJ2sHleAuyOkFb6qFvjgSxaZA3njnj
HY/l1h6qfnMoGwdSmTiPVHy1U4oaQ8FBF3ZZdbX4MU+SZ+Wx8SHgTXp7+MEm+Wtwy0UFj/ZyVtbS
wXoqtAypYHVxw6CX7uQQw4UoVLW3p/yUjRhMWMcAd1gNVcexYxWLnvnzWLfPmpqb91jMjo/JIo07
r8LGAlKMN8lUQebzJK0ehby2c2DuceqrUQWNP+0QQ9LrpqjddBimnSUUv3t1Cwvyg/CqpaRxhXfU
qMItFm0pPzXk+hV0Sf3QhrtyIxt3PfpgsO5gVxPYrLc7fmG9aFWnfgu98jQnNv4UNcJS42LjQFWq
YGjyWflNxrfnG7g5MscMWhzbXlnbFdZ8ycpJRhbTtCpMf+zffRDnn/TCSrG+hOGNGkHulsTpOxtm
K4ajuQiSn4FJ6tZY5InKf6YpdeKnOeVt3+wCncqvGYz+FDj5u45i4Z3UFdah1+P6GQhf8dKCf3sM
C12PsZ+utR+6Mca/bl8EG9+bUp0MIluwca6eP6VQnUbLy8Rf4kEGEihB94jSPWrJxqqzl2gwA2uH
Tr/ulgUzAVSPUQjfe7bhsEky3pRq0URY2C6peZpGy3wwRwIZe7Lqt+OFwejwcpgkRJR615EFDA3K
cFma+Vk2J/8VlhQ+hmNt3sd28eX2am7Nk6416CeKBQiGrO46tUcWlQ8NCKJozHu9HtMzEYF8oCKv
HXqu40MaZwsevJV+d3vkjQeEV5iejDCnBA0mLpF/2lp9G8mVkTBHWojxn7AcpsNkjOZ/g1G3d30+
7gGxtmZKNZm6DROA2S7+/J/xumgxoQGBN057eThqbde6zWhkPsSp6Jgmtf0hGGgXqOhLf7g9043r
UMgyCAcSBUDRGn2edk6MOA5rrKPQ4C5NkPxArzd5sAvHOr99KKoC9F4R/hOI/stJImAqS5IyZn7e
j0+KWeo/MdGMHijOlr9vj7T1+YRzNumNiHDWKp5VIdjHi5z56liQuOYp6qwQAP8fZ+e5K7fRdOsr
IsAc/pKTdlSwFf8QryyZOTfj1X9P6wAHGg4xxDZgwDYEu4fd1dUVVq0VHQaNVqVh5973+wve3ntK
Z1RfmHGiUM8Ddv1pSbu03UAT72AnSxagYlO9Mkuzx655e1bXq6zCDOTrsrLKoQAQOarZwqQU0Gql
eD+NtALuf9DtDuJdiHd5UTgosuTrD9KUdu7ifEE8ioLiX1Clfkdq174wwmI95eWwh5mVCeD1O8ly
UlxEZkZS0/d6OXO0tCZTo/LgSlEKdICMNFgIR9+p09JCvIKIsG+NqX1wJvQXfafNknYnLtj8Yo+S
AN1zsI2/OzF/XME6RF5HhZ/ngAay20FWatZ/W1PXP4aGp5xzCGKUnXLk1nFK9grZU2HwYv1sD6UZ
hwjSlgeVLtkxqxPtvLixF0BBHb0Z3+WgRQAaCafNkTry4//4uM6sWyo6TXmI+wHmXEEn4oUhuLb3
89Dydmb+Nr+L7IJsBmJrMqfrxcBhCTfyxvIwKLH62iqUSqYiKX3ETpOdMGDLbpgKIpbDe9GSW92I
DGLD0a4kAReqomi85fqTnS76ITUm7zTPen6sdTGf3TikgR/q4a/7t+TWbeP/ac8xX0oZ8pYFycli
t3L14jBUtN2MkUyqBH/xgEB8GoTmND9g8/NBnYthp8S6Za2ShpoAi5wD3Mz1HqPhvjhhLV1B5s6v
Vjr/m1v6UPjwfYKqd/TxeP9LZca0vqAwEdBFIsgEgbF6itMclHCksp7qLD9HbTF7vyrH8nmSqFeI
kGu/j0W8g/jY2l6J9fgtLscA8WrRCmaQJhdJefBgugy6kEAKTgLoTgorQ19Ry85ZAtZdU/rorcK4
0IoytS9pfuFkkuXX6/21B3uYlgn/13TLL0MpO9gyEudA8Q8yH8eBPBHCyr20daOEL/W4gAziUGG2
WRfllNKt7cGDslIB6JIFpafkZpDktvEdDxGJYyRCu3xQoPCkYOaEqPYgVt0CBh4k62k36nuIImlG
q2MH4oEyipwVBm232oaS8K9PVZj1FqvV/CZzlkdY7MMARe3w3/sWtvnxkAIzbEfPV6ooXG+5VUed
ZSIjApGyPR7qtMhqP4Y5gGo0+JLXzkqG52qMly9gvgnAyBeHD7MV9efGTL0d17zRd2d4Q+rlkJHi
oNfNhTkTBfUzqKQLJwZUKJbi2yB/xaSFycVFwJl42y0eLDhADpWnZ6fWNveoezeCCpnbgA2myOXh
ua83RBOhsSgKvwEQwIj+wIBQeVdddrZdbuvqiJEqYqHfuq3uGg+HtyyUMCPLjzp3Vl+a2BpfTHf2
LG600/8SSai+t4hA22fFTuLPtYnnORMdV3uN+K09p3ss1TPYd4YRVsY2pQp9jSrKDovW1Y/9qLuX
TCvGx7KaJb4sNB7VPPkMc6jtexFdXi8yi6/3d+PWrYIIpM9LE4QggAziessVAyJ3LNMLwBD1DzoC
fMFSVMzHRwXF63jcg1HdutXf4x20XBBlgv9N/vmf73Le11Mi12vtzGOsVqs/D3U2H4SjZI8IzjKt
ANNm8nbrpqwDKQVTyTDn8I/Xy4qq1SYEEzxkSoR+AV+WHYqCbiwk/+KAkKp3yBdb/4tJh8vk1dmL
ntjN4f5O37zc7K4t22m8oIA91rI2qhmPlT6gWS/KZDZ4t+g9MaFf5XDTD4rja+5ifYyrORGoXrdT
eXTtxdqJim52n99AM5oGJdkIKe3qtEcF6IQ+VSOkAFb0mM2iOjtmkx7jVHE+jH2OIPS8K2J641J/
L0r31WTuhkGw1a3utE5EQ11DJ6hUNWSeTv+6AF8K+J3aTsJ1WySRa0m6G2b6QEuso3hGpQcDsuUR
vsvC+1zldv3YenH3WC/LDB9Iv1yEZ4+PBA3O+7ZPww9oj1qXXnj9czWpxvcmErO1Y3zy+678jSwp
ApqjCS9jlxu44yiyylDbERin4p7KqtZRcy9FYLb55FteNgaZAyuYPnTm+b7Jbew84q2kuLI6Q7y+
snoLkU2vBwMQiNyLjk3bgH+ISTRmp93DJ25+pKzREpwR3q/rB0UbmyZadkPg2BArQH2o+lWSapc0
Trpz1SThsdWb1lfp8O5ExJsrs6RM5wn01zwwqLaUilfzka41MELXTo32UsZT+WPWl+pcaW77Ac1I
KDuXQjV2Av+bB4ujlWcLCoFOLu/JtVsZTLUKKeWOQdiIvnioEsP4J6Kym53uH+TGN8r3AVku5mXg
FFnd26gsprKbGGIA/16c6Z0tyamg1/fSttZyHMduPFdGAZ3E3CNJeX/tmxeCbJguhkc2RWf+hskS
PnfDa6dsCAqnWM6hMZIUCwetoyh0T0XU7U3mbn0rr7/sV4PtvlGUAuWMqKkNbWCXtSnixm1/QDfe
8Bsmog6EROFPwxmjB7Gke7CnjevCBAfcshQ2yFDX3pG2uDYA2h8CeI7Lh1kT2TvXGPNfWq3pO0a7
tamSRhIpCKpuVJOvDSebG0MQ6w4BASAcMQORBxoXdfec94b5UlZR++n+KW54fkldS8GX6FaiVa8X
1PUIXpquGZCdjM1jlM75Q254UFqoZXtM6M8G/ZSUO8/N1ob+RjhQ/8I3rL0xntjVAMvDwVfF0ymE
5u1xrLvoiSHreOeGbC5F5MqANRNWnN7196lsp20N3JAWwPE5SVv1xR3bIkjcPvx2fyt/V5tXDp3K
F0k4FVoapetqtOgsNBacaAiUVOvf9UqWToeR18QKGCr1Yh9ew6Q9zabW236jeOE3Lxqyj7npQcaK
Wkz/qo1glAGSG/p8aMIpf28oumJJWzcaX+tV+2uHnOL7jLbh3w0kngjtCdS8/JnC7x5EbMMwYC5g
kpNIlIHOtQvTsq5W48HDffap+aw4leFPHSOrTg1jTI3W0SNY72jnSfxdyF5toeQ0ljYhL/oaPGlr
c7QYDcFmC4ACqH+EUPsvCma55ad5OEaPixizbw4buVyGsiiKD2kz5+MhFjp0lnq86J8aDxnpAI+V
eIdkUTzzkBjRdKqiGoHXKZ8miCWsOlH9pV+Gv3Iir51kfeMOgyKRg4zcZHzyyvnTjc3tOFSmgMSN
GXB+SPSz7a1GvHMSL458yDWSPUbPjQdHWjhVenJGAnf5m/4InzW0vtqx08Aj13P9IfK8H0Kv9B0D
31oE9VSK8nKYn5rL9SJFtySa6HTChjjv/bg0bYZPyj2m4i3D40GR7PqAoGBCvF5lqWs3UYVCLKoN
y4XTHR7MRTDWoEbzhRzEg9rb894eERm0cKgKMhsJamO1qKf2yZDMxGLzVIT/DvMSL6dQcYzTTN3l
zSI7bCDgOYhmsBOi31V+rw5LZ6QREb8nJ4R8M2IowhiF+i5GfiL33TayP9x3TRtvJyVl4Or0lOHt
XOO8UubcxopRkYBH1GIgIx3MxE9nSBgHxHBhHMut7Fk1s+QlF6NyvL/4hgtmV5m5lOojfPnKNkcj
SrTSw5PIpuCxb2c1Og8W04FyFE8Zd96WLSPFOuWwOxj9m9GLUvUmkEqQhjtlaX/jwHXdV1N7r+y4
9VFS7ZWxFxC8zEevrNTzGkIsrBQxuhlx47p7GiZm+fMkgl3x7RsomdcdWrwUONeN+olHWp178Ms9
ha6DFU9EPZ2mts9p1nb/4SJIgnfeL0IeZ82jUULhGCU2wgCtJnm7MY9gptH7OKtauuPsN06KfAzn
TfNWIi5Xd64flxE2UK6BoS7euavN8Ckr23rHHja8MVVERDqQDZOIO/kr/vCMhlkKo5hHrK+J6WaM
tebQPbRE4VtDXDWPc27bO9H/bQEPuTwgvwSqEApSEF+9AHNiNjxNLqoRc50oR1ge1V+6oZgvsCrN
/yKoB8ZCS7sapIU3FeohS6LirDZKp/tNV0H79Gb7kekvUyTSrYIRuN6CuIhAW5UpftucbD+dZgdo
QF+dR8hJdj5941pYpHp8OETgVAtXZ5qOk55S5BiQ0a3sMxx89qe+SY1D5GX5zlIbPs2iVGfS3uSy
A3G6/io7bce+7c0hMODuuFBBgaVHs8ZXxdEhuF8y9eI2eRXQ7DTev3k/aVFL4g50/SStxvXKiWAf
Q/woQcYcv1pcSpJI155ea7Ps9hriWztKXiP53XkyYAq8XqxWXGG3Lt7TFFl6UBXDArnhNQc5tfD2
qyIp5gheKcqAUlstZTaWXauD3kN6qIyvc6fpJ0uCRjtM/GC0416Vf+OlZz1HdqxgagUIev1pmad3
Xq1ZkM6W/XCKqI/5ytB8srXYuDi5Nz2U6q4W1m1tFRyFJCImtiSEhK/nelFbUWEUhQU2mC0T7qOI
TmHnm7Nnv0bwajCebgzFl5z/1vaLOCTyHVCk1N2s2pNQ3DhYKlkASLgwDG460r7/cEy9F2pM57Hb
kZUV/8Smkn2cVW9+sV2R/IdgnsIeAQeRtZQpWe203VpuEpkxWR7a4Q+9MVlHRqCGF2Ru5gPDTGQo
YFh2/Lv0cqtY/mrRlTkJLdWWyCYdqm0EdLLFmR/yJWKIOM4cBMPT5Emxy58FqXAAM/p/eMjoh9J6
pYkNQ8xNYpupVhfL1aHaMQ/VqNUn5t0V1LzLNyvSYlLMd9ChIIfmhVmdZGtGETUldneKh/mileRi
OfMmB5Ha2um+67mdkWYtyXBFE4QpgZu4AzWeshWT2QfOYHfHpa3Tp0XR06dWi7PvlWN0g++lTfOx
6fXASvtLXxd24xdmmzy2Zm6dZQBPFL3YP5EkWFIy8N76X9zDdHr/h8rDXR8+o3ZytkiObNqrJ9Cd
Ft3uQ7afurHyk1GJSffLTG0+djUD3pCAaH/dX3DjOjEvgePiINiadTTR9WGJg+Q6MXmGfqSbdy8F
deWT00bLl/+wFFNMEqFEf2atJmCM1P3aQe2DLG2Vj8ynRz7KywXeqxmMnWRy45XjiQG2zy4SJ63T
cFoGTVFacx80LqzQitFqfsc9/7svUwWKyrK+1OAq/XZCOu/+V26EZ6xMcCbpcKhjrp5yfUaS27Cm
PoCbVrmgRGoHnhFrO3ay5Y+lYIhEftBqJuS8doNNTcKxmBi0UujFo91m7x2nGY+jGylHM1LCj+Pg
pf6kzt4l4n31Faf0Hu5/6abpQM6MG6bHe0P+5c2G2bERPAkqt9aMXPPAZOBI1caZD/9hKVnrh9OC
Ge21SFUXqVZjpS5W6s3uBWr/DGLNTDvhVd4MVAB4AhSLwixpipw2vN5YV43yeDHYWK92wmMyON5B
xHp0jmLRB4IcGsLvam+Y5nZC9PeqYKThGZTajyurWVAiLeLS6IMBhvPTUjgZrAfG8urCDXehkezM
p7oym1PmpgZcx1VegcsNh+dQzceToafjeVBG2PKcqI+POZiOQykYnt2xuo3IQ8bnsuvE37hY13vT
tG6URrnGreqi4V2fzCnPROU9MgGY/lXnrneArmGP9W3jPaTTR15FHMd9WiNHTC03QFVhZkzJDQ8O
LLrfsnSZX9RlSc9DX2QWLHp9+Jy2MAUoca/vaXpvfTW3jMMBmces0+qdmlJBaScm9DGUyYUNwp2e
2ohULzKhwmkUlC8WXcl38DlbbkTagSRnBJS9pmJJhN7pFcX6YLAq9yVCPcTvESo6v/1egVClYiQ9
CTXL6wOdTL2GzhtnZTZNd4RGs/ynKbpfYdqInSD5ltVKArpIOmh9SA3sNUK/D7GZBLbJoO5C14fw
UXlXl+KrbYvyVVei8tjNpn5QI2WGcLUEvg+99kFpG/MZrs3423/4bgkXlMUyGjGrI62GMR4yXT4P
CMGfDKH8GHJz+Jt2SLXTmdgwHp4gCzINCq9AkVdXJqIU3WaVIoIW9ZDPXdkrD6WedqYPsfjyLmkr
44MZGuLNQwqEyKDqqQOiOKOy8vXBLqnXD9XS9MFkzuK7FsL/MlnCfjcVU/QfYiuGB1gQHICkY13F
LDFk+yF+mPynV81TDcXCp9hcqE/oo937oMqdg9OUXYieWCdKv4GC8AQWqnkAhV6ePbOaJzg6p6k5
5n2YXlRmzdpDpFTKcbSaac/kNy4WUDuCQYmwJ4GXB/ZH/qDnsWKnE9Ql+pBl7/M0TJ+nXGvffrEY
vKWeIXFP9OhXmQNsF1WvNDV70uh0MKY6/EHpPn/wjM57u6eQSa4MBrDnG+qrNkmUImK5oHGU9Nyl
HRowodD/vn9jNgJTkA6S4Rc0u+SCuN426iTG1Ocw8qQeRBp+ORbeczkO6t90OcX7uGvmL/cX3Igu
mEWnfEetgHLFDaIXWchxrgwRZHCzXUxT/K0pCpozSaft1Hm2LELWCJnqQXOZMsv1p5lxXjfNyEro
+7anMpdE1bGyHO9/z1bEJsNBGfhSKDDXQ+1zbEa607CDZaGHYKPU+MsEd+SjYQ4IKLTgaY6N7tSz
n/Wh8qrw1F6GrOnVna/d2lcAM5K5G2S7vm55dM3YDogowig4ts27PCyMQ4OWfOyj3jr9l7XAZBOI
k3+R7F3vLGB5g/yVna2LKC4CKAWsx66CrtA3lGz6eH+D5f9slTpJ8jKJVpGdsBv0l9LmymKzGBIN
yzeGk5dvvM3x+9qsQ/0waV5a+XqneTtPyZb1eBoc7LJGwOjlytOaTmcv1EREUEwhcq4iC09KX6k7
TnYjCJJyaOBd+DyJkbjeSSPpHTtpWSX1xHgIx1T1GeNj5HguLHgitew5FHnyPFaIRIfWsFd02V6e
ZgSpOn5qjRZevKLQqPXIy9gZ52yYjaOxCPEAY9jyKCxDnL3JU+jOmkgU1bttutujBTPHjSEqB1p3
w0rSjlOTClOq02rL8m0acvcYwo2XHirQZaTpoTMq/lA56o7Tu70rpDb8RQmYEAwg7/Wul65dVSWk
TAE6N9Rj5kJ939ntu9bK1a/3jfd3+HNtvXQIuZVkU+AHKe5dLzUr+WSkHcUQlGJb6ziqrvJeS9A3
9a06Vj/P1VQ9hbqjfJ+WtHzHFdCP2ug1D7Lu/bXWBuWZ4Tn3r1IN97jstjafdgOkn+Reshh2/cuA
j5RG5oQ9dZGQCZ9ORfOoRX+58uF3jJFldC0/QYR+J9e4NTkuM9VUia3Dg6wVXwUa046J5FbgeVnR
+NXizqDTO7v7BlG7ZgfIladnY6iH7/ECMyXTggt6UPdP5fbR4zfAH0U1DG950xRbiq52GIAbgrga
mnOn5sNrEon6s06n+m96M2/m65AVTf47JvIA2zF0f73VixNXuptQ2R0LakxoDGXUq1EXA9RiX+5/
2oZp80VAO4B6YW1rcE4PR7HT5vy/cx7goImHCCiLa8O7VO4NxmwuBdkZA/ckchTlr79KSUVpNyZ1
H9WLXytXihoVnlY+2Xq/KwS4uRZuCigQLMAEK9dr6YOTR2VNHk1ZRGufJmusvUuVoS2veuX8+f4e
bpiHZHJhiBT0Mz3a1c2IYy9RB4/F6kYbT2FsvqbGEiaHeHQgWZvHbC+qv31rYMejdkVYiUImj8H1
1/EKJIZosQ8H8MYrg41Au+t4D0y1ceGlwUsiATqZoDGuVzGRU7LERO4wQ8U7HWLXSUe/jpvsMk+O
93dit/oxrcNqj2998+tsJrgoRBKg31T2I92e9YqU1woVly5/UiVnQBvqHrZyy0ZwsdTncGqAHOXv
+CMDUHvmcCgTU80x2v7YdaB2i9GQIgvOm0U/8Rv0KpiZkpO2N13UrM7DdEywEKNWo4AoSXsshuEf
sy/dnYLnRngJ+xwtEbJrbhoh+vVXKRBDSIlhnIXbNUFrdtXPqlzcQ96Y2UO1KPazKcyP0TBqP9Ik
Wb6gS7Q3hLd1gAQp3AnoLvDPq42Fi9oSnsZLETM+BXXnspzgx04P92/dxsNAV492gQORGq2o1RVH
lAxAfV4A3pzjhWdgDB8Gay6ORuX2L6LxOvTywJ54cGWfG8Pb0/jZsh5Ao7SDAZ1Ty17Fe0bdGrE1
0JnplyQ9TUrWHOADGILGnt5MaYT1ENKCkpexB/9yfaRdPCluUVYoPpepFZBipYfBQnFvMps3jxL+
XgpeNb5L+rPV0UWCbnOjgveD67z7oQ5d/cmD+/QBaE24Y6kbG4h1MO1mIqfCnNLKvRSzMEtlqWmq
kYUczCJujsrkjH4xdt7b32/I02yCc9hE8WkrUxnVcIAXhdKhuvACJLoYYLNurMx3Ka5FQY3A8cN9
49zAMMh5HwC+8KiBaVxjGNrCygEj8a6WKaJifpEvlfW+V8ZRO1bd1PxjM3UrGLDrjc4fitleYP0O
nXdThljHMbJLrf/fzi/auJVAVJm68+QUPE2JaytKJytSbBfHkJdTc1JGO2tOvRiRQ8Nf1L9sC/RI
wNBhrH/u4tF+0XFV/TG2l/jBTJEUeJ6s2KEJmBfqX8KYsnonEtm4z7JIAgs7vQxCkdWFghxngpgs
pVTidXRVyzQNIGI3j16TvUsaNA55obTLMDc9hW7D3Akzt6xR1030kajwoki3Ck4qxyIRtynu1jGS
68zOKU9JpP1Qe1vbqdNsrWRIYAvoKkYIvNUVGwwrIRVFK1U4lXOasqo9i3zqj0rZ5Mf7Z77xgss8
kW2V47rUNq6P3CDQimF1Io6Mm/mpbmGYDVtl/oepht5vqeAfTWG5O+e4YWfo3kDTxSnS/loz6jvU
Tjtm2gCWRCD4R33Kv9lWVe7AVzashVUcCf/DJTIJcv1pKANp6WACX+FTlkOxCP0p7jLjf16aOidF
mPHJqYR9SLxIR6G+Mz/e39nf/e9Vngb6EJ8C9ELW3Fb2kgyemTNGPwRiQHX6oodhDdHaHIYzs3Va
HDK6wBzM0elrxTyGcSWobapO9ytlmJcR21793pRxc656IzkNYRg/jKZTfOqULIHnOhvN7mSMsa74
SR53VIVGHOgxqTq7Ps1UvpILt5AOx46fvM0+CRkknF2WF8gd1+WFDC0tYRMJIRTmfU7q4eyFtuzO
kn7GnuLRdipQZZrn2rcK0FaadG2w0X8tEvsD3PsP1AA/3N/oGxOWdgRf2u95foKn1SuRQqqW0A+k
dBTN1pOA9inz1cZVnxietU6OcJmZJsDbgw1tL0vFluiFyvma4bN20PvKeSgCF/p0v45Gx/fsjIHs
uYYMxc1ggOizbufRuPEMv+8McBEWBAixvq5FkvU1jOQiSBrHO9fNMF7ysC8C4erTTjtiaymG0iRT
iEugvYZ3kNGmnYd6QSAlkw/CMlsyCHhbC+7cjlFJv311U/gqmv107sj6JNrz+qb2pW51CQpiBKRt
WDGUJcz/FZkWfhFD3h2Qp4Q5MU2n135ezJ0QY3NpqscSxALYYN0cN6yxSlVzhD5+sWOYa3XTd+t0
OLvTGD1PWhJBftXmfjfVe9SQW/vLOD1tO8q8fPfKPWVKh55IJ6jTMSLni1xfAgeG+WOYt3vkzDfZ
J/urAwFlChOmICbNr/c3M1ortbyZRgaEsD7VQyjZvWTxCwvel2Ww9Z0O3uZ61HFtViPyXvfMKD9y
yPUkAlVV1GORgmBvTBPNGReFS9p4e8P7W1dRJw3kI5kJwSldfx9hVjqNSyK11bPxo9qMoW+qS3Yx
KgnFtiNwJO28p7hx24hnVw1HMnkz3grAbrWrkaEJIGY5jbMQrreTqqD9cooVBpkCo3esd0VqF+7B
8Jyed8dToncVwtzjezXuFw4hjccR3RijdP3KEmrtQwHQ/+IP9b/6XoDYuu8kt6xNSun+FtMlE15t
EVnnpEFNQVmW1/7oTW76Gibky6S0e0LBt/klGwM+iNQckm5SzNV1jsakLJaaRmaoqMpXLm79NTMX
8+L0s/ZDtCXDrlrRJk+4AvujqbjLL01te3fni7eMkHQak6DwAk3OKssN59ScUyjQAzUPl0MWJ/OL
KXT7ixoy6ly7av75/g5vrYcOClhkKdUDZda1EcLWmDPB1opA9Eb/bgoz0fvhMnSoy4RpdhBJvYc2
uAmj2Ge8Fm0zg1orRc7rFZsoqzWnbXCbXaX87WWL9iGOw50oanMRWSOjR0ystq7nI4WyLKNTiyAf
lOmTlSn2SzYN+k5EuGWeyAH//1VWJqNpQEZVtxLBAKfbIU50L4i9HNaxLrWPbz8nXAVlK9qTNChX
4YLbF4NT0F4OklL0n6wxKl8qgvCvNWFc5Ssz7nfneduyDNJ/yTWBMwQMc31OaujZIYk7kYLbjBfP
hXGLooTtl5FlH3VAgzuW/xtxv35PYVEk4AMRQkq7+kTIJCxrMnhPY8g64mOV1NZPywzNJ72srPhU
K33+VRlrkSJT1kzJESHkOTkS50SOb7Wl+IS0w+z40ExoeRAz82k94DoYjC91fYgh2a9tw0/UXHuf
xh1YJyvXs4cUXTXTH4wi/TmaCPb6A0SV+s7hbdkJ1TH8lwbylbnK663sOB27sthK1FzFA+gxLaiU
bH7gtveH+3ay9ahQqaWAo8KpSA3ieikHCXentGhklVM2HxVoLS4qw9xnamNZoFKzDbq+2Suobn2f
nOOhjY0jIQO8XjRWFyPRwoVFdeqapdIb5IBFejbNcM8qt5aCbAWQHHx3TDavltKiHEUY3rDAQXU3
iJuxeZ6FC+wdKqOdeGBjKykqkEsyEwh4dN02HyzFHsw57oPeGJRfIfz0lV+b8xDYqtI86k43nCql
Dnfygo0PJFsH+G7QIuH+rdxj27lZUtUl1QK9qH27scQlQ88Q7SJ1z6dsLiVxgCC/6UCthVocbW6N
piTOSJLo30FUxkmv+4Ee1Jie7lulPJXV1WZqGekZ2l0QYa5rinUWM36t8rZGpVId0yKtT6ZV7xH8
b32Phe+gdspDdpNm4IM9JrH5HmFBVOrHTTt+bYQ+Ek2Ndf7j/idtuEdUnXgxGRqg8LRGbOolgXkv
WIxuZ3VuQts5KP3YPeboLL+mYtqbitpcTw4i4keYPVjPRptLlBWWShVJCH15IJQZzsYy9KcsG63A
1ss9xOZGigFJNRdAhuA0xNdVNYGeaN1TzQHCEj73PAWw3I76qZ3xwiA6Dn0WqydNWD/v7+vWrSN1
I6fhDsj85tqX6HE/w3LCy225pRWkrpc+JWWmnTErp2Rwqq0eEkh3dxKqrd2FmxCvwmMnO5PXqy6T
2VmU4nAr7OwpRyDjBK3LjMAyNHpATvfUBLZMlbYJHSiecgqDq1uepUlUwd7XBVW/lMfM6dVLpYz/
ANne6yZs7Cfz2nRbkSSiCrgedJctBtE5SsdzB345Dmv9S2bmcLxXqspQgKO28MJNQje/v/kcJeut
nBdidfps1zuKOw2bVoZ5U2tMBzdVECwZS/OpQnbrlPKg07gpmh2X/Ts8XjkawndoZX8jSW6EC1oU
btBlQU7UbkX1MWPWuaHoMIzvxED5GVETI3BSlR/Qi+qgL6340HkjdPbwRf9Tz2p7jJS02qu5bBgX
Xomf5TIJwluy2oramGBNqsiZgb2MvMmN/hAZRuiXnpgf7MhSz/e3/rZGD70rDHR4Wy6vHO693nuj
dWMKzpQHNIXyfNApFSFSpheJe5k18HlTggoyynAdME1rmSrtMCrZkAZmPbf/Du5A+HD/F22YOz+I
Gw1TrQwQ5J//0ZHUmgSpV5UfFE89YWTNzQ4n+NWnpNuz963N5iLTlZRirqANrpeCC2qm4JJSNYCp
Ij4vDdmlb/RNFB3dpoLDPfUM9Lnuf9/G+0ZDktIBQ/BEyuu+dR7Pi50zeBMMIOu/FDxSH2tN8Q73
V9m6ykxMM7ZK8g772io3hGHTjmZX7wJnquzvQkx1IJRcfzBY1Z9gQzslU/Fm4n1sSXIaUoqGDeQG
aOuKuOlzYXXQuZgUKMZODQyKPWddKP9lKby4h86KHE5YP3HK4uSx1Wgdw0cGjc+0SV6m2ftpemP0
8f5ObhkJ4TFkPADQqXHLP//DHhGlz8dWmzu4BOz4YnXwNKL8/FWxO4ShBLnA/eW2zB8PKKfPAWCC
3rheLol6b+7IK4IpsnqfARovMKtE+Pa4W5/bskQ5PShXgyJxTVbXt57F5HJMWdn9La2caBe43Pcm
QjdXkcM/NJUwDn31fNVLEsahRp+v1Tr9c5mUIWRVbvLt/rZt+jHCRkDegPfl6On1vnmJ1aW5y7Vi
SqXEbVALTCrhHZVWSw4wdpQnNWrngFm2MpiTHmGuOTVOUeuYO62trZsnZ63gY6OBDEbv+ofMZthZ
szxA+nvO+7LrP7rdlJ2UAbXfiVYUjIyau1PJ3tpjdC64dGwxkmUrR5bQ2BVJwkk2eaSdssixgtbz
7Pf393jLNCX8DFk/2j7Ee9dfljjaqLki4yQXozxSBPtZu1HzsQbVsbOHGwGlhDnTpmbMhTRgdQko
JrajYRBi2SKHZwcJ+W/h2FbPVDsKSk7J8uRlEMcQLkR/3f/GzZ3kuuM5JUpr3YC1pwwSYUGZJh4K
7UtJYQHsBkMu91eR57EOPViB+R1SD/g0ViGkGEA12TUVGkYFlAu9/uRbYpT1uXbH6WiMHVP/cDtd
1GJQA23qk514a/MgJbbu/y2/poJv6zGxC4+PLIzaRpjJ7d65Wgjnrtkll/tfuuU9eWHpJnP16SSt
TlLTY0WH5hWbIW045EA5I78MFyMwOtGehLvszdZsfhufRsRsE9msE1VG8Aw3LxHcHiyJu8nn+lE3
c+MwdqGxEzttWqlcCMSg9NWr0EmLVHMYe5Yaw7RGyrvIp+wYdqbyMV168XHR3Opnq6XqN63Osh0L
+o1UWJsQIRuQTArzAJ3kPvzxLNlCZIXuRtQT6avMD2NjDBo0dEv2GYCDqqNG3zuaL3Qlfj+mfWzz
JufZMR/iEIII5H5sqIW0MA6c2EX5OMy8rvKnaVJHP7d1CJ4JK6wfbjqMra+Eg2H69+1i65hsio4S
mQg9+HomR5l1o0sRBQ3Aj0wHXcRt5E/qAmtZrZEL7ZzU3mor/zhXqVamurRCuLUgcMpU2slJkTwm
i2PulZ22TJ5cHz4JUj/kolYP3giyrRs9sn1dNEtAqlVc1MlQAjefq5PX1fGOW95yJpwo0y485DyB
K0uIliItZoU2bZLGypMB9aPqm/Y8I1MfzUMdNFDcjQe3DtMvuVFrP6bZZET1/nFuuU0m5mS5GVA8
Q/PX1pglMZNEGXDFfF6MTyF6YJ8it9jDgP2O/ddGT8ImIbrMVjHCfr2MzumlYecy1lDFS3ZOcj39
GbVj3vkKlg+jrx3+XZQoIEGrnBeHBIXfX07oNglNIRQqKQRGtEvGaSpelNIIxQHogQf2SIGVDM6k
Yvle97UoAtcoasdPOyWEM8y2EOnTFa2oX5NO1xgMz5G4P4yuaN4MwME2aJhS0KBOBAX6yls6TZ21
hRx0nPrCfje4Yc3krZqdhFB3XtiNG8FDLse+6NAyxiQP9A/30SwNSjo1pZOssUy/birrQmAV+noK
7vm+bWy5KlkoISajzkxStzIOSEIJXVzSez2zsioQs1ig53WG7H9Jqisf6KSmDj6pdXvOIDOb3Bd1
ZWPEVjQWfmLZ6BUsc6q9MFrmUmIxS+vCiID7DnatSj22XTt+6GZ29VRHprcnKb8Rz8lwAESz7LQx
lHC9UwsQ4LlLKe3mmZkca2WeL9B5/Q/qau9TGsZRwsUudtF6W/GsZNGVNQBqodzs62VrJ7ebJCa7
bo3cfFW60Tp4cRKj/0MphPlfqJ8Z2R+HLHAzZt2HWfF8SF6qI5dd//f+CW4YC3kkHLOyzibFna9/
C1h2sTiL1wTwPRg/knhg3qJxwbZ2w5ztMQ1t7Ddj3yD0eMCZSFyDilyFKoPmDl3wf5xdx3KdTLd9
oq4ihylwkqIly5btSZcj0IQOQKenv4tv9FtWWeVbnqrMoaGbvddeAQXCeIX4XHeEXfsGkgSkdnKM
pi/IId/qf75DXBTQNk4WVH8vR6nIcoJzi/KgyxoJD/JtQ+b9FgR1CUvnw//jUui5/vtw7wmhvy+m
hHVbtBQK95fo6VAIDE31aKMD3E/fglJeW8p9f4N+DN7JH0RWXxQ2nUb0djqC0wPoLmO9QKV0ygTo
wAJGgtd50v0/CjCwp3Y28t41Q7D4+/15g1TECMFjMH2UYZ0wth6TNbfV2i/rG8XlK+8l6uRdgonv
DkyQX3wOIGhDGPQ6L/WYjCv8oeb4tJbCNKoP3/JneXUpS0hR0LRBc/CSUd73AceoH3jD3GOjDZD/
1pj3dAcbOcgbiO3PgRmWt4q8125wj1MP/zMfQ8P4+1omuQiEhrdq7d20yCOfo+kdTBHiPVtI5LDt
HwqckGIgY3sGiiddhfiw4te0rmNRZz5vr/PQYpgHOC+7mFmhBFfw7vrw9zf6lYIHfkgoQf+b1qcv
Scy6kxz+HpGqC1gjY2zT+UO8xR8WFY5XtEzbN/D3VxYFCjgElAASh0rsJXeUB45L4ADo9HGBeyEp
UlYJbW+E8MFbn659gV8UHLvkDY4eu54b2e+/PwCUeZrGFqiCkJZmh9jlW4N5dgzfLi3ns50lN1VI
KTKoY0dODKHGU5WRlBz/eYkhidurAygakKTx4kUQQGny3gJECbTrmhBR9E0X9e6Qlpu65rNsP/79
eq+uMWhxu7wmwNThxSElAgkPRI8GPC43dIgesX5KkvVKo/3/50oEXQw08xGagN0Ncd95/1OJiFyl
RqpE1WpySyPWPbcrxLho7b26/Otd7ZfCRXa/QGAzL86LBSnuCQjOqt6C2R5TKH+rQNPtONI3dV5/
7gnA6eB7YLiILycYab/fFTKspxmyRQWi1GYaNIrdBVPu7uCzCBpN4t/qcP4DPH9/U7GAuyMoyqV9
hrM/0f9ZRjip5jzZDO7NgXNV+wTl9zFEEFpWaeyRe6gHR1KFC0lZJdIVw5UhKecDZPvtAs94g6Yh
NojFqGg+T8MBlk/xFZuo/sGKKTpS2q9Do6wNb7B2iCgUsFl+18KKozv8/Rm9wq0CFomPFZjTmN2j
s/79RignLgsGrNyQJOYnIHp4n+fLcJkn6MmqnKzrYbCkPEmE8l7KggbPqUiRRvb3n/HnBsCv2EMk
wAfCq/JSGd5xvi7T2C91FHX9O7wl/R1L47HKjXgrHeyVUg9WEYDvQFuEjgf11e93XCIAPCb7gTZk
Lr2drYEZVLwychYjsidHduyyxNwMOPTqtbV5s+KVDdM3LYz+/MThZ8BCLwKXHLf9UhuROIShbvvX
NG4TU+V+i47I6ukPRi209gAYz0PC3sLxX9knKCzBuAbOh5nIS28IgW7Ijkuq6lIVEPPk3N3QuF/u
TDkMGxTdGi7Bf3+yf6I2sF0EgxLKWOyWP+oTkwczp3sQGuoTXTk29027GnbIop4f+yQUh6w3QZPr
SD79/cp7mfxii+7+MggnwXBkp+3//pyB+llhRAiBSWeTWsyc3RZ+7t4oil7hr+MGIZXCP3QQMHb5
/TJyWwZPbanqIJHwh6CZ45dica6CRhrWBqEbXXQg8Cg8tA7oKusJezJTHzZBOXQPa6FHflS0646+
i4t/P4HxDQMdGCbn+2N48T0lSw9/tX5AQcN49ATLrOVQRLIcGodKx7+xh197oXeDJmg+YJiElMQX
C0GzAKgYLkaCdT5MXZLU3Vrk92s5wD6O4KOdAg1746KvvdD/e9EXLXwquZ+yoMMMfRsyjCCYbEqC
eiHJaHSvqf1nczcs5l58YYS5J4i+bOSDwDDTDvq/jGR3AXFMVRL6lgNXA8I8c2sOTKnkhBDnt8K8
/9hImDRAVQPUB9gnKvAXdwpnA5dhag+NC+nz5ZwkqoWtxZ5kAW++MRhOcTAUfTOlU3spafrPfQb6
UBREaNqggNxTUH5/umAks9FhRlZvUE5PpwhA7E2qaHg9Z8Cy//W93S8Gkcvu3AHU9aWnvFuGVUSc
g1EDVvv1MEYp8viGvCnlnD/9/ZR4ZVnR0wAQAbSLefwfs5wAOiVUdSDTGN099AITAVArRe1k7qvQ
Q5ZoAGA2C3dvaY7/u4vfDijcJU5EAHjoS1NYy/2+pLstJOcECJlTRfh1i3j3E6Vt5uBtuiRHtiBk
psYzh9mpVUl2SrY2hBU9N8NVOpXjCnATNMuaMpW6gxgRiQn6N1WPf1+fP3b1/iPxoQDQmGJw/7KI
y4sptGSFXRXSdaIY+KqPj7nROMU1qji1iBRgSIg4hL9fdj+cX6wN3I8xw4R4AMzal/VVvrOdy51e
nk10eJ7nogsrQ5I3Kc+v3N5O9sGwGSgq2GkvigFUGlLhzcB1bMBOY9IVQxUWto9rI13xARgyznBC
Nv3t7/f3ymu3T4IRx4JPFIZ7L7bTAC9B6FNwXd92O21frcei50k15UvZSCbbg1IZcFQ1vUUr/3Nl
4cq7f7BQt6Imfzkglhacpz4HwNYivuk2pMS9l/26vIHw/HEu7+IJ1P5g1aDO+KM+3jrmcONo4BfW
ljVbdHJGCN5X71d97iww378v55+PEfQwvCxgbcHJGgz937cSckDLLcYoGCEh0zzWCM9ZjkO0tmcW
p/SRpia6UoSJf22Nd1Ia8BD4yu091cuJ/iQ0etUUBC6/DNGx5ZNt+BT3dT9Y8cZ++KNA3i+F42ln
KqEzfslpXBOdsr4Ad2aDkfe3jlv6w7IxvGeAgp//vpZ/vpq41K64+A+ERAn1+1qSsDNYaowro1iP
8szKqNXNFLVtd8iQiATSdjCYHHy/sT8hfmd+K7/wlRcULKHd0w25Drsd++/XdyTe+1PMqlBP0FMn
aHEVGL09/Ptd4tyFgAmDUgy+X1wFtmgpIRGwHoj4i5NIoPk7lcqDuhnL4mfeBryonEvz22TusjcG
wn82XXiakKftb2qAecBLJlQUG9/RYgFzx0eRqJA+Hs4YIm0SJv6t8M86CvWMfOREPnaszeB0A5pK
VBOZ6/QNOcZrLxYqNkCHqCz2w/b31RaoXyVcNUCA2cL+3nd8rDdkGdKarRF0gH9f9NceLUxEIP/b
e5A/4tfbEAxS8L3AIE0mdd1GRB5d1L8FHr529vzvVfZf8T+9OaB8pgXMckDG2gaIdZFnWyxUthVf
xXqExEr//Ptt/WkwiecJ73zg5/iSY9AT/35FDmCQzLDNhJflEC8V4D+ZVXSM8rsZM/fPGmfxFaCc
EK64hYkvMBtZb8Yy7h8nOk9XeRdDRff3n/TqGoB3jowGdD44GV/8Itg39MNO6eCwzfqYET5euSEP
P8tiypsCAdFvgd+vvUcojHYQC/wm+I38fsF0g3Pi6gGZ0YH0Z4MJd0OFGw67mdI/V4f/zetwSOCY
wpDkxWr7NfcmK0ARk9CEHX0+j5fOBWvDQpOe/76Mr52FGIBCdwjEDHD0i92RTWRja1ssgLDyMW/S
giFVtKPbCuPoZHeERThyoPrgCJ0FO/392q+s6H9SThwV6OFA1v19RT1zLp7h7FFrGFLebk4GD9AE
QzoK4czx75eCfe4rWxOIFkoCVKRo4V5CnsmC9AupIHnMEdKkrokdCuQi42hAzPYQ80fVEdwmzqLI
n1S4bU+Qv1vg24Uia5V0+dAfQxBp35MhI1+ds/R9iJX7kPI8QxSuKcpfGL9ln1fHAX0thQzLyoW9
cycXpvi+9GPeByexpeKHVHEijkpt6/dsnq2tlFc4AhfdLw8ugEKt7jOR/CikHX6EYPPzM7J/krGS
i7DvkCSz8Qpg217Cs3j8joo//DgXqKaabBTFJ7Pkejk5z9mnIZ3jAsxfn0hoWOnw2CcxClkV0f4d
0uWXjlUQDge3C9OlOAOVhcQKNSgoGizw6ofWKhvvxiwnR5dRdPEoY5HsVSLcmjbFmLXJCTZ5rFEr
huPHrvRFf6YlLYEBFHOumyByc1c77pbxYIJ+9g3hYW+P8AcZz6UYDZA3ZEnE1TQ52T4o3fJP4My2
X2c1b5+yDsTlQ8QnsUD7CfO9JtE+vUUGLSIzofvVd8CQQtIQum22JmVkw2vKJoHwoqBk3+d07cht
kXfhI+hlMqrjPscjUyIsm8301lXctPCGXII5Z48auS/sUGgw/Koxnd0zhABdX0XRujn8iWQfITbV
MfoluLCmsB0Boqa75Xb2BHkePpzxm7Y0pLYuc9//LOe8RWgapPxtndjBLvdihSYQBmAw0Dq28M0C
HEn66I4g7qW/gsHbfNfnOcWdduVw1aZkSo9TgX1Q41OVfOKadV8N1LCfwEkskV4OF/8AIwPmTpNS
UXzowxTjg9EymMjRpEXLPM4Mo4QZQYS3SZA4c2h5LsFG7kM7V22nkKkKdq2bTquIkc41t/RZTz5M
wUOAN06jTMiSY77xcoREZ0bMLFwKQjAiJt1dyTAAj43G3XzkVgl/RRILFBzsoWSolnjqRFXofJvP
qc4DgvEC5q9nkCTLK4Kq4CcckpBqBSZXaSvL2i64TCwVsjFtkH9NYLyXHjMKIVA1IiipqKIQNtiP
m50Hd+pLzOkv8LhxiETWo45OMaX4zwix7sq0cM46D/HgHuBrF42V6Fn/NAZqucFgPX40pg/gpb5N
5kuWgQZQRwaU4BPSt8YB/Lw1S6/CglLwmS16TkTSg81/9EvhQ+TypEv6zvUFbnPMtR0vQQb/1GsU
33NcoaURjylpCewig3blx9Ep5I/rTdLvW5a74ZxIun7nNJqf0WT6Dpx3kzjQEiwwQte68FfHMnbj
AtvjTMo6AImJzRU4JHmb5NUsVfl+aQnUEtzJYdnXeDhbvIuQX2bb+EBbAftqix7hysIdOD8hIRit
5cyj+dfCMAKpXKbRSk8ImR0qssnlkudjnFYKlfh8HIFdAdzpxmk7mzGnTRm6OTkMXUGjC9gKfNg3
hf4OODneKgNc7zGmucJ+Jmt/k0g+vfcjHZPKJQP9nM/thMhiZhJ10a3tfqL/dp/TRCKmWE+xwSfT
pRb2/XjSQZP1IZtrDuLU45ppMx+ithvaC+m8sfU6EdgYYQYbwr8nIrCJiNMt8BUYGkmAJ42592FV
A5WVYDNNz96t6ZfE2D6p2txpdpAbZ0XjYUgQVC2kCfK4Bnxjd123wdZ96TenGzfMkz77InH0Wk6p
VVdyl91XXY5ARBj/qlBfaBC35Wlk44iGD84E5blMFy7BH2Cl/dL1rR2f0PEmP8LCdMgT4TTgt5BN
WSDuNsXmf1gCz8yhiB3AM1jM2+kmlHFuT31uaX6NtYcXfebAQCcwv+Ldeu8KG/fX1BNNDxI2cfyH
cWE4fQJHQ+JI9GrzXVelkY2y9ZSkqsy/IRfbFt94pNKor4hqE1cc2hZ8/mcwZWCsWZnUb+Q9wYy5
/InKoxNNMbhZkRO6ld0YhcUzXL0qWEt7yK2WXHawzCXRMDtkqC6MDCdjVt19zTE7Aasm9oX/QUKt
ZYoMk0zIM23TqM2vaVHiyKrDvlyDp4AP3n4sCKgL4D/w0NzlfavWHyKzWfhMEuBA1wssgWKU/z6g
v1SMIPntKArK2HwSweS6h0Jkm7u1tnMJchTHci1IRdAZctYkhPXi54oUFz5X1th8fY98CsmvB2tk
juFf4e10UdPafpJtkYaiCspWtXdgCW/JeQY7MbnWggMWrbYpXeKnIoLbbdNSn2lYCbeWsUcyZsvQ
HrQYyz4GK1IMpTjMAIXI+62fwQZtWdqB9IoJZ0uqoXX7uvUWnbWrlTWwxjguOuiG+DhDjBgd4hXh
5QJGGUuIBKOw2DQ9T9C8d3dyGFfxM0CjxBU0z91C7uak2NIj/qgEQyeACS7MbwIAOewnBixLqxod
I4j70qGxbpuIZtOdjuy6npXlAcdIP9HiuuCktW1VTrDuietMCk7v4Qco4DMY5t4lRTULU8LVh3XJ
1kNqysf1NvFOlLfdmOdt5aZtAaM3ix2soyqklZbZ07T0CikF7UjMMFSrLTdxskPJ7HmYtiQ68yJd
ksvAbepusoCX7CgyMOiqZNxrW07icUaA+7YFLaIFyrb7UeRet3cCNMio8ukEG7pWapdUwbbBP2oh
HQaRUezc/bLbcjQeVhJrJcaYIxQqMgK5FbCpnY6b5XFSw9PCphIhpitCN5EjOGGQPvRhAMH1jESP
GYlO+7fS065B5ljQVmm4jfeghcOp2W8h+9itoIPXXK8pOcUgPd6Xc9bGVcRJuTVaR+tz4MNVVyM0
gUjnCFpzoVEET+lZYU/XcNegbdMPWXzvRrt8wtjf+HpLSIgHW8bUXs2izFwDhcsGBkgvo/4A+wu4
HGX5OoKhRiP8fWDG9tuUwnKlFqVu57NL/XiDrNGJNbEV/HolYdDd0rCY3cFr2t3rcCZYuEXmH9Kd
fddVPhqyAp8tTAsR6C5xhCFFcn/92IYSIWd5NNe6swIwloIrH1yBEDxRzcGyBF/EsEym6tZSiQoF
Y4FCkuYiPiJCT5enAl4YaWWWWRRNvvIgbJSQMKOW4bYAuA02tz6JaTXy1PeTN99QQEZJhXngyH52
xDCBFCApzYkuRG/2rjVdPBx9640nlSlnIz8V87gG+dEjODuC4RtN1UEumRkPMmxL8i3UKvgsFDT9
UVXM0l0Co0xRZd0C0qbD5z8/BMinJ5WDumfClKiI1ut5SeGET9N+vtIIbCsqHKt0ewgDE6By16kT
TRvQ2R8yNHjq2q3W2RMs9KMV5W2+TXjV2YoI13ZCgG44lcBss8l6aGpCbTCNTwt/QaJT55uSz2l4
0L1CdVahu8axo5AzPNxFJuuGh34FLHLvOPyCDizmClxGUtj3cO2j4xnuTfmll2MnakF74U9JD+zt
psRzPCWjT/FuJKh9D3AUtcMDz1wcHzohiyuc0/5nLsCEtHKvTuexn++GdFLPI3KcliqXAQoVaTGZ
AJfXTFlVxL3fMKGNx2/YNeu3FBVbUEXSi+xG+FVsBx5M2a+s2NrlEGdGTlfxwPNfWidL17TStTdc
weytabMBzO4JZe4EIjYf+8bKcnpvcEw8JotcoXYEp1BWfIJs5w4JBbGqlm2A6QuMgKOugdFJ9AiP
a7iJo0jm7/wkSXtZughJO2Jmnl61q1WwM+zwnapW1e5GZLnDjyjSTtrbEpFit4OYywXtFdFDNUBC
xuuOyBlxF/20fCnENDzEghUeI/F5+miHASgfdkL3nooU/+mWQZ9ZW5B+UZ9p4tTBsB5uYbpFvuAh
WxHIWi0oL8/QIZi8wiDaIDlmKOe5UQspBAK5i7JeZDqGUBzS4KHrGSgSW7ef9Gux8OvW6mB6Bmi3
fKVU8rjWOhTqCnsyP5ENHKXPWTe2HabjE2MV0kLoR62ZlhXYd35pynZUQYUyr/+yZnI9ElnOooo0
SPFPPismf7MkgvRgi7fregUTPPFNxyW8fQjkg3nVxl1hzmuCU2BivNyOKHD0eJX1ub8MCk/rkdOi
uwk1TsaDU5EPr7A16XwB+MGnKpFIEbkxm5fLqUgwWTgOclbhiZSAhCoIlXR8WHNk3H9aIjPMn0IT
ZHMFV7aZfTQTycqaeJ6wamCzhG3JHJcUXCi5fm3JCCII+h/WJ5CHbiKvbYkqD7B2hDIX3hKRP2o2
muKqU/Ew1BOsu9UnOGu6AsVeTz9FOFthwTG2+kPC1u5zMHjzXKD3/ShdPt+5SfivGIGx8VLg6LBV
r/EmN9GU6ulEeTd/yLuVAhjtsXgzrH/Wr2TLY1PFCixwk8nio+yyUp/bdSm/FXT1yyltqU4eS8WS
9CBdlHynJLRZU7I5LS44xnGkpj3qVeWHMbxJc85vuixaTIUPRQH6qxTBo57Qtp/hhBPGd51R63I2
iD/HIZNTPt+Oi9+Gs0kECz/IGVjNNULMInNkk2UCxbMmV3iI9nvipRanhHAzv5scUl9vki3ZfnWg
a6pGjaAFV0mx25INBV94jbIYgXdrCnLMbdePKj+EnC/hPY0KMsBxLi1+BIEtnzDa9+sFaEYfVYaN
c3C7ISXqYvqhoE1KkkKf9BJTAswmHU9TPJv23POgf0f0ZOx1NkerOS8QAx07gDMrUi1Yesl0yNO6
NZEPricsDJLG85TMp9mG8wUD2oxd2jmOn+JWjqgr4nXY50RF/AwkA+lpK5+WqSIrMMVdBTQCJFji
aMDVQU6toM5GV8ERYvppM1SyWqZ4PZkIaHSQUSgewSWNZ1jQOXItlVSsMXmsYrzYuHAFTw/1M5oI
dTXmln0CjvTYbyhu1+Rzau0wXSIl4FhEMxVfQQDC8lqj+Y3f2WUrjirKC3pK/YTeUynP1oNGoqKB
FyneowaHJ841BqrYd5Te/dxwqUlQFW3R/+RMufawZZm96g0s3Ww1hm0MGBkxrfZm5BTVYLKtwIri
vk/xLeFs5sfAIVjuhC5vLXDjxHeGV+GMeCFk7RT8LkoRBHFGUgowtQB27zhHINNSe57yeB15ll47
NuVBFQC2Dh8YX6Q/Av6K0qPGIP45tmXkasng3XkMABW0VxFD+dqAjws3Ehr17OcMdxBewUCQhCfs
6Cg8aZQn09kmcIK9JK13/TVzdo+nKRhNqnGFWTKaQNIVdYFnJM8y7vLT5mKIKnHghBBewD8pPbZ0
62QNjn/ob+GwqdfDXPJo+7gSlIgHj59zQLkKHXsLxgWvtYiHrsKEN8+xPcs2rUMZADxZcGlZ9STP
37chnfOq79qpq1q+AWopulZCjDTMlEBJMMn7nsxjWw0Qbav7pHP5eQhGphoAV+E7nN/jp8yVXVJF
Npm/dSSZrootglkVmfpguAiDEhHmjanJGjb45JFBUfUFv3ZPkxjCcjkxgBSf4QYSP03Yffo0RhLm
pDDHSZ/n0vWyimOjbtcE36VfSN5OPsDgGnwWsPPZ3dbqwoNDlAH8AYbmvkAGlCAjVNuoqw2Lgv6G
KCxW1WluLoLHC4dBZhQ+bGwIyLlTyFu7STEY2Bo4PGfXM7QpQ8PnvhRHcN7ix2IiqgQZOWKqyjJC
FbyW/nu23pTkB2A6Id77IhTLfZ4gxhKNddKaQ5IsxdhsKlzepzgkfnqNIrWGtdiUXuJx0R8CBZfz
gwAbvoQEHq00Dv5C31hoFfHmY5+cBluO5AOfh+2bj3LDm3XsYnkMEzNCNDkm/n5FuzteNJSPa4VP
Z/xxClPfNsW0dfQcQx/74CNusZ0CgvLYkEA2XHewU4JXKDQ83dJBaRCvtrXV5lcZ47G2eGwb9fk9
SM8AD/H6rFE1StBeGgcK5tlo+NZUkQCF/mDnIFBNMkDSgkJsm+HiMHD3VYOUK2pGRzNUfc574IbT
2j3CmJ4O8ORC7Xw2DFVNNaTL8LAKSN6OgGvVk0oHcNBAWFxVDZUTJp59p4ofaGvsJSfoICugCeI0
9RHQh3Id+fZtLSO5HPkSxOJ6TltFvnoEBP4qVb/Sehm75IaqUfwogAwPB+ZM8mHbaH/xEW3HA6oF
CPJS0yFZtgCG+Cse0pAduk3B/FrJxcClYqaYz1d4+sP2qHhk/XGFvEk3HifFJUEdPR6gQEyeSsot
JngdWT6W8WwfbYZPz+gAFNWyVeETd51OriYrxgfrDA0eM9QD25EEBoNOB/2AOmH6udyPUCyMFY7W
+Z549I2HRKr5UvRgsNTWo3y8Te3kTwZWgGgRfDhOh6hj63MEfvRyGc043olxoXOVt+mqTyFZxnNh
edRfTTu/BP1NOnGgXSMgmgLfCFVZaqYfDmi6A+aspqjWa4xK3lADMdaU+ZU2LirsM1xIgbQPRR6/
I1nfoRW0RXArkTm5HvKotF9Rlo6sDlZ0bU2O8n6s4W5kPwkwkt4RLtl0aoc8+aCKBGidzjLmkf3g
SuDAvGBfN93vjzry6SEjdv68D0C6WviZJdASbv5hTiZ0b7CygAEvwJBOV4tv5TtIXhFROpl8w0YQ
U34sTELNnc5kCf3r4teDZ1u23G0FQbHUFnK4RUXjkJPc95FubJ6ZEDlgvH3iLZLLPg5ymLBMfgyW
9wF6r88wgi18LWIELt8JQLU3CTxhUuwGid+GI08kcTUgL+PXyDFwOzmnxB30ZJnHOACxGvdxn+GF
A9osKhaxvY5ujeSndl6WA6o4WE5H8YSU2wjO3e9X8M/m67Tt6XnBF+U993N0w6M9qywqNg4W8VRS
/0DKLoJdCyKdKgtAE2aVARHRbbuR9BvQwVRc0MKnt17yrD0bLyHChDYs/gIq/fCN4sQCjA0F3I0L
x55XqLWWj2Pcg7WcoPe8zQwn2PoI5oDfsJNJXCdT0S9NQduAVYGZsD+xVUtzyAnuBcirzW9c0ebJ
IYTZ+D2DGd1wD6IBoAlXbqOs8QCKoALmlJAq6gr/JFSKykI6B04BJTH7FC3EUOB7iQ/rNhSirQB4
YPOgySJTjXITJsB5jDgWlA+YZFxSBh4jQFQfsTNQav0e32gSNoMDr/WQdV73N1m44LtjUbfJOzKW
jt1oXqLzgQ9xJC5T2HZxk7LI3VPmpy9M5pDP6BSZqXGB3MO7ZGFYNrjU9aQexDr6WzvF07NOUYF9
HKds/TrqPk0fxzhekCC4plt4UyD+9crZpNcHg6QY7Cga9wnQ1Dn7MQ5lG1YYn/HuthOBuV2XBYOU
RZXbp6jtcwYMcokfkPzu80pBhHItMhXOzTR19o5Tprf3Sq99cYCVhAJlIG4FRjeIo7lq7dCNH0pX
Rtv+WDP49RvDP8e5nLqLRhNMDjEc/J+ktRpvLOJ9ym+xAhzXWmAzH40Zi2dIVfGj+wk2grAeppY2
G7cbbzIbU3GWk83t9VgM84PDC+quYiHohwIBdsnTzKdc1h2G0fZzJpi6UskISowP4onUk4osoDmt
SgRJ4sxfUS/hVnCijLDih7qElGca4Bee54XE5Hbsu8HcRkPMvmYszuypVRnKEi2WyDduDpRpjE61
OxDC4i/xti5g2pNyXipqteyP0mCc1vgkVh+B5pTkvA5OfQtnzDPuRDypH9kasPt11DHUfBRSmnqN
HGSfQ2iNqPO+lA8YyUO9lbddeXG976OnIe0xTQpjBDc2sLzIy2eLMdpwzvA10jdFny3vx0lQ+21J
to3VIlw5Dvpscs2ILsCh9UPvXWlvs/Q6KrGfzq1GvvdN70UqgDhCbHhxiXXj09J1CqBn72SHCY9n
cbWgtyvrodNxj1XM3Ql8q+HOpCaZH0qz8l+ICk8EVFJBiNN0aok6rxgUijOiSXFD+O4vWJou9OkZ
fJTc1RyBkGdHaMKbEgZX+wyJ0mvMfFL0A/1c3sJHByHyU18yWCOUUv6KE3QcTQx7DZCA/Jb5XanC
HyDWsfeSjcrWAtaHFF9QgdSLDDMq4N84VLemLXh03rlgUHSKfOvflRGCwoBlJ/Q7kGb02eGUE4x3
10z5ushCddcjl1NVXdj7r5j/YkaIlNCUVvAkRaUCzilq1t2P8ppnmsfnRQzsOStKnBwT8+33ZeJ0
OqDdxh8b0ICLCobbka/EhiQjNIYF/eGzSf1Meoli2wxhjzp9Th+SNR7knYR9ynZcREwOKCdJd5S9
nNeHVBtxDlHfeQCPY8qrrkPHdARPKRUn3Mv/cXQe23EqWxh+ItYihylNZ+VkyRPWkWUXsShSUfD0
9+s7PcFWt6Bq7z9GLqhXu756mpiEl57Vuz9qs1gf6DRXJ111nzhHsr17da5Jih/T2i7MU9xJu9oT
GtfVB1Z0EiD7bWNlAUiabFrOHM7BbRyd9dNbTe8csNwZllMCF5Dr0CNuKHMw9stcmOi/uS+carf9
//mQGEWazCDDhgTfFqcmr9xNPu1hK5wjYunmD+A8ydCd1U3ermjt8KjjsSoz/sjqVfRW77wmkqKR
dHHHZjwkQ++NR3eKVsCd2ZMyraUJwgN8mQ+JxP0lUugsFNBBlyt5gX8iIJEuMTMcYlX6dlaLTqz3
OQGcj5u3osrhcLL/yTFq7hqk4fOxIT8vy2s4j33FkXJDIdu+Qb3Ca14kGLJ2aljcitJ7HOQHRaDx
XR3Eyjp7yumqPZVAUt2zeooZrRR9hpnXhnUGnWfUJalj+GeX1RSyOnZ1t9dcAmDHwgKTI1ruv8Hz
iFwXsZzUvpAuxj5ndlWbSq3MF5kMI/ee8ZojQlCxcby2fnlKSlGNFx+Ck+/BuT2wjTIiCwWj1zlA
j1vuvGgBGhu7nOwiIBQyCsgWk36KGD/sKG0qYHjrrkjcC3VSyCgsb+OltyTuoH3Tzwq6o4SQRGVS
xCmLifpifq7WlEW9CVMnYiTLJArVF1lSbHutlogtyBoDs2SkcXsHjDrUmW4yWqq7IOhVu09EHoOd
BEZck4Sc0zuLAsi7blw2tLyT2yRH3xT4+0cBNXjimrLfO7e1/wbuSk9FcdOsAuJ0LbXfjVPzvFm5
qXcRC43aj8IbD7mupfwysmGI13VgP4yTaFHLG4kF13cHB2jVWschjbsbCRRRJ3Mu5w1SwV8CKFJU
nMVrXfqNc5jmHDaL8Wa+JoG/FMfR8SHuNkfwX4sRRc7ZIOu1duHqT8RdkwM97JZ11S8COgqXaitm
/kGuIeO9bZ0vaxtV5YGZeSEq16brLmXPWs7JWgfRDqKt7m+JHtuLrrEAZALrUHxqCqwa55J0qI8e
hvKybChYdl08roKRaV6aw6qkZaUNy0TIWu2o9xZc5UNu6xbsrOWmUdBxiF82L8eIfRrivr9YMNSv
PWOT/842OKon3zN99BfIvUAnEJXwNi2AkCHBpXDAeBAnMvWKpfuu52FUR5GM+NowvuTnvK1IkBtX
3PJnzzHUmKDs5KyGNs/Xf6G18R9qlqBXpBoN87o3kkiGDMhmNeqT5FDGRRBxnrare2oaVb9Woi9/
ixkieVeMnUCx4CR6w/0pq7/QGQ7cwja1SclxTpLNYd3U5GZgBSghmMcnCm6iLSTiM5mSq1wHA6JO
EwhaqTZAXaQ7pb7ZFBgFtjhq/nRQZjo1JSjU3mkdvV3Xuvb2K2XuGkeM22cBmnh1ZteYx30jcB9k
dBGGpMzc5Ae64Czfob9YueGCwrT8VIG0ibzyt+GxW4mOABujZy7tFEdb3yA6OOm547yOh1A+Iefp
/Wfb5ff0O1Rbs51mzvI4HW1dhK9VrNxob4nKMr8NWS7FA5QHZ93a0+N7dkffTXADE7mWCmAu3taw
kcAsrbOAvDXeB6QRV387VWL4CBeO/V+NXzasoLc7n/sd+nNOpvENJ0Be781C4lnG16x+9csczfel
tN3qDMoC7d/+/6Nsdtz4/IKZdZ5F6aE2MGqrfq1qLfq0bg2+vESJqr+jZqvyMjlv6mwMI89NfF3H
O7fPHa5aYlk+faAMnizUIe3OUP4hD07rc1VF/Mv/+iUIFgD12H4LCeb7sVdkqCmqE/u7G6OwuOZD
T88cvF2I63FV6m0Z1vZvrJph25PyVC13am7nhF6zuO/3NJyRzbuhK/IujjOKf601xsWOKGkCHTE8
2i/sQCjSJ6BuwXfPkqXdGClWFTgT9/fIkb6T1J0se8LhxJ8ZbdTbhLZ+4QNUTpjFfg8MOfi+5WZD
IsXyW0Vj90ovfYJKaRtFczD+6qIsKMowaztC6skY6fvVzmxnQEGw9clEeZ6/FeXd2ESuSaua7K3M
EyO4fQ80ebchBUBatJrgXx/phZSQUvXv9LgNRJcM8frahspxUu4ejyjDduiKzzqZbZPNuNC88wQ8
nN/3wwi6P/bGivaKZMvl96yl7e90Ncz2PaVpTr/3JSFue9fKm8d4lK4BqWq4xfJx3vRzuFhhmA3D
uvSXiqpnnrR68O/D3JvXPdFXU5FtpkrsPcebslPShmik6WFq9l2skKRMBRq3Gz673sl4dMKDXrXj
Y5zq1bqXVhWGUHxr82FphIJABPzw+xqTu3rOyyjhwJ5VeM2ZE15zz0fx5SUIWDU4DRaUvA+XQ5IM
0SNjSPcF1+UND/FYV6fJds1y6nr+aAIzmvrB8TtNplmv1KMl6+hfuDVMCXCtsTxAwfuPA6PvFzxB
F6TYZ1DYEAlOYGivTBSnQYEE4pz7IEyWINf6b+0VG2Z89CEQo4sydcaUifZl3GA/VDuSJNL3UtuE
xpLuFdiiiuE6bFamFOENM6it0ILvKbrlvqZPZ2ISbeBp9hI3FRIwmPyXHkNSsJsWb/zJV46xazW5
hZvlTuPoTN02SVbZamawzkX5OI+mHd7KGsHfnUUD39tNXrqlqGi2UwiqPH6xzo7fsLSt9zA1uWkz
w4kd7C0m17utg0LdOYu13ZWjMX5qxjIJ0gJ8f74jNmp4LYKALjGeZI4gVD0cf2gN1UO3hVSVtv20
Nqle1vZ32M5BfeE+C76XfC4fVuJ13hIk3zVXZYD8HaVE/U7Kv853vg3iipTJjp/A+P3pvgi5eFI1
FDfxxxzqn630geQXyxPbqXGL+n61qxKZFDQ+wMYwooSIUQddGNK9IiscGJBsDUX7tmgqsA9F6w72
Y1VoTh52yeFHrqZ6bIfc4pGUnPY7pJL1wZkoZ4E7BIn9tUqi9UkMossZgXy+PnTLtgx/gm4zj5QR
6fjIcJ87+ymfdIKI0Up+b6oOWAiJ/wdVQlfk/Ik8xIL7Wnvd8daYgYet9QpGvyVJih1H0TJeK0+Y
CfaA2LudDkvvUVnB/B/X7rJSH+N1Zu9OTvdLVFtt7ZKRuM+TTGwjLrRqjZCdfZs8OGoO/d2ax7DK
xIQ17kkkk3xn925ho00pHjkE+igrUPt+qzWqvjwtAONv4Ngvv+2LtyrvvGgnwIz4zCT73JLC6viQ
x7RN7KPNFu+NXXTkRk4CVZ9TNrm4hfdwoAoz9i9QH0maLxQHIyUdPcCnEVkr40NcfDZz2Yz7Ok7U
W17mHAqIBYIn1LH40R0+33M70jDNUSGqNp2H3h/v59YSXwCslO7aZdkRMZoojtlQ1OPF8zez7kxX
LvOBAD3zF1QPm+c40UWymyu47T2BaUtIck2YDLddJLJf6rnp3IxAbKcgQ91qH7ak9j5nDBfuRcfO
cmFpc7nTuFX00fU3b3uuAb/+q+LVWDs1R2wVrJkiPJSzjj42QqOrB1NurmCDbeRXsFrRvDchXwln
bLmxlZQjkUXRGk0AP0VTzadqxpWLiMITZ7DoSh6kE1bX0EN6DB3ecKU26wrKv22N+59l/MQ6iqYR
fJykd+8rQGaLp3QZVEZHi8ffs7ru5zp6TXhE4b+cXJaA27o/9E/xYrnFfgwCnswYk+gXGXLAoovw
JCLypngph0iIXT/PwZ82pJlt184yeHda6byWtaUtmk9DAn+WhGpZlHaMHgernYKvSE/Nn7J09Ac5
GtjUw46vlznN2kCwqkSncxBt/zQqk/nohr3F1iZn765BNPhZVibvDws0ToSw48Y4Q8rNWB0p0FZI
vZnaSumrlUgDIRiLpWquUx4tcjeMbvXu556z7hYSZqzj1t7YfmqA9HOLLAruJI+aD8Q7focQweGL
csswgC1mj3iin1NQ5Vomy3/arjhtLJQAd7mNxPKwrEu8pGC14iuvZxsZrRU4RFF5TYu+roJ0Z3gk
aUqJkjgAMNL2s3UURTdychqqh/yOFJrxlrVzAiAdOeWd0QU1rMRzzmONury0ACrGQcaoWfxQbrhd
PPdUzI4tT70TmMcQSqPaId4zZGOhP6xS0meG4RY5EulUBCuki+0DvD5FdW69oJRCjyHGqXrXGo5O
ppqt9UKaQi2RVi0lqufJZt4tGBUhjizlH4m09tdsGqKk5w8UIdXVFedY2qEintJiyNUB8H+AMEzW
wmeX0EL/Tsil+lP5efQXKVB0pXgJINlZmOuR6JRhksXJXEx74RnXPUZ8B2+ES2uCLzSA0kyEzvRA
6Vb9Z+mtwn5AhxHoy9iZZn4sHBU/w3d2cqf04D5VCwllF9057W+J6hu1lW/TINday/xAi2G4pPXs
lXfoS6aeAvjW+oAhLBAeo1TfuSrkpnCXtnnulBV9L2ToJn8SD3b6UCE79+Ezl+oexTzgo5r95KfT
MbCSh6hsP2AypQTErTvCvfTkW6caceqGgHXd5CWYcmOO7ei0bTZ4leffQYbkT3MM9X8wg1TA8J7I
7YMZK8h9q+9rGgy8EjiIrfXVRgDbHFgswsOwFrYhpMMXeEU2FWvEajPEYg3pJvcmRgXyovvZfImx
049zGAt1mHNiCzITDn2Ot9CGTa8D3wcJ0JY34MB1g6tYUP2l9ph0RP43nD4fhKnXwzfJ7txza9tX
VrahaKvvvXiV/UvQlotJbcWwgHJf104612bOwp4lN6UPp3TScILRPswVkouDyp0IJkYFzYOIb+2e
6OHsA70pLkaIeVqvQmqO+qbQqMKGrhU/JebpkKEbeObKc+Ht5SI5CyFglZvRh80VTv57s6ZrFPTf
ixvjPsq7ZfB3IfZ2QJ9YzwW3Rl/3787kAuuwqMIuLjezAVryfmpRxDKUnXIar18E3bv13eCXs2Sm
rpYr8hb1sRKmfl0bSq0ArEqONbvHJAkltS7GyXxviZ29pZLIv4/nxZbHyZkXeVJdaa+ZnJiEQZoA
glOHbiQubOx0pz5Ax43l2KvRZHVO/c1S5GMzGpxl3Dslshe0+AU9q4gsi2vQWHBCRVRUPAmxZ+5b
SbbbHg2a3Ntl2HWsuzGSab8xw5c/rjN6gb6J7hDfhTSSL/wixudRCeSXQ+Ore1TWYZUKay3CFLno
kD/G2iGxpM1XP3kqErpu9vVMK8F9pFmDdlR4JIz9jWglkwYZ5FlhQhbRGsnSHUxz1x1ZXufnYPZR
pQkf93Xq5LE7nDmxxoktrev+xhGYFoL7aeIM35JY7gI0TPkhoNoIyUljd855Bpg4MHVwiGiqwN6G
sql/ogiKbE9lGu9t1I/zpwXC7nEQsuulaC/FijcBjO9IOR1RV7Wjm3e3LJbi0Nae7RDAyL26twoV
wEn3euGSkYJi+LBS8ceGaIJZPAkLgI/KIOtfkAywSnTWAxWzrQVals9Q/0VskzWh8zbYLcGqH4mD
UGaPVb0cdts2r3ADepLNvYQ3wgaZuFWX1Ru1sOnG9254pevVZPCuyDAmK7SOmgNNH8bFc4tDsfk3
eYFZ8gffaAUwbakiT3vMor+qQA7PSzdMbIxyKsodauo4gK3EJJMGbV2anVfP7XZeeJDBcds1/wz4
K588D4F0OxJAs5d8EZCFkV6Dw9BEg7p4gCT3gFgzYaP+LYrB5dZ4HJatrg5xoSKS/NfSYL9B8zgQ
9GvbVXZz+MOYcmB+k/2ae/tQTUtNprNbsYnPhr6cuKN0Ni39Dsls4nMeIC3sc7ZrjRSqR34zE0nT
Vq+WLqPhPOeBfSfdOQZVc/AzjqgdgQ2CzguvdoQTC1/DUr1Q1z5CrkVyvJpaR7zPAFTf9NV04QHs
mX+X19ynO3CJ6XVi5MhTb0rKR7CEIN6XJvDqxyhQ8+siPdv8qrxCuOeJAsrkW+rQnJvRGyx4+ryw
f1ZIsuFBDiRmZWtn+4TfOwi1j7lr6qOLUr/669BUFf6zlW06yiZqklMrd3QoC497+4lWBDA6tY3B
6zZ4bfsRsiEPILHlcHvUt9sjo9YW1N0a4iM/pbeecEHMl8ZrRXgKvcZFWhtt7d4BDDN7HLst7A1b
a/lg9TOsWkmw3bzPwes+hZAcKxay+n9S+PYPEYTojgjuDR9z/Eug7KvAxliBMiXHeQHR3s0lTg4Y
2mZGPG5X/i+AM2fYq0h1BgZWBz/JpLCSIJZEM+0gg/6alLJ/58OQhPdDo7f518Id98kNsiWZHxJj
t0PIIRDbo2/7xhUDQjsswVA+aJZVsa+cvll3tH1bMb+Wejn5CqYIMVRRh5nseyAPOSr7dSigN4/8
MOgf2VXUrwYh8JgB5Lrj3qWNqdqzAzR/RzyL1T8rzOVPLRFvHKsx8shjpTD4JSgh2qphY/X3QEyC
CZa5WD9sHmuqiUsqnHdJsm2PFeLe9cLb3auP0kTot9JFd/o3CEmPxQJu3LCb+hNdhGG0Tu/NLNzq
ZVIBwfpzEKKo97ek/S9vfefOGxbQoTpiZs3aOAbTEwtAsrPaznpFeNhsu2pr5pcpkrg8uDaXi/S1
JKHfahFGQhbyrg6EPlYUSDScPcM8hU9F2BgE7JaI70evm+LbAzNB8tjhVtU74Q1J8dlWq6hSpkca
niFunB16Rn4b5EWJa4mQcDhPOupRsI8hu0AeS0ZQyrIGJmTVrktm+dhT0nh2hpVhxWOs4IdwnwzE
0nTUpW3eeLkGfaqqqbKPgjvvBEmGhmrqJ/ee0FNn/dYwB/meLxl5qE+ANTKneVZ3SU3uSeZErEJn
g83QR+xDw21qOuMiFKucbftv8mkhfHTFKvOjhqDz75Rp40NTYRk/uASn/iw41+9BmZBgG8CffVDd
SB6+Xhu+OFr+fxRXugBm7uZ/kx1v7/WAgDV1hrl89cnEIj+tGYdHa/XX7ijDBuRPWktLTG8ggOe8
jRedFm+kAhk19J3Z1ST6yW8ZjT3wo9Pn/8BXapwlbq/rQz9iF9nVJQ8Zw00tPovGhj9jXF2SXSs3
oJYqAnLeiQ6tymVZgYjmdgSgNWR5wzAoIHlWwqptThU0lvc0WMv2iLUCZ9kyheu1YT3nSranIkJr
bxdTumG1ZlDzW4yUJUBi+GA01o5smnV9jnvXfkETYZrM4XaO7rUaZH9eqbDEVubzSO5Zrcwj42hV
p1UJZMxOjRMR2JcAZORbiTdnqG5tPyPYLXKzehL6La6Yli9OXbAjeYuVXxX35dn2wvmXGnPoOC9E
Y3Ngu0Z7NsWcFIfccu1fy8B0lrZVP78GeVM94YcHOpE6b76sSedvNugxENw6EeXb94P4AdZjkaon
MknebWaCP7YHsApqxxAP29qsT/22ah76GkvMMbalHWY1d9MziEsAsj3j4T3GcR68r14lrfek8nIm
4TaKf3Wd2j47RkYEFlvJwKUDczN0SZKXLW2jKhycdnxoeFCbfSSwP7KSLWF5J8S4QhfxM4FH0Fh6
ASAJ7IM/x/b83gRtJM52M4nb76ctMIoUxmN2ZaiDD7nFvIV9VL6CQ+bliXCJ4gtTjG2A4OQAdRjI
uj1wRkj5KFs7eKA+p0Q62pn1ra2l9cmvRq47FHLtO9k4BEZ3noj+asqS/3WDzWQ/e8oLsmmLh+Zn
llMV3E5Qd+ngi5X9Pri6DS4omjf5CvUeCE6eKQa2qcix+hl4MyHp8rBn8q0Kh0Gttt0dkWUaLdZq
0RivY+Lm80h75gXVrXeZB8IcCZdDVHCSUln9yR3B4BlccVQdABBKdOILYiFY1CqBjB7878n2Gu4Z
YrWIfSuW6Yl8JByeFd70t7G07T/eKNbLKJwaPJPSQE6gdjNP2H7VM0o10YFoEDbz7Bd+/152rvUx
t83g7WbmjkdntK38pEbLukfemU/vrqw3Bi2r0Sd678GvrVZXL0yJXs+vT2g3xeVtXynliVDkJjxB
qQvwRG5AYOxT1M5Rd/RKsfZHf+212YtqRhkaqymonhKKSssvr0uG5BFMwOj7AYdgkykTHhOLUI9p
dn/7uLxeYXTs8cxFtQbHIrfd8jRiZ+huPJf7j36NHPhUVdMzyFhdnNAzlo/1yl77BO4QF2m5hctf
KgA4ngos68ZKifIr54NfOlEHRCfLbTfmETe0lHjCdsov/ei4GjCmU9AGkdo3q+cf24m29EMhYtF/
kTEfFKRpVQN0c4VsDGgLFCCb1xiHN+IGtsNsXbqiPjdq7v9ydIu3zZssvXeaCpZKeSPumIry5H8W
U/gVsfy6XLuIhXfnl0tU7Gdn8/aLq4I669u4ig+bU5P5R6Ut+fE13ysFKtzAQbC2Goa3dTC5Ornj
nSt/LH8hH4nr3WpiaEIGoLx/s1ZLfuPUgPlRYKKkA6yz8rCHDBaNml3XXRvRO84hmqg1PC4jPu0P
sruXCRYM+BravitDhvjAZ1BuVpRBrZ/wqCMF/SMAzg3buqyRlmNYBhl3LXSJOAtQ4/aOy48ymLg8
0FigAkTXOhHAZDbuLMbR+RNOsfntcQk4PGDs0uiPK3EIekM5MeKA6A0GongwWHGKVDa93x3jQKG7
1eHmwXrHyr9zmMz/uTJancMWQy2kPXkxf0Y2++IML1f/dcsAQaLQWn9ziCiDvJ4x9IA5rvuvdMoo
xt3CoZPibHOHdN0ww2YNKyH+nUDmcMp+Ev3GIttiSqV6y4FEarvvKMIvPQC1RruKge+aiymmFW3w
hz+MAsjHusUPEqIuZCfPVO+NL5K+el5Kmm8CIMq6+6dnO/7yZ4wOpCTB57qCaq80sXxuRjWOKj4O
q42aVYTSfMNoV/0J3Vz4gPe8XB+3CdXJiT0ebpE0+m3OPHuyf3CbgYthURCX1sZBggbSaZqdKTzj
7HGv4siMpjC+OgBvzaHZSAg7e7WHvM93Yvev2pzo1zyo+QGKFnRcxlK/T7zHLW952F6xwKBzkzPe
qKr1oCvstS4fl9Hz7cM6Cp+jRAyI7At03Rcr4MbJ6AsbHvWo1XdcOv6/VfX1dVuxAsCU+R1kHlbH
f3S7eW8eeylEKd1H1qGMJvtlqzUAo+vJrc30TBw4UkWB7oYfkN0WtcT2xFs9/EHsSC/AKBnnT7Wj
whMDACEKsrPwIFmjRILYIA3Jit5zg6+ENYr0chFId+fLpFhP3rS5+rw0tbzIwC6LnbBk5J+gvbt2
J8gkJDqis7fxM6AmwzmjJIdyJ9mgRbeEVm5EBcKDny6RNHdETOn4YhxHjvca9fFzgfaJzWkcy/mI
NLf397FNdl9aVXq995Yb+uJUSxJRiOL7/CFWJOvfJREm+bHMjR2eirCKxsyfaowQfl4l18Kyblhb
HlaPAW2Kf230Izb/exld7SIWv9kEko1g1LwJz+S2yeaqGoDsF6fsrfIst6HcshwxP9pWKR3QIRwu
UVWp+mmol8pJQWi6322SwDj5UkIgLg79g/tJOLrI6iaeH7B+YlJkrfRFqsLF3OGshHaPGDzcVLnt
jBp1jgivHOvWp03EMTV1kBuVpTs1zvrOzcfyx40nv/uKCuP8Z6CEZJXZbZ/LPY6j4iEG2WqOS7cm
CPpoRkh2Ewf1IzoMz/3D+9Tm17bo3AfOyYLDuQuW6a7jQMDG2PD5nLsGVM271ORRVecAOvBxKSb9
X4QQ6cdml3yZCGH092arxs94LIXeF/4klxeJ1jsrMNvi2O/pXAzwFKCE8Ttzsrt2gfAUQ7Ev3bwT
WYSYWhy83I/bM3Cr7KndTjh9+fkHw7i11O9zMtrTY1OX1TXi2VmhrHqwhlzTh3GcwX8Jj2rqZucg
pseJRz78h7PcNI+I0JN3GePeTcMl6n8LXfg3+rmieawLqcHbJXVM+oYf1OK/TsLGIJwA9qRoA6Yi
41Ixr10V8n6VFSbM1OJcG855levPgHn1SThNx/Tgu8sPlv0kekciZp1sOdb/xcPE7l17ckrhrFyT
3QTKXlYo4elD7pdFl1HWbH+ia+r+I714vPLL77n8iip6aVVp51eXyoMr6SXGO4uYXO4D+lg8j8QC
zS/kIhMsijMP24kiNiS/sighrIlaaP208+h35uSdoZzDSAVb6ubGPw4CFQqnnY1dWKFQ/wA3GvWd
QIrXHEJ6RfWBLAT5j0k98HZdnrg215IrdYazIfZPAysPbrmx7yoynyzUKn5sWID9NgztS1S02GmT
W+pBnUwelK1suucW2hFAyKlidPwmD7Z7WTE4M8XMoXeWvZt0zCpunR/WAHhiv0SOeyiAqtmGIR1Q
w+Vtv6ux9tLUWU8rjs7Vtc7LwliyXyb4qNQGFUFCsHYF0RJ6wX/vEJI0XCd9U4C7LncM8dJjhH4q
x/eFILN63IIA8sqrzED4zKKpS2tbH99RDleQGrkEN8dEkHwty9i85aNc20uzyvVxrPP5gekXdtLz
3RWd5Oj3dzlCUezUVj4yenvW/OiOg+3u5zDQ11F2yfYRkAP7ENmTKlj4XaTSjLADMNsWYxrnRXgx
ERlIByvcSAnmW4kjQl04ey5VzB1/DKa2WQ4W3CJXLMq5ah+B/z3S98uryoXnv7Ah+/KUqylZyN/q
5efQEOiwkTTD3efU7UfvVe29JpC5y0STTwd2rxjnGtDOmfEWyVLddcTrU18WHwKG75C1tgvhqaOo
335U5yOTUFvQZ1OZ5w9EmEziDoAwKCoizu2Ej9XrD6sWwUVh6OZbhTM7mmb19X5ENTinHSApSHwZ
ue2Pu1AzcJ0rHG46tUrfdL8aQlX+tL2HXMyaHOPiXycHf9F+YFLZeV10YJBj5KkIDKhT4gl7+LF6
RYgII08wR6tz+9o54c0bhLOvQkFveegObjLHXW3QmWN6c32w2YmwwXRQZg2y6Aa+AMf4OYY5POlb
2iM9mh6sFXHIo6qj8FtNykOUz1gw7BEFm+UzhgCcr2arSSshqRhjQkFMAn4wE1oIIIJqu4Q1BIxM
rUVP1kH1zIHZZPec2xIR587Gxy92CXpFrMLciJSAxvoBgDzh7eqZ5g5DjSd1l0jHeFf0U1SKAwn0
aAzLavjJw5nEJ6SixXgIeI7y3dT15AnF0FkY+et5wGWLY7B4mnNXvaAb0nhf2QDjHfEcyR9/meP6
HHWF/mnNWtzPsQ6J8VFt8GjR3OL+V5N8hBy6QJqSKuiMObuN6qwCRY3TcNBruHCsLDfb2CrC59Cm
H4Cr3FLAn+48js9tjVOev0ziE4tDUxKHXPb+S36zvTJn2367Z3P1cSKPaDFuAROd/YyaAi2ctkX3
cDManU2LtgNApQXXaIcCP1OflP3Iwi2j8siwhJHBC9fXUBGR+nsVWL60TuL2ae38QlJ8Xwzy72KB
9ad4JmDzO4jp8YQgN7pHwD5BhfUuZoYEMA3wJ0+2IG3RCj5D9zPODO5M0k9IBM+vIcIuknprsL6B
gPvPwzyY7xLa8yvMN+U9eHW1EV/D3gsko2TL3R81/xwh1r82pE2eTts8vtb8QDcsBLo3qwvsiGxg
pf05dlHukubhDzGvZsWn1XBkqk1gRqcuQKXPdARfSxryriIeAx4C/GLvCKqEClS60wGrkH0RW+iU
3ZEzYyguHCV2sCtQLYd7F+Egd6Xtbd+IiPSWUbocx5e6Bnjc+f5gSJuhS2pfu7XoTYr8xnsNm74Y
LrHM5/86+A7MT2SofNwsrCWxCaV54ERkyopKruTDULSAzcPIjk6yBsKKPfKqov1dWIozd7arITlX
4+I8Fyt5IieH90akYq31gzUn67xLiFlgtQhG5v2xH2a9Y5vHKwoTsODVdAgjRtzfyb9OQdxg2iZ1
MO09SXUVId8CIxifJAf0ckNxN6Hy+oqgMaACyoJMcn+KioQUFQNeUdWVeeqoEfhltes2vk0eTwhP
KW88MlDVzu+s7dX8KwrRouN53aZ3i2SeXwA8N59+X3RPuaj5NPCi893/ODuv3ciNdl3fyo91bGIX
U7G4sPY+6G52UivMaDSamRNiInPOvPr10PvEajXUkA3DBjyGSlWs8IU3oMJR4aSDc1m5cvPWfnTD
DL2BIYpnXgVSegCQMA3U2o2Funf1tobsPQLv7ekWREVzshxTAc3Qg/YBGSNZb3VaYs+4UcrvLLdp
7y1/FqTpDUTVraiTUe7B1MZH7O38Ym02tk6pjJIAUlAt8N71jMU8HW+SXXXrpiNJcF8ofuwk5aRu
qmIaTkUQVM1xiHyHvpnyZ2tN6UhREKHeAOeV/0JhiKZ8sQX4Dy2ox38qWsP56KBtJWIeNsStyHSE
k8Fpm/rAtzZJE4LI7eqAnj8FVALVMsNyiGgy6HVvhAC0A15RSY9LEwQrao2x2MCoNLLVnFuwx83C
EB+qxod6zRVZeJBdQ9SHOkAJ66iZZwPikIrr/TBI7pc4LYL4Z0ZG1a5cE7fZVT8N5Vfsh91iD5jP
kivRVsGniObiUw/hnWal7ba2F0R5/Z0CFeulwqT52qRC0BOCReKsIA7VJ/rw9ALaekJ6yzDHUO0g
E1Y/kw7ZaoQ71IQMT5RD9PChhk7bruiHD7PFYq5EDkQXfZMseURBBhMM1NthoPmSz3BM/d4YUu41
sSgcozeXAkTS7KOCDlweo9RBbiAnhm925Orx49Rwva8DQGstP4ACsofCVTJs0xyBlZWKkH/bmKHr
P3aZiPV7vcjkgfZ/F63R1Am2iDAn6X7Kwza6AWXHg9YAXRVHF4W8YkW/rIWQ4SIdCApJ7uhB1vVJ
R1JNX6u6Lz41g+V+0mFNW9uag7Ow3Att15VRFezYnsst32k1t3RXJtuyzzrgQqPhPDcyA1fYjBqI
JfwA0J/rDGs3VB0AjTQyMrXri6aTmwEO6XZp0kJsgW+61CUtCqAwGkW5HdtBfdTqApRHZOVtunEB
53+d0OpyNing4I9Az/XRw2LO70jDHAQCu9KwM8RPQkDLY11D4tHoj7igSuFhEX5FpGejDWQQPtF4
78NmD1dhpVfxqkWA7VfPm/o0FjPiAiCOjOp+YKw7fYYw4SGUoQWMmzb7CY6UdkNh1pTrEdr5ABY3
sQ8+jNRuk+YhZVJujsFdQVf7+w6uVPSQxQblzoqe1Eqnw+jfDFOXi22HyLq7aOGY1u/GsdSdqtp6
oP+OUg4gubgp9RV0ZUesI9/tPvDx+pQWRl78cDED/lKC4HGOjunHYo9a8uQSNhtGfjLHbpacNtv4
Bp/L+cwLn+heB8STHDfS3R96remPqAGQ8zbFQHUjA8pbw1T85VbNbKwzpGO64+yjfb6jdO3+LmVZ
hgfdFIF7h0o43anB7MrZq3AlGk8ITJjRhoCKODgr+vp5rn0rXNWaKmAsa6EOYkXZxOwJoIv+oMus
5fi4aTZuzQLWwKYMqOl70kbBA4U9nHfp+WN894g0A2wLGQC33c4UFCnl2aN10Cn8lrRfLKTWbNQT
j50KyIYnEoCBvn1DccAQluIKAaH4Ia7G2KILDSwYZAJmrKaCyY4ULEd0E9MnQqrP0MbvqKn4T6bE
DmQPfcz4QYsITU7CswEFzs4wvImKm76WqmkKuls2bOGkTwoeXogxvOWix4XK7hcZapDCBHwOAO98
hQZw/seCz1UcHZvYbB1nPP0e2mLOotsXQszkXLmk+miNdE8EW3ylAv/GeWNNjh5/FZVscKdnuX0v
COfswXRxiNyNRMHscKoB2UdUOQsqlLNFBQE/gvmLlgIy34OHbVCQzBzKiPiS5ACvc0P6kIsdwUcf
dJb6Pq1pSBwITHBOJ5sakyMoHdHA/+sTVEftNFQQeRVKCbCwafrNWcVLzmUxzzdO2uWQQ7I5VXdw
Zdv8jrKz/OpUNOI+aSi+KG+iWseAGjgulCzmEi6UmcbzTkJJpULWRUH1wwXneMxga00ncG1i3pkD
ROFdr+q6v6eL6t93hUx+iLxtoo+gvgEqsgcnCpNQi8kiKlNMa9H1tvPNpNAfH6HIRfGmyQIiioQP
WMDoNMB+VU3RasfQ8MXnZMLNc590Y4wYXIumQV8UA7yBJIAYpFSU3rAw/YPbFEXk8fwU2Y+4Iebx
Gi2aq11nR9MtAHLUxye9ll/CBDzhyPnm2AZ1E4J5dYLxPl/glNSd1EeBFBX8XsOMtxU1/oFGC22D
j3kggVxAHEi6U+Kao7MVWpbvZkEGBClXVGhQ8DVudL3sqzXaZ670+tjq1bZHPRWAvo1gPzyLuMsP
g6nqr+h9ljQmTLpW+3xEC9IbGhKbfYwKhDfFblvcu3abf7GjOXlWqASSA+n+9Gma47g4GSP4OY+w
RhmIGwJY3gTjHPibVk3ALkPElzgbAeAs6sk6/SESQbr6ozLADWa4VYdIBc03I2JB3a5wg8Ras35J
D5k3GNmsRZ1/TLV40J7AE2PG68YYuJ0cLDJ9D7hx6NIpEyRJ+jDk6Z4cLqlvG61qHsRolr3Xt0Mf
gU2IQ9vTEbz8kgDFirZIXbbdjpZKiNetS8I1lgbYDlojGQ/hrMW917lVeTLNorQQjnHmdNf4o8Ep
toHtkndoWfe9dZHpW5W25i6cc1ftZvCL4Yp8wiCfnPXM9EyVtMXzyJsEyEPX2mwFIyinZ0YlfoRW
ZcUZOhdOV67AsJrjA/GgUa4LqVO+VUlhH4246+Shr4shOpR8C8oEYF3LE9DPYfBmsEu3ieoD+35o
Eze5HcZopAWdNOMOvGj0a9A0R+DkFfPRdGM2DtTMEHYyZL4c8Eaz/+RhX413dHydetsslp3HUYP6
R8tggPVNQ60NPB2BT0SvGkt81gq7oxIyy5bnH3HKLSeR9q9WyUhBT7CzhZSmYVqk2lyUyCDQg6Te
ZgT6fVO6wYAmmXRsr0TjmyuhJera6iWFI9SJEOGbTW34BUbD/pMUNYRrlcXwjM2imG4huoW/iELK
bOG5txt3GAH8LXf5htRnpBcbjsHHoo6p6gLZoA4oamHGtNby+jfaZNEPkizaRj7x3s6hBhCeoIfh
4lAAN+sw5mjT7jEaCvK6NjT9D0mlo1XZQjhGugEmoZfoDU6wYTZT1NCVjhWDQ43TRbzBQFJLcWnw
EMFn+Bwi26iOflB0n+d8nh9RzUBwgWj8N0AINHGmKAoS2FEJQs0uhIhPIqnsBb0wgf6TbKwPjRnG
+0iTwQMZEx0n2UKSP6Z2Q4q0iIsVa1TAkEywal2LV6rtdedQtkn9q6sG6JBGDYWeWlQFT0lReJj2
AuZB+blMJ1vfLoZh3+1kbLtjzrHdwUz225uxzZM/1BUbAZoMHzQbXEa7ouNeTn/cHmYUlTxQvRxd
5Gk3vcrMykN7rnBXtelnOzdGjXINo75Kj0hNpjpdvtmgUGvDSgAmUyZ3SJIF6R2CNNzCRZ8Q4EqT
Gu+mSskWl/y1949K0En0hDE7hSdqF4FaO4czt7LQjgWLCZO9vSs4ZN+s2m1/VU7hnxD5ESCYhxYA
SFNWWK8ULUkNYb1MZm/GkOQDos9gnWo3LT8Ah6Cn3fCF9w2KX4MX8fWO4BhT4gK2MGULRKmx+/BL
PfG0xJR/isat9XWO8nZ4sKLRoFBTona49u00sW945bpgh/aQFe5gTPIJ+D/7vYrzlEfJNp3m5AN/
bujDT/iKk/iq55DwpN4HAs1qPc+137bwk3k/511kbMcY3dSFOZN9AN1KRdYatPa7QA3IBJfRzn+y
DDW9W6RaanMb9qL9iXx9+JtUZryLwDJ+sIYCil+e6uXnROnmE/edexd1WfvFhRPZeYHmKujwmQUz
azCeA2LIz/Y8D8MqQPOgJUObY82jSp4fEmBMQOAi/ItXtZjaZpOQYsBgVwqEf1t2aDD7lm/fp0Dq
NW7PuPtJqky7Mh0i/XsEKPNb35nOV1H2i6d5jLAReXZgP6ZGBxKqMFOYo1Mihxu0sKS5TqlJFOIr
PbDMPxRFoAYvo+JlrWOIyvWWApf2OPvR/M0QdV1vsKq2v1IsZ5tjUkSShMxs/TChWYBcAeIs9LrB
H91bAeXwFfGLQZSU6wvWDADmym2DYvBcTaYUzWj+bJo6wmvZYDsqoKnG8Nua4vQBc18fRDOvF6pU
vtWAlPOxXl7bzjDGJyQ3xVPbExJoPdrBaygWVC2ForE22E6urX3XdOWdml0dcc3GFl8lnIYPwHXC
cJ2AP8WQNMdPHt0rv9vTAoGyn1eaesZK1dE3GuHfljomukNd2iMsgunTGG5zHjuAAoDv1jCh6tiD
/0UJ085QXPsItF7Ai0M5BKZZ2dGqHpfeQ05XF1pFCpdomA293YXgCBb2f5OSbkU0fVeNTTMQlTDQ
YkdUClGlTtOhum+cGHEH8DiasUv1Easln9qjCRK8lNnnTiKTBX6ZsT/ggSQ+QbDnN5oqtHGDCLEc
OnWDXh4Jo4oToHcdMY1xKH9PUhMng/IMVXw64rdmYpTdVk0uKOqEA2ueqBDOMb2f0uXCNXms7/QJ
jIQ3Z5GWbcu0U8+kBXi1iRpVxRWdJJ7RaJpR6qviukUYhuBv2GZqJuL2TVXUSzM5iDb2AHthY8XG
0tfVbP9pklP6p80J0P/YOqHeFsFRvbvJKsRsVmj5Zfqmr3wFsyaeC+nlOVOivUDVZBVGlv00hGVB
q0EZlPXjKoIuTgOo/DXJORsRYUyaYRNBbO1XKI9VNo70hvydAeq7qadG/FmQRMFK70kHuH0oPKw6
RAQXfhHwfJRfJ/dRz4I+eRg01YU3UVNKSHuAJjmONQTXqihiKFB10O4ybGDRDbXclNRTm+cfEdUc
hO6KWt8WgWwtqjnKAhDYYrdx61do5qzwcW/S/eDYFLPgnol65bea/Rj5qvzVShSQkWtxh/vErf1g
bZsNN6wfcX63dgg2YZvW9mSvJrMs7hDVpWGvocWCTOwonmVjNj9aNMeB0BhEoDsle/E7xssoveOh
Le4gLmHd3fhC7zyt9gXI6BQyIhMIYkqfga2OamjjT0id0JVCHq9+Kq2qRY1/ivufAd7b9GCQm4tW
Hc3QHcutkl1tFcLfIDdBPwOlM/XQpjIkSODmRcOusuI/LscRwV+jj411bA3yNBAHw00KO+dnhmpt
j84UmjmrlIzQWaG+xIWQp2IYYNrX8Ohceq5H1LghfjtiJEBAk0f+kg347iaua39tpD4vSWHWzi3Q
c4gtwJDcZwDl4d6oI1R46myAghzbTdtgSaeDB0GpvAWtMyqnWdVGCNRCN6skvxdZafwsAASUBxeN
yAxx8kb8wttDM9dTkJtQRXPZxjsBVP2OdlrW7lzDn/t1WtPY9CYsdcQOyN10J9XYQVcZA33cZIld
fk8xDvjqg2J8sqQ7IvA21hysX9gdimyH5lPXrGQmAjSz2677EOEY4e/jOkmiA0AHQmsQdu1BWYWO
eBTY8ecxj9SzQlOfWKbvRzAvWV+icDv336PMJGif2wboXmqReYKGtD/NynKoaSLHBf3QxmyFVkyb
hPeapttPmpvCAdYSK13sPil1dygXSIASWS0BE1N5WkKCAij6o93OXJBlCcOO/mfTN1vZ5/bXLigl
tHJjNj/JGTThqgoD4cU0qYFpoKlh0Hi2SFI5T6GNxCgEiw2y5A5kyxJe4ErQIo08fXKWRmWPyu0q
yLhmNyGlMG9Al6nj5qFNv+4dEN93gEBadMroBSFmLSA/GNGasdzKE92QpJ8CFEZ8lK3xwF0DnHR7
D4ldSAe+TEYOQTq22V4AyA42VEWsdG+aQOm80ujNH8j91tG+FCFI7NBpzRMy9n2y6YDvc9NbHW9y
YWrmF70O5CefFFd5ZqajbW7b0No2pgOQYwNkh2gV5mJxGiW0oGzKoh9dUWvojYO7fsqaqUcdA841
VYqg1L+Efpl+VH09MX0gXrcuEhQ1HssY/U3HSkh8dFxq8X9y7tkJuFsRKkQU+5LSO6rX9rpx1PiU
9d34pZpBumsqTsAfN3N/U0cjpWbTEsiQt4C7n1JAeMbNiPkAfDDirUVOAHrVDnOm+kHvDTbIAJ7u
01SaBVaGBaIeAIagLSPOOACmQk4c/oUExqltQRehJ9VikPiI7FxgfLNlQ+l8wATsLuRG/2npgTFt
ZYwe9a0Gq4SS8eSqmKu2gHCNfLqpHqw0hHvQwd6ovBmv224Vh5M5bQLwlwdely5FiLQANt1olv2x
y+yOVy3loSrhjnaryKi0BIyVrI+yj1x3E+ehQ8CCMozpOWPbf5udyfysh1NubBqas/h09ZViWwdY
221Y6Ykicg6ZxgRzlN1MtjAFtRbXb7+GA7TtE7HLdIS3bLTb2qS0H3AlQK2noY8EODTe4gHgJ5kq
HdzwqR8crjN3sUjf0BVS1Od9Sh8bMqvki4bOR7VGqnJytiWt3i952MgR0RltPP5VwSkhKaLZ5KQ2
L44oEOjo6wrd8r+q0B2GKk/xolFmJk41BiI/TD2MKQZnghZK70NMQI27Mn8GLWRT6Gdg19AnGIKP
pU1jBzuXmKpfnqHNQDVGtKBcOvQAv1Eh79RDVYd5d0tH2yCeL+rA/6R3o5g3RjRbBzhGUQbNpgrz
1V/ugEZ9Tpy3AVgT39BecJEKZ6sn27/0ksJFSZ1wEzq+/EXLrn3KzThagikwWAJG8vNf8wyJUfQm
rF/ZGD4hrgCpqAFtpSRSZnL7F6TJ1hWOn3qFNEJzLXhIjyLBhmcfA2CerhhDLcZPL40VHWPxVuOn
OAKBisV16B/mWA0Yx0SU1WLBZVjPKTVrazsO7Wjuxy5IT91QU8OBcXA3+cl0aK02vvmv//yf//c/
P8f/Dn4XD/9/qP/kXfZQRBTB/u9/XXCmMiza4AT3liVc/cz5cCDGcbjv+AVyVOUnXzpepBB2a60F
Yp20ynt7vEs2SgjmWeAbQaC46swaMIinGucg8irNoOOKFuMfrWvrOzKQ8fj2SK+WllsDALolTLIi
m+V9ubRDHAYFylrY0NZadDPMnbHjaR3WloY/hJ2Z32s5oHBe5+FNY3c/3x58mcaL70pXjiF1x8Ie
VtKqfjl4FfZBAhsfD4m8jg+liPCxRLBj2wQtPEGrD1HiSdL3ru3fgzJrIcDWGe7Zt5yncmhDO5Oo
VHXlZ2GijJ2XlXaPHn70Xq9FJubalqlMVH7wMzv7jHTQxhaDA7hmZdlsc8fNNxBW283om+kVN6xX
O8axdAotus2/bVuKM9Mvyzf6EhF8JCcd+Vi7cXo7mtUfK+uzu7e/2aWByDIt/Op1uqrizKQt1aXt
ix7NANRyMXnNx+Te4I7d0hiHo/n2WK+OHZOxFOaQLsZ7CsLuy/0Bzxbjlcy11g6aoyhKTwZSvgVd
DADDKxwx+s3b473yE1vGc5fPxS1jQJt7OV5ctgFyZ4xXA8zfofyoeVY3Z1dcHC/MCr9Pw6VzISh6
WGefKquCmbddEX5iT7b2i9jdQhtFH7cVSKCYg3x8e1YXvpjhODB8cYWhTXR+xHXMXuZMAMdLRYdZ
vS3p8FaIFFmDmj+/PdSFqUG0NGz2u8MaWmcfrF+KBlmE38SMCctTXHZ0IZzS+gNSlBpskYVX7uUL
U8MoHawfhQMOmLH8+T8eBg1DAJ5L8HUakrz7OSiIz8FVrXnLrxk0XhoKF2uGcySvzPkBQ+mgXTgM
yM6gBrp3+5IT0NFTgMbWrd9exctDoUe7/O2y81/OyvAhqUAnWs4yLm+aEYkDEN5TrcXWlQvq0vfi
zuAuBHXL7X/2vUoD+OEYMpUacANkXVLvIRjjXWgP6K7NVbz9FzOjlWpJabss5dndi9nHkPYuWzHH
HXk3DmawsbAO27VN/OdfjGS4JoIjSjg83S/XEKo/5jkO9PCkplc/d4Hv1QV+9vEY1P9mUibMSsES
Sts8GyogwLf0aOSWGgzU8tALONg+DIwFxHrFRVJfnuOXLybGz6h70m0DtojZ7ctpASsHiuOjLIwk
Tm6AVEffq67msqVICYJogXCXf4a6BsnXGhoNkhmg8nFyTZLgf7HASijX0pUy1bm1e0FCD6cOzQfD
16q1pqPETjGz3gs1xFeu5b9/1vms6TjTERA0ho2/V+Ufx3wa9NrJS+R8ycKcZ62mubNqRxyOSgBo
9yJMk4eorq0b+mbNCWc8cc/DO3t04dUBlI7ze0rK/jc47RzrRLqMGxr/yT6OdLVXCEeGV56t5Xy+
9euefSRNA8GaSGWuE/oZQR7SnPVHbBDwu/CQbhfrbMJjbQJ0f2Xgv+PQt0Y2Xm4PVFLgvAyM3CDk
CBYClblM3UsKa+tKl/2Nu6AFKBz88WuzPokoC/dV51/5LS5dXzwBfC+5XF/q7FKGTWTFJsAfqH/o
TPoReuMN+P8DguHVlaGWo/VqvogpcM5BCEt5dvQow8QdXD5r7bffbOCbO5o2OR1fNGVLBIXe3vGX
BjMXu1FAIPAhjLPIxy2T1lq0cOlI5oG+LnSrPGlOXO/sYcSLrrCgoV2Zn35pTEX1gLjEkI5x7nTs
QromlkjtteNEGTi6SQNc6OjFweim7DBh+gVOxZBbpAOHB0BH7f1kDqRFc4LrHpVKudLswPUmUOHV
BlaN2FZU1HdvL8zySpx9BajGOnoqiiIgr8nLXZcv36BAUwvUHHRLVQHNt+jPeW+PcmFb8UK5xLa8
VYYQZ3vbn0e6s4ghrJtJoLFroZji2MYKRv60fXuk1zkRbiisuIDYbAF7PdvA6WD2oPEIA2kh1Yc5
zP1DSQtoTX1l6VPIfNc3eog4pKudsBKp33+zElubhsBqm1vilUP7CB80GkJ77WqF9qGVAsaFmMri
BBE7/fL2VC/sLxv3Y4ukgd2ln2fWIChhBleMZYAa3pdF3K0XlD5eLHMF3QwbtCtre+ErSh5JPqFO
TErL7+VewVAHdU+buj9w3PnYJ/6EyCgywbWh3CtDLT/qbFsylKsbRDgk0efuzjj2NJgE+bzLqUOf
qAi6FA8bQGR7BNeFN1jCuMUlS7tyTVycoTKUtMHk2La+nJZ/PlaIusTINSGRBiljSwEUlEmJnAPU
j2L/9te7OEPydrRHpXLQH305lNQQl4d0Srw7++JxDGtI1vEwaltK6eYewmXiAtbrK+PKtXRxii48
lOX11x11NkXbbHVuQ3aNCIK28jSkxm4RPcE3OIJ1/v70haXkO0olDZOI+OUkWxIpNOJYT0RXJHAk
wh4HP2+vLsGAvr2el+bF9aVcw7JMxzHP5pUgrl0AUrbXcNFsbIfQJNZSrGs7EIpXdsmlp3o5BiQT
lHiggZ5NCxq/kF3HtHp0KYJ1qYreBlDgFHvk9jWUjUOEiNPBzQfytmn4XddVf8Dhpz7OnU6w/v6Z
S1412uzcrJBxXi5yk+IV5QyoZ+LF6+w7GFPb0W2eugG+7L8YyXVRyQIExJOx3Ej/OB5kcxiX8hsQ
NxrYDMAcQwDJAByLRd6VNb50PJwlX8NmjQ6xOnsxmrEGx9UAvCjBBB9QaaQfh6fVpqbDc0ROWjvA
WlRXzuSFG5V4hBiVd5kHxDBfzg+PWtQ3kNMGdpwGkHAnIDOh1L9OVrYvZ9e/kgFfnCPNJcci2ELl
8uzDFRAhlDEh6eRHRffBiax4jTPPvEdsIzlBIMSIAgXD96eNXODmgr/SCfDk2RxnhOkA4SHongJo
1b1itDLAhK1j3LmM/cOOwujr27vm0jSVo9ib7FDJlfdyVSvLSHAqY1Uru5mexhn5cTWYyiuMWfs8
hCo9NYkV/np70EvXAVVndEZd0jvLPrsORJ07lTUgogBfZtwUkzatZarBIqCvvHv3UNRBqdFQJVyK
Qmcrivn2QkejswAzWN+EVC9PFJyTbVr5/ZVn8cKsKKLDhRIOKSSBzsulxEYPLErfsJSy+QpxuF3X
cSq3c4Qu4vsnxdsrFEEU1Rlx9tFG4ftNUupMijj1WNo94vgWDYWFEYZz59uDXQjalqDJkJDqBPM6
u0+VU+VJjOot8Jja3XNgip0cG7kuQxNBqlk6T2YPxKHkTcQfwUl+vD38hQ3qOEKCQ6GXJikgvlxV
VeedHTgmx17Yw6MCigj/UP/RjB3SVUWBDfWUa1dKsZfGxAWV0jnFL1OdX6UdSEYnTOg8qjmAp5QV
zu9CNME6AhGAyMliXAlg8uPbE71wv3F5IxFjmqYQ5BYvJ4oyMpr+ILvXo+oWbocxofuRFFvkItE9
Icm88l0vlTx4HdmoyrQ5jM7ZLe6mw0Q3tQHsPcr8s4MW2I/lrucfEEBhWtXIt+vhGEJ4mqGIAAAL
PmWUJuW7XxPbkS6hhQlkROrncR3UDySeIiqoQmrGBzwV0z/0KvBGha5wg5yC7awm6DjWlUP0er1t
NhapDI8yAzvLcf7HeymRH44UnkvYG2JIluSL3AkGlAfYL7/ZiNGVWV4cTldL88nVXV7Pl8OhaKhD
dAIXhY67f6eTBZ3q1DihiwUUCd/O0nn//JYVxQYMorzOHF8OqOQiWlwMDWQhje6lGjL9cYhkd4xt
f8Bas2ivzHC5CF6mBdTAdcZ0eFCIX89eTD0zeuygcKumapZtIrNEzJOi5Arr9XEThpp/QLA/Ofoy
uFZCvjCyS9NpyXpI7Mi4Xk6V8m1Bk4nziu8HqKh6xIgwIf5x9LL8JcOq+hW3DR4D8JKuHKLXdz69
Bt5NRZ5ABe08FbKQIJpqnk5Ud+HX0KZ2DrWpjBOCQMWVhuKFDUR9Vzep1lHo5TY8m6RvxGVoWcAh
SsQd63GaPejY4KPn8rHwMfp++zq6ODM+I/UmUHmWffbGJJkTanMETAVWdL4tiCdhBvjaFo2d9Moi
XpqZTuHHlS5NKeGc7dTYGKGFZIvQzAxnsK+1YBGs5+ZranUw7VG7EtotD/HLjUqQxUjKJZZkIc82
ajJMmBZldQtZhHKThoHRNqIEcuU4vJ4VSQglZbYj18yr89fraJa0+tiumyZGcgf6wAaRmnKLkieK
RJjGXFlFfdkA59NylgyNdpRBiHx2CmpRop/cmi0AaXsRCNXi3ZSFlkcdvYdKDvFmJ8oGWoEU2b6q
MqRMI7f12j4wkf0YqluB6NrT27vo9Usq0fczqOzRjub1ONtFALUDyHp8WsDt7s9h4YfvkRCSz35r
pvWDqmGFDSLErevtcS8svkuaSdDHX3A7zi5315Ej3F2ADVozfwvQRKYPg+n0xD3Ixbd9e7DXERLX
jk7XloNim8Z5N3pxykUqEcsKAQZ8j0sX8jvOPOz9DB9dimvOIXej+lNcuvbJBpjw/rqww6FheH4J
iUj72flJKZUKlJ+6tUriX6RDzS2G7T4Ks4n14e2Zvj45jEQkBsuUB5vpvryDugq7vsQGi2OMOaTk
Kmx3Ec3PKzv5wiiEXaSXSzxAb+Ls4xVGBtkdHfK1oSDzThgCHdEZ7L13z2WpQi6zgQHDbnk5lwIx
W9SlR3RbF50vpzTT2wLpkCtZ6/K7vjyUjkG0wF/kdBTNzsLXHiUzyC0DRq8AllHrCJxjhhgxciBm
enh7Qq9fQQ4aZXSho1pNj/3844QKmxqJoEzQmG6xyvwG09nRGG51g5o97IaoPaSxHkOlR6/97bEv
TVOCImKutqTdeXbOI1fheM4812YxqSM98dkrBnQqfXDR/2JF/0YuuH9/tfOuYFfYfed0BvZoRVoc
KgXdEVZ8/ID64bXGxOvbC6NcZrSgWQTa0mcbUfn4VemIaawrczYf0b8rnwPDz1AtQxtq1bfK3WRF
Xlx5ni6tJfe4SRapUzA7/47I94xjGlj9OkpGKuJieMRnqdzog2tfOWivb8llDEkBcAEW0NF9eQQQ
QLNGG/NxsBKR/WGYTfRbzbleY+2XgJBC2fj9u0SRSHJ/0GWlHvhyPKfDTiiSeLZGePWBxQ6xPp3K
wOMIRVfu5EuLuFRSFkgB/XD77NzN6eCjimwsjpKCjsKgZauSZvZKj2L5LzYkHTmemQVtRa/65axk
a2bunGLB0bUtYIwauwAg58UqV/AC3r+AvKemDQkX0Uz77M4qTZ/yXwxJs1IYiqDXj1J0bVf7uS36
Ky/oqwVkJsTSJMHYf4E6OQuS5tZtGtnh+irs3tkFQeDvBy2vNhqcJe/tWb06ZstQLJ+kUEp8a529
XxoW37CQ0EVK8izYA5AOTnhcWHduhByf21twV2O8PIorM3x1XxKxE9tiPEQ7gcfm/L6ksZ32UNfX
Pg8BsXT7BUNFfZdmifF7Qrh5E6VAgDccjeq95+Bs5LNzYCOckwXhuCCeLQPLY19uADQ/TxoyRG8v
7YWvSFvPZZYm0BrxCqIUkfwYCCysS7Q5j+CaEe90cHsDJm5diXcvfEVid0Qj6FfC4D+/LH1AJ5E5
JottZzpi3Ib6a54EmVphm4uPBdFY8jg6zY+3J3ht1LO9I3s0CtAambGxDmOP9A+do8iG1FkBy8fx
LkBPZAjc3b8YlSeBQ0/zhKL0yyOP9N7c1i7eJ4Su6BdHArHLTRCm+clHQiCGu1GhHDIhgfHeN37Z
OTTl0aWii0a0+XJg2Q4KsvtSLxVRtUEVpPoOw7PfwZdxNpVw5l1Ru8qrVJZceZVeBbmMTLecQiAv
IcCws4UeSs3Vc79YpgzEf02lqslOYxX19mYEk1ExfcjV67nPtYc+bGKNam5R/3x73V9FhkCOyIGp
5FJDMYHenU2/mK1qQjJn3SGdMcM76cDP42nsfHr/OISgJsGnC9D0vA83mYh/x+icr2s9sb8P7lT7
NxOVFv1KTn9pPtywlC04dTg0ns0namfHSv1ErGM0+Tx9yPDRafpr/doLl4Dzz1GWP/9HpStMUHJH
KETwpAfkhIYTIO0YIUOH68L7bzbQPsyFvglN/nMQK7pTVdaHBkgcWRhfQ23SPxidQ+MLqt3m7W90
4eQ7RLnY2sulF30OscNJR7l56gvqpVhsSZQt0Q4fpkPdC7UPsN5d9XzF958/ghcp6SToSHTKs7BC
OKGj4cKlI0mX1T8pu3znw813A3fEDZT9fGPPi/mc6yA9//Z0L31EuZS3qClQ+j/fKrjhBW2WDGz9
TE47aOw4NcZQAw20ea58xEu7klgeQBz1EfkKR+vS9qkDG0kRSuDFjqSo2jiUFt4by3CWKReC7nOg
PKrzJqKDeiqmy9i8dbOjeUSL0a6tCmsfoYnw+P61W0oiC+TTIUs+u67DRiB5KhkqIIfeYPxePMNM
/GqhlfbeBt4yKYebQxC+22SVL48aLZsymDRGAhghyF91tMpmBd/ZTVAASqv53ywiNzM1RcqC9Cpe
jpdE4PgzJzXWDZ6ZB+gN1qHEYuUo2Sr5lR146cDxtbgTDWI1mlwvx8JaIW5bGWExb9a/EyiN+6iF
WZfgnrtpcZRYTf1cXHlol1flRfrMepID/V0zp7RyDhwogcEH+ciFP7mtWM96lcSbqRqyHM49Ho2o
VOent/fK67bI30MCD7J17hX4tS+naeNvnw8hYMJhCKxvsJWh5YaG2kahLb3Kh7jraZMkGu2yHnuV
MtJRZBjda8fjQnTqMG2yeQBgNGjO4m+waFhIhRFwuFgZDxqGLQKghhx2lNOGn3nR2rCbkK3vm9q8
ho57PTYnn6sVjz9K+ZSUXi5BqQVy7CcfJ68ihiTnlPTa1S/D3cJeajaVFQ5emzWa9/bKv752GNXW
2cXWAs46z3uh91PdWh50XNctz5li/zZBJG///lEI+ZVDYs0TIc7nlqh5wmJuBFnr2wfS1GlPC3y4
8ji9vq3pbnMBLKk1gdp5AIFbOmW60THgLpr/y9mZ7caNZOv6VRp1zz6cB2B3XzCZgyZbki1PN4Tt
UnEeg/PT74/qOmc7mURy+6BRQFfJVpDBiBUr1voHde8kU3jsbac6KlO/df283JYMNUN4bRMwxgXS
LDAjQ8pFBFTfQXFdywuExWUJ7arc9g9AYyVECcQWUOlyX9J3Bo7BhZeLKI2P8xXSWtC+WwMkH8zO
6KRXON7WmM+dhgZerohAFF//apfzOVeWuNBzR6TFtJzPvEsSgTUVWlrh1NLsHmpiQsGF4z4DX7Ox
EC+X//lg88P8ki+VrR/2/YwgsuoGjWpboCoRtJonT0bvWRMMf6vQxD7D63sjyV4JPiqwL2QXgKLP
2c0ixhay0RgBLU+a7bH1gLlht5NC/UsuGRgZlWijol6KqeyAzmlV44Ns0HTbCICXn9bkqIRgNbNN
2PuLIwxmbpAHAuM1wjweHwBlbwYlhWiuFP5zklXTxrFy+WkZj/YztBYGBLp/PtspOo/oBDkjJjuq
80DNecAnLdS8QG+3Cg2XH9aSCTCqoppchyFmnA+F7swwoarRe0ZZd0gfdqJ5iRzk3JW2SVoIxYPx
DU+W+i7Ao31jUV1OK2PzUcE461RVlpSrdFQQXR2K3rMxEH9oCYL3E56ut72mimMoK+1vR6A5WaT/
S+JjA2TUzt8VM51BMpEfxCaxInA78eAivIH9qVx/ub4335qc54e0RZNLddS5qza3u86HSsPaqSQn
GD0MZdFy7DPwRG6tY6AK1E9rP3UIaz2aaPK8B5o7YgMQ0x1xZxVp7Auw3XX7NDN/+2YFs5WyH5ny
fIotUYAoTLUyWGL0VnwZK0KEf8Kd1ufjX9fffWVFwesy5hSFOsBFHIRFjiGXonde53M9di0cyWfU
TxUdFdxIvwJnR1gJOc9Gc7MRXb3ro19uHTxgZpQKF/JZJWJ+ul8Cle74aMsmNuvZkJN7EoPmJNeG
fAtqXtu4+KwsX3B3c2txDvcgf8+HErFG7iGU3kOmL38vskY9qnmo6LtQCFShLa1vN+LCSiykOs0l
SwMIN9/xFm8XdqxBGW0Tz8DnPN+1Ksm0gvjOrQaDddc1CqR2bYyO0Iftd2Kqg8dgUrbon5dlj/kh
5haRDZQbftDyvdEZVJViwHlIUe5HVcNBJsIvO88mNA0xV0UNU5W8NIX8TwLTfrz+hVeHZ1sRO6Bg
w0E9H15PhR8mxA1PoRCBTqVCKznp4EvbsTGgqQhGHqB1iwREiXesZP025trm9Wkpz+yg+Ua4+AaN
acRoktaDF3RZ+aPEy/CIrqnh9m3VbuzYtRU2N+RBd6tUQpbslkBp7Uad+gENlQSdDWyVT/0A0BtN
nAh5HLU5Xp/atc0D3IjOLa1MhdzpfGpj7DIT3WJ5VZ0zfOR2yC0NAPZdXEZb0I35Ky0CJF1h9BDJ
lkB4LVdy08pYStLN8RKtVIubMLfRZcIiDYeC6+80R9rFQNQlOLahwEK4XTJgrXTsyqDggCsqzb7D
MdXY+wV6RUXbTB8aA2FsdLmcjZNtZSI5t+cazIypUN9wCb9EIbRQrT5IEN0zg7LHXgwXIY9uKvZB
tUAlbCMsvFFPl+/IbAIygkkycxDOv9sI7jjL5REfZ8DHvYImeu5gBTjlsnWYqk6Z9r0fNQXazNn4
A8UGA/15JFkRBa5mrRo9n/3UOTySUyPH6IYmOGG8A6PdjMdsRLXj0Ldozk+ocXxrZQvrWYTe+FC4
ypjTk6QEku8addDZ+3Iskuk7mlZb5NG1r6iR6JAXOfAc1EWRqZf1KTFa5JzSoRVPalTcoKhZfpCL
/jboUWXkzuh/vb5wVr4hrDhumSBkDeok889/+YZJy5YMIeF6daZOPw3U/G4L1Aq+Ig2+hXFeGwpG
PfRRsAQQSBZDUVhKK8AKOjTpqnqPTqZ938hGfkJKJvj++29FrkU1xiQzuUhlWxFCK2sZqmzb4c6Z
BZ3HEMHcvkdP4/pQK9GLfJLmJvNHx0xffDNtUmvLR6/My3Izf4qs6AZ7C/KuugcM3zRbaMKVJXI2
3GIT5Ol8g6ZK7024Xzmnxg5QY5MnrBNdR3A8dbRF8aXRS3l//T3Xvh7SmcgGcOGkFLpIKyMkVdEi
pJjbj4P8NaE086WSg+olTbLp8fpQ89my2Oh0VrgU6LOmBDCe8zUpFGRQAjpyXjVO8p5iIa7erfYX
ljtYeg2SuisSK/urEvQkrg+8MrkMbAHS5GMq8HDOBzZihLU6Xyhe0lgI8/Sq9BGM1F9FK3fvhkbH
aWlU8o15XVk/DmUeKrsA8Ylri5ft7RJJZYsxO7+2ORzQKHnIQPrFrlDxbMpH2zpcf8uVLwlTXJ6R
IjRVKMSev6VAJ8xpJ4RNe8SRvipyI96NND1+5LqWbVwp1yaUrsD8NQncFLXOh5JSaGEZqg+eVTQy
0qGKBd71qYy6EO3MRlV3am3bj30JQej33xFKo6YhykT2ZMyz/ktYiyoqPRqJIy58yELvAeWPn6tU
QtI9dbJ6I4FZm1AWKwXLOUsmEpwPVltqk0T00lH+m4ZPNJ2FgDZu6wfTjsaNvHBtbxjzEQgeH6jI
Em+TYObXYA2jeJbj1wJXOKW7wwQaSVDSHYUKzBwJ6G2pe4QB2g14/EpS6nDxIL+gFMzoi6SQiDrF
Va1jeWCUUnczWmlwsnw06HfVGNADbFJVf858zfzo6IH+koAp8a5/17XXpy454+VpRvIg51NtaKll
9KLSPDPJkG9PhREPR71Ije9pUss3Bhbk+xC0nyfGQGxRutZenxINWKeZSXoBV9DUoR0Ks9dQDwvz
dD9aWlChhKlWHxIHvKxe+MkdRgKmR5LR7U1U1m6uv/3aQuNGiwjDLCzEEXr+9gkN9lpCeAj8ppZ7
HarxblQ6+klCoeP/I0jADKbpapEVXCTloZLEoYWOuZf1IWKPod0eM3oZN1mJA8r1t1qLgAwB5Ik7
O9nkYvuoQa6gexZrHu71WrDrqZi85j24YxfPl/6uw7z594dEZ4H9Q1kR8DHyNOcTGRhFiXhYPRGX
+u6xhSa5x8UTUxv+6/C99BEyu/6Ol4HQRuQKfQnYlkT5JeYQ4XHESzsxeamixl+AZmDX50uKm8jY
PGW4J7poNA8b0fft7Dg/SG0KirRsZqUHqiGL3TKoMo7QSTciDxrIhTd0g3LX64b/vYdN/iH1x/C+
CQRK2WOZm6cmi/uHBP/j49g58p/XJ+By6SKlRNpA6x6G20X/tEMCFYUIiWIfJgEfZbpkP/LeTh5D
u+l/O0qBXpqxSxyp3ISW6YOq0QOO63jyWlS490OmOvsQ99p9mQnjY2RHPsa/aGukUSzdlSXG7tff
9HI5z+ApIgSdVHKlJcg8gCFtUgFDEgNVxRzJhgTNvBjwQrLTBsM/Ok5abED2V1YXThfsVSpfNCHt
xWlnw47uOnWkchu1ynszRi9RiDE/Yd8y/cAbqTomqvV0/TUvIzHyzhTmbU5ZMs1ltRjzMmVoKzQL
axFFL2mmPgrfLp6JhNJJ6UNESLnwezbJ8Mb8rq0kgh8AYZDX3DsXLxtkWHg6YSJjxIoEUjOowZ2U
guRPmiTYONgvkfW2TeYChAIfIFbSspYqmrZOewPjCw1IKP7cfYzyfILLoF37xTuRDb2bYjjrxWo/
3FhKMD5H5F0f0V/FGbVJkwe1soLT9YlfW190KCnQg7giA1hsalzHYkwOCCXRBLXADdGixLYiJ5+G
LWXkQM6NKNm4e699bLIoijOQ4kBML4phcYG/Vzz0kyfKsr/HQ0j9hG1remMLLfszx9rxDtCO5SmJ
3m/EsNW35SACzsmlmIL2eaRWCtSx/Ao9Ze6O/e2UlVjKZor0GVWs5rYOA//z9dldW13sX7aTAQiX
Ptf5eBm44N6KMK+ELNoeBtSqd2R9eEcMdrFxJswfahGdCVPMJp11QtWyiFtkOPLO/pnI5Q7NE+0I
nc/Y9C/XX2jl01Gema9TlKFIhRfbpUICcLRFPOLtmQ3VDgtD66bKEcrRjTI+yQoGNJ6IGmxGoXNI
G+tmJTCRpMH1JT3mVrXE/c640U5QnPKmYCox1KqqG6Ps1XctbmV35YQe+qAMxf76G68sGTIJjvUZ
j8Spt/iEBnmwEUX5rKYqdC/XdVw4MIg+yJ3xYieRerw+3FqQoHtNqWEWOTA4cM+XTF0pIa4x1Uj+
UlQHYAHWnvIiQIXeMJ9KrS2+KahAeyM2KvtBhgizr2vZPGKrmXyM2hI9e/Qk9Y0o+VZNWa4uwgSN
EPqmmDbN6+KXGxAJHA1L0YyeWVjqY+JI043VtdUHGJb5jwCPuL08oqqa9HX4BSEo7WeMAZDswjAo
DvhfRvsJS4H7hgh0kpN4i8i8UuOnZEKDar776tT5F1EM5nc5WVo3eL1RCIR0yr5PvQhRna9C1iTr
YEm4pt6ayGH87DPYQzuak/I9Es1IDmx8v7VFSiFYpkNH9xWc0PlMZTFl4LCg0m90eFa6GVnnoUXo
+W5uqXN3jHLtdsR87WTik4wGupP/rCUTEIo2IMlfWVL+APBVP0ZWmd1L6C3fhnQ9UYI2Nqs/lzcQ
kn8Yq7Mi5dwbmH/+y0eNusqK81EevNgvBirykx7dqWOR3XFMOt+QfEdqt0AFnvnMEVOVm9H/dH22
ViZrZgzQGwBdrxGRz5/AQKoPE0maxEFE/LgN8M2+xe+gezFTm15N1yDCvcfAz/79cwCCFUPOtEQQ
KotzIG4qtaM/j32f1JY4kNb4Rb+GtSbBFlQBO+D4bmXqxn1r5WXphis69CqAatryvgsCCL+sqJc9
TIjq8lsgjeEppsdZHSf8fF4NrAGTO7xvxg00wEoEY1wSDq4LMw9lsTmAGeoYJeXUhOqkrHDGcTBw
qSNK3yUmP3SenCzaYkWv7UiAZLN4LQ15Ep7FGQ+7U4UWnSBlX5iI3Sl+n2A62JZ3Tjf+0MAaHWK5
fVTxB73RfUS86fa2H64vrsvDl8IEdDqOeSAmqOCdLy5di6c+VB3hAShTP1sNhjpuayDZJHJkva+P
tRK2AbHIJLAz5IJO7mLbJzIbGQ5Rw43E7iv0y/1ReBPmG++MDqEat0HpXLh6W4v6IZvG0T44ej3q
eMVDbNxp1JHsXaeVSXRAVWpLUuIyNwAKYr2Rukh1Uck8n4k+0hA2gYaBZ3s7ks1zxhwnrHU2dvPl
QjsfZv75L/Gk6UtYJbbWeuDc7ADzUru9EyUrDO8P8d2JO/1wfdbXBmQDU0QCNUA/bLHImthsjSFL
Ok9SsZ9zIjMGRF6Gdxkmia4P2OZ0fbzLHUw9YR7uja2Nqt35C+LDqQBHEJ1noRC4k3GppGOLtos1
GtIuVUJwU5Lv768PehmlGRTVDA0dJ5LINwm6X2aVwk1L+6vtWMa4lboWUerRwbnmkb5V/TgZjv9Y
JZL2UJRB5jVtb2/Uz1e2EWOT/JC/Uiu8CFuaGep9zPhhJnIPty68yRshHsZprDZe9TK7pB6mgf8g
UJFYLfkQKF236gSbxsMNCqBrUsbS5zhTrdtAUdA8ozmPgUiu+q9cHJKtetxKjsPoFI0QI6J/ddEo
qCRcCQK14UUjfDB2GIn4d1YvkrtcbswKFSTkbN9MGL+EuCvvHLktv0Qa8MYsbLSPIprSPYtvQHiw
s+5pGjXP1xfCSkydH3CmEsyEU3jn58uvCAcdL6Kso7Xdlipc6MQ+xnmmorxBNqNFYwp4dqhKTw+6
HlmjWJM/IANvHK8/x9qCIFtASZVYx2Vq8Ri+net+7fAY1UQa5ZJ6YYyQ6uAKYltsVF/Wdjg8UIgA
0FHh2M/P8sviTzDm61TkcDxJkruXqpATamttU1VHHMGzfUdDeeOUXouV3G0c+DEQNi77+ZHQMSDI
Oy7ptvZZHlDZ0EzuM78/hwiGIM5EPIH/s4gkxdy3tQtCJYY54TGXexwGs072VMQSvN8faqZb8ytR
ouOSfz6FfhQSiEOr9aTOjo9F3zueGcrh3g+c8rfTqrmKwneaS9rKRULZgu1LI81pvQEpdDfIDdmN
Vbn11FDFGz0Mt4o3a6vDIu7POowqtarFLJZNU9ulQfzX2W3vIzPVT42Kr7oq4+sNv3EDlb+28OFF
I3YHlZf202Ix0gLJyxZbI8+HVQTZNauP9VAFnoIb3MbJtrbXVZmkHAgGtxqSxvOv1goFUbTZjUdT
p/YJPz5nF+RSDLakEyerdtBknuweh11f8jJJH/albm1JT7xh1M9vfQgXEQ0BLc1Fq6XQdagChKJ3
1HqdhTLBEXNPC+Yr2L1TVTrKV5SpcdKWMWQbd2Ff6Q9iJHl2g2Cof6RGHu7wrU0B63G2nYISquLv
r+wZ5kpVlErwLGhyPkdQxEtB4tR7ACDN41SlX0s8hpAZNzci70pMOBto8eGFz92/DwFdTiAMBtI6
3GM8rTHERoVw5ahXUd1D0ZTGGK2ZxQu1mHn3rcR6VqdJPjpdV3NvVqR9rSM4aMu5TN/YhKQBnM21
fM3aXY8Ubx3p5ffmgKGvwJUMjt5i0ak0FVpNYH/axmZY7CZpxF5YQ2l015jaAFJGF14UafqdVGYy
Ghhyo3nxWEY9HjKa/pRrZflcViOy1sSWNiEF84O7mIvskf00fL7+tCubf2a1z907Yo6+VOvJm9H2
fQu9FfZ9/JooUnoTJI7umdz+Mcnp4/318VZ2PzQmoP4zXJ2r6qIQhDY/1q6W33l2qmGjEhbfOj+i
pjEEYuM7rKRBKuVYMDtz24GSxvm69mMxwceRSEScIP9qFt2XBDHNY1Q2+b3UdP4NRaHE1Sp9i9Sw
0uIhj2Y/ApScnVSW5NvS7v1GMefjFuqB8DJRF++i0QocdyxG4whdt8bgnrceIqXsT3Xa9l4vckCx
dN63hKDWPjDXN5o8QGNn8Ob5NOCcmQZdqnRenIn0posFNZRQ/txY9XhrDpXYSGvWNh8qHpjHzMkf
iKnz4XB80rsY1pOnKmH3jF8Q/OYmK4290VeYvEfhEN0FqMi9w5S5eC/RadoIZ2vva3Ps0wyn1UTm
cv4AkybHBSbdjadUo3N0QhnvaQNZFNdx6mxfV/1Gz2VtQaMezNkynzSgvc7HS7IyVJyW8chch32a
4aIsmeglJYbVbtwh1lY0bFuqxmDm+T+LHCTOpzHJ8Gj1Ikvto72wDSztqKXiBCbEiYtM84pONNao
YLrVjTgxL5NFUJuZjjMEGEjjpcmLGhRJFjB2m0vmoZWa2cwMQ+IHm/9a7fQ8bm4Hs9qyCFpZTsB+
aJcSM+YKxOJrFsAZRsPH+zfsDP8TQL+xQFxeRgBYlyhERL40PA+W1lfHTpW0DyPo99/vszjgSKgh
m3M7D+Hv8w9s4gtoT5IvPBZrcnDG9INVdhhmT2p7kEunvMHfOvQEx/jGVlpZWSAqZkAscR1JoUWo
9CMSlL6hGCLFkf0Ny1v9mI5qSXsr35I7VFeWlkYGgIL0LD8MR+r8JXN5sv1JxrSnHyzjR40l8i09
LfVYd2l3MzVt6IWBiTCPEuWfWtwVTZgTADwmWcdAKbH9LnDhMvQ33TBoHoyVFIe2MUcPGqy6+FKV
WojhUm6+7/0p0pBon7pvGXTvnvmc+ts2jaodscKwXYpaGPjFZnUKx2jLmGP1LdFWnGuH8FyXWE7b
DvvCEX3j1YZUfJSG/hY5UlCrmJt+pyk/SrhhDtMDFdtq4z60EpWAPXEbIjKBc16uYxWfxLC2ROM1
WF19JXp+qLQiECBlgTUYofpy/ZRdSbUooM08kDnmX0iTOE4eyY0uU3MWelC70Bpb1W1pjm+csWtL
FOgRLwbpDVW1xRK1KuF3eSjhNKiM2TOS9Ra2BIl55+docl9/pbVIAAh3PsjQAKW7fb5CsZKNDTCj
rZdL+vhS23qdP02ND+W87YX20MsmhmwdhQdMMrl07/sEr7/rj7DCrQGvgeYCbU8MlCiJnj+DhBZE
12kKWg+KUQ0YAWjoALpOKfx7c8rBydSBVn9StULPHqxwVGeL8S5AL6VxPsVgDr4oUdb/vP5QK4GZ
PJeGEsk7GMlleAqFk1aphjUyEM3+PovxxO4aozlkQT7uo1qooet02pbK2cqokI5n1JNDakVH63wm
QjVxaKpIFVIpwvwMn7rSXHzbxo/owiPOTNvFuUvCtvj9l6XpDNSV8hbxalnaqgHVgXdFQruLbVns
EohF90lBC4g6UpDtkaEG4sE5tbF71952Fg0EJE3xkAPp/G01OVJC058wQc8N57NRqQOXCd2PoRDU
QXmQm7w9mEMwbAx76YtBrCAKziqldE05+c/HpTRaJ7YqgeBPkix60BSBx32nOemPkQr8c+zUWuKm
cMFP7ajn6CklSZV6fh9X6t4sQxxrbcRzPQWB8NzVoDggetbgauZOhRS8Xl+HK6Hg7f44d875NMs8
iAXRWtBQS7DIEokSpq9OhGiuxiU74xnjauOWtzYeMZw+JVdrAuviWAb4VlKAR4pLtjB02JFIp3d1
Wka3WYNewkacW1kA7C2KFvMKYMUvFkA72MIOOes934+Nz6I2X4pyyh5sXIq9oerKQ1QFW8f/ypGB
1BZp3lulnPV+/vFHOp16UlqVNxYSljJxKqxd4shp4CJi13+unH6ra74SYiEvwzWfrwpzNeB8RByX
9alpsprKVtgnsCziqTmF9kAXOIkcJ3QnRQofrEDvs9t+qnQpdvNaVb//9kKCC46UNo3yOaFezHVE
p8LP6qrylMxunkYq9a4UWISxECu8w/Wx1uYY9R666MijkN8tFpGTUhNgN1deGNfdc6Ck40sid2Ci
M9s+5lMZbpT2VtYRJEscJdBkIglYKtRaOtUO8CvcCVOlekIeEMfRQY7DASXMJn5flT7pnd11Wzyd
lXxgFrSBl0gWjVrZ4vDUUiU2VEEPOgK5sw/RjfAUm6vx9dlc2ZLIUFLUpvGgoXm6uApFshNZTlIK
L03aAjK6Pt7GOMnvQiepfn8i6ZLRYSCjmsdcvNBUjE3WaW3jOblRVW6QgAdLisB+ZgZeoR9ZB4gR
wf76+62sFgdTSBhdNCfRRlu8Xw1sJO3SsvGyymofuhG33AkPFIyuRvWQ60rz+1EHHRFUEWa8CMf7
Yjw7SepCrxjPbJvwr1zOgBY3YBxKWRvfVbGcPOWFukUgXntJuhHc8uZ0gqL6eRBo07yuUcduvGrQ
rWbPCRtPJ2bbuZOjPvjUZCoU6evz+lYRO7tc0peAsQZZmYI9jdXFi8KmjNJu7CgaqCkSCb2FKMSh
p0SexW7UKUXsVULWXpTImpIbpaPUewjGqjkGnRwFrl7JvobKV2GoP2pjsOpjIBvxq+0b9XjISjkn
MejrOHua2Jm9awya/xiIPPgzbMrGcSM9bG5NNe5u0sLOst0otME60PJOg4388WL3syc4ysEjAVSn
Jr2Ir9zghtaIal4TCM1TzGHlDVotu2mpT6fY6H4yDy/Xp/ZySEj8VCdmJTjILEv9lHACQpnkheEF
xjSUD4pSqR+NjgurS6Wgng5SQrpz2wIK2soQL0IOPVa6MlxgOUpoti3CuIixyBvHwPBEjCzFPqht
Sp8+339jU86/53ztzLoIFCaI47NQwiKECxvcA8APw0MIpR/dEb3xXS+l2v042NmP67N5sTd4Jxgz
iBbMBGBnKcWCtEdutSi5gy3NtacECYz7utYeWyn090XWch7+9nhzxjnbtOIKQon2fC+qVoYWfTTP
oeyreIzr4TD8KSRlLA8lzC/n2Uauu9kY9OKSPHefwAMgkADC9qLegfN1rWAqZXiAihBQl2MQGGWc
eXUdtd4I5mdnYE/0Xg2035bnZWSYLDOfjQWH3PD56xaYFLcCSVBPhJX00gVA3k4xahs7NSg3/Szf
cMKLhTN/S5VLDKkdverz0YTapjIG89BWHBRdXdGE+n2F43nvkn7ET7JdBcAf1ACC6lipdck1PZbe
K4VhP+M/k/2lIqLtuIyYaR4cm0l3TVl0w1GNVFXZOViOPchJqKBs4YfDbdKMRnsnS+j17fKkjb+Z
RTJ+vb5cLu+nNDxkE6AQFbMZk7a4n+qhQbYG8sUrg0i+h16g9q4zGNmMRa7j2u1xszD2XOvKu9ZA
qnSGXNQxD+hjulDZcfktF0hHbuxQ9TIUzKgZalgUs7irLjvustDDmupk4Tlg4/o9XzMRh0gLJmmP
bKNKh2OauJQA0DYtt8mMWLpN0qJ9mWLZFLsav3dKGMDmc9csgqzwZLPqhkPrjP0XitsGBuWI1if7
ok6cjyMGobTyscnhZqSYzU009U6E24ChQP+Bvv/z+pyvvRsyjMw4Gc9ccT5fRXFl5wWOHSgCO4Tz
qdCyQ53G5dP1US4DD/QkejRceOjgXxBaqxrSSJCXhafadfs17HQTdpepYNSDwJ8rc+PbCAKXPQyW
Ek0sbgJzGoBAy/l7YVSHEzwJj6c2cb/n9E52elone7toIHx2ee1JlS27YTwZ+0kv21M++v4utIro
P5iw/3PmSi/eXOp/FuVYRwjAL/713+/L1/xDU7++Ng/fy/+a/+r/+6Pnf/HfD9HPuhDFX83yT539
JX7/3+N735vvZ/+yz5uoGZ/a13p8fsWQunkbIHgt5j/5v/3hP17ffsvHsXz91x8/izZv5t8WREX+
x98/uvnzX38wab+sgvn3//3Dd98z/t5jkX7P/7z4C6/fRfOvP1T9nzTrZjscyGDaXA754x/96/wT
hZ+gLktko9czU62Ja3lRN+G//jD0f9r8SSAFqG1BwJ5NQQRqA/xId/6J6xRgDIzRuFLzh/74vy/O
c4xBkf/nmzARf//7P/I2eyyg9QvGnMs//xNbAZXPrU8wzmhUzPDdJTAD6VOllsnOMJEooXqiwi83
h1gJct/NA8my3MwSNVLhiek8TlVo7rUk0QidLdxT75dJW3mW8/zg7VHmwwxEM1WHuZNwvpDRwOwr
wdV+16b1uA9Sy9+3df082sGWDNfWSIv0ThSBVOYBcpu5o4hjJXc1uI0wfI5ra4srN0eVxfxqWLNi
SKzPFJhlhzG1lDERmSLvAig5x6kT/W7AqNVzsKHd454BdqQTABXJDe8k2/k9gYL/zOmvwy/mdNJb
EVMBktnvYfRe0yqk14O2e7a0ZtgIROeR7++hZitNhDZhqy2JiMUgat8oWEmOlNj38NQKop6dSCok
AkdBTk2EtXS4vmTOk+b/jEkxda4tcftCG/18yRiIvutGyOvF3MBCV4LlslclKdyJQkjvpERWXT+M
tqT03yx5lh+VLI+Mb+7u0UM9H3YMMM9KWkQGkRErPttK294HIezeveh60z8UQNs1zNJzGNQG1lse
ikOpfFOPtd19g5SfmScDSU1ln8lmXXnon5KSGEVu5x6HRCg/YAqWoDkyhkX3aHH72AI+rK3/WfuV
yix8yrfo9ivKDApY0YHUUnaWnqiji2lfcgKK2Q+uxkHy9fo3Qtnucg9g6MpUscRn5vziK42T7gyA
hZ1dgfxd5wrkghziShQ9FXYe0klqw9L3Oj2V0l0fqNa9ReG2c5vSKCmhASq23EAqAB6WgyBZULgN
3isSWDavtxqrAuSca82pA/eee1Xd6OieT83wkRajgoGL3RUv3WAN2csU6VG4c4I2i3ax0eS2S4Ws
606+X1Z/qZA46T8rdv6Yh3CKPEPJKSJ7VgT7Z9RsqXStEj7fSUJqoKCpRjHRk9sojx7rwkLVs6zs
HgUCCC3pTsqT6RvpBlj7LEag6KG2W0ADVhNIH2qj03+0mRGWB1/LJ64MiR+Z2GP3vSf7ZUSbYpLs
n0og57hPVEotuQIP42dl5pbWVmtguKWQd7v807SeKYVNu1fVXkq8oVWSL41cOY+tlvkNlk56+cJF
TrYe+q4rnoykMrLjWLQFcT2drBenKbGD5U6vvrdqUX1lmowAcTG1/ZPqujUeWj2IcI6f/NR3hRUY
r70eok3TK52PWkaaip+mPlqfo6w1v1CNGRS3KGPztjSa6adQYzR9cfLUvhhJPr2r4z54JYvsn7oC
1j9W8H7yLdHswvbqfJpsVwTgb5pkUEP8IUrj0wgitXC7whw/xHVetLtyKuQPkyQFwZ7LZPfBTkr7
ebI6Jirt1LF3h9hudKQf0ulUGkWaI/Obta3by/YEpANFQps6qFU56PlYWA0wKdZPMx/8+DglUvRX
E+tK5NGwRhXMr3Dn69PE6byJbln33giEelvFUV+6GUfAMyelle5NLhFW6xaIkk6fBtRGu6MpDbp5
G1IU1m8ju1N94U5Z38VHqNTxCxZNqrWzAzCtbh73SeeixFi/COy2NdcC0FOeZtlK40ZHsbg4WJ0w
Q1enJ9m4fhQbrebmBQ3YkL66iNR3PYpaFFYUEfiuXpMj7uusGp4CWc4BTnHAVBg4kDfuFIQFIMsN
RfpTC5No2AMuLtAaClHzcZ2xa76VfdRWB0mSJvBPnWWMp1FMBltFt2LHjRuredE4wMadg3yYtpua
rilmc7DE2pPgiO94QwbKfQUowu3LJNfdbor7dNc5qvQOTzrfOKlhhbxubQYmVOmprE0vV0sVbdau
nYaDjSKZ6VWaz1IABwuAw43BaOd3Rm8Y8UtRkUS5jdQhTJObU+UcR+jW44NPDUp6UGuQ/p8HWwPt
kJeVAZUsb4bh1RdhPNwEfcj/XMvqzXbHxWNIf2DUSZPV6VNUjPQ8az8JJNq692qjJuF7GuQGOjBs
lDs9GENQYH7Qyk8lmOnPhtz4tjuZY1EfJTmQdkMW5YD/ChartWvgTocAMp26eccScD7L5ViaN/oo
+fDjpbKOdyoudtONCLFD3rXOFD1Ppj+knmaF+odcUUPdBTOiwVMpHfmhU4UU0LCT6Qs10Shit6gc
qT2ZQWqM4IFlIghBszCUzwas4kerDPofQOin7ouflZHVIDTs+9W3wjRrrDWLvkV4+CFUu4rbsqrU
Rnbna35lnQozMhHm7brGzAtsKSu1VFz6Wpb+PkukFqK9I4s0wJwuiKjR3/hSJoNFCyLzY9oabcf1
dbI4AXNDL10tNDHQUdsky469XrIIW5VGvufHQWvveuy9PlYI5YSnLFaG0k1lu2t2Lb8MYqU1JJ9H
Q558l+qJXeykpjXNAyXk4Fj4Q5I96KJM1JMYG1F8aI2RO3Me5+anpDW7j2aXO/eSUocP6J9PECQT
xbfcydCDO8D2wyFMzBDBLS3ZDThTuuHUlS+i0PwPFGy6wg0qdPn7STFbtImz/LsfphgP95Xijogg
PouwFC9hOxb3nTNS7O3t7pMvjThI4fPhIci5r1XR7HuUKtOwGt7Fcfq90H0gFpVv1vsctTlPNDXa
WCIFFRQ63UFXe8uV/ED1wkayejeosxRsfdfJrtEq8h1CHHtw78leLit36uOvQWwGnq6lXOnasDFO
VLOig1Q7zpekdSQX3uFTTVs5OkWlcU/dw3+IpsHfI3lxMLowoLIgm3dSDV9lKKbuQACCKNj6wW4a
pw/+aHl2bs2+r9HYh24pm/vYyZK9hiRHZ4nj6FioT+qdwdoA7Eqdq6NAkKThAYWak29Vn9EmLwhF
5WB/F4jXHKwizfAua9qb/2buvJojN841/ItaBzncApOZM5c3KHK5ixwaaITGrz/PyFYdL21LpbtT
5ZJlbxgQA3R//cayT6pv4WIth7l1pn2tWLiWxQ32IRkoGsXKqreds3xvwvalLJPq0LfZVtuSLcDC
uHzWrnQ7312Kq2Jpuij37eGiHDrbIKYmeXNmx9zXLbKRaAz85INx5thgTzmUjfU9mJFNx6I232S5
ipj0LHbzoSj3Y90bWdQWsxF1SfsCpELH2rB2jzarXsx8GdwJlB/bmmQSeNnxZ5F13laE2cUwyO+L
n/QbWmTv2sY9hmlb7IVVvCC6u50JDqUShV26PN+rsiIYNS3Jfll7PYZxYvQ9uebNdEyy3tjRvHEa
cvPRqmwnblqzi0PMvrsZTuZQOIl70iWsWpNLO84FAp6R2aCOUHoYr0luq36T9Knem41lXxe4FdqI
6Kdi01sz6az9ZFXRVMo3p5HZQ2NNY34Wskp30yekUm39tLutPO3tlERpyRT7eFbwX8+5y45jyeaG
aJwTjXeHurO6OBjajwwLchEmJ6tfBSlv5nAMVLue2tS/yR1KdsJxuMwwMdDQEorYbc7LCjEoukBO
XF92yFB+MikGH5DQaLnDFTCCAuwY1dR6UaweHbnhaFGYgXyf1YAucqehhki3M/sx2+llRlJ7pCsn
2ZJOeuzydX1wZ/uGVo8fxsifUY22Du5QxFNr/JwbNHCcjW86Yah4agLkZ7TidqL+ngRFv3HWgLAF
27nJ5nR6XdxBHJ01uys565aRLGhjsaxcbIxOtHcrrWSR2S/NxlurnT34/a5u/M0YIAL3B7kdvcWN
mnGNl5nk6FyoLdMg6lV3tjZtFUxbbNV3rdOnu8yv39JhCh7sxjyVQTfHwiAiJkPmGibBVeJWkfK7
dyecOMCI4UFMxVGFOh7S7FXZyaMeSe+aZH/R4YHfdFn6Xhfsb6AQZqRkcl1XYuvlndw2g8wuOpOj
UcLUMyrz+yAZweXcBrEvTWOfgb/FdlIFm65oDY6ljojDweI3T6mT7NOisM/3PvdeUfipjaH1T6PK
802GQ3wY6zXO+4+utt2I+nRyg7w8bruu4uXUb0TrjzCY43YVobq0AyJsM91eOQzEc8RiH0TVms5P
wZLn3lZp0e+b3sbTbHjzHM+t9CbGlV40PO6hYkoNFZoRxez4mrop4e2Zk+kPa5R44xelWfZkUgQE
TPT5AYR/vcu9JH3Q+dK8ZLNnJZHvYjOPpzolqcays6CMptkyfvgqM9eo8DChxzBWhYwryrbOUGet
moitlFvfkGOxYT7xmqOZDVYQucJdx9dQ+mu+N2g6Co8YstV1Qfy7szMTp70tjb5LYpmE9oH09+xk
sQMj50i8Ko/63lqORlmFB7HQmByjxih4coam9CMnzOyP1PSqKnYxy+bbgkDpn9zGymeLaAwgdx1+
9jowp6hPRmeOSlIywE0h+7Mdkjm6n8bFsaKh0e507FDeXg8gPNxGYSSPhVFP50Qi37oPNE1NsS3M
4tpQeig3vW8H7+bcmGwEIFAWD7U75DHy6RLoMneLZNv1lsQKEBqogZGsMPla7tquUUJuzbCZws54
5tj70NXUPcch0E0eGbOsSJFssmKKMD/z75MzEbZF+WP2s0tMUOUR7Rve5EF0MIU0j8nIG0V+NO2p
fUttW29nN7GeVegqa1eMYniZQx8d1aIb7pJvYceP5hDHftwFqXeZV7YyNqs19fzfWdPzpLN1+Zzt
xvrZ83X+nKc1D6ppNf6jGSxsY+hFg5wwEPTXuB2S/m3ohoJ7pev1rFwdZdwRTHObaRlSDErQOXsD
TDYf7qvqzQdbpjalMbuDaVV6PCrLkT8S8O23em6mO0Qx8xvaU3msxk7TGto20t76Vei+qD5ReVw1
ct2XA1wuw/bqL3E3A5RFVhF6iqDa0fyYsjx8cZKQ9ahy04J1txQpwSq6956GTngM8jyYRHrZ1Xzv
+LL9LKe6ZllKJS77cZH6ciTFyIidtZ84royOK7dlbs/TzrAxCXNM1s6bUSfuo+3V3RC16PtaCufc
LonIp+6BqEYxs3Ituup4F5v50xsbu4/X5mz7V95k3juVr+7SxK3z08Cn3Fcz0wFkQSKmveOqkv1y
9qpYZcOIg8IO1o+kdts7LTDLxNJNq+ekteT3qTLWmxJSvz2/Zp3Lw5DKRzSuipOvlxEmL1UYIsYU
c2Vt0nFYC2YZytVjta6pvQkT13nzmiTQ/OBW/l0MVKmw5Sa1A0ftDvA8mcp/Nvli3402kqTIUf4w
bJgR1teAPsaBfcZHvzWoSTf7weqqp2VITLxATd18inFENzekvbzHoMoB1VibtosCltp0W1WN8SkT
aOKY1PDZjwcr9ZztTPAcvcOaBt1oXWfMtKur9WVOw9C86ajq/VZNQW9G5iq6lpKcJFmjKViGkt5g
sVBKWVa4qZXSnKrcpIdCyWbyhYmMC+wdR1/2i2wuUj+2rcq9t+u1CCLBiP9UaXjfyBwCijdW+slN
Sg7sGq2QZzRyKyDLjtM46XSnqWxEq60881i7OiUuOSvUslsRu6h9OVmhvqLAVCFRhIB/Fm1Y+5Ff
ONmdz9xqRsKd+3brrvPQbaQMKNiDX2lSEIieo5Hoy/VHYA8j2uI2aRjyp0ncB5mxBJFBwgkcd9L7
5Y5QsfnJE73XxueAPsGE3cg7cyWtO8pngNQDqi+/3hupXd31aqFIYV1gXLc0w005D5YFcDyVSmEb
nkm+jBP2cM5r026tw4VwtM4LXpIclDKG/gDeSCvqDneDmZTvfw56/QeEjUM6kxInbsdHkfgrQogC
pAVxAmHWvM8Rxp0+0hQI7+Gl/56N4ncMlLgBi6hGwhqJoP0CZk9eUa7j+aOWXq87Wdvlxi6oXTCV
Nx+o1v4rbc1/+NHOPxT0JaFE1P+df/1fLKo+viDD7cB5Lb9ndYcyveAR4KUUYtn/zbuIFOqs4kTb
YhGU/1VgZtuz31OPxkelgRf7Bhscss4ltlfT/XuBBtxG4jHogMbzDZR8But//bG81vFIrquzTdUs
xv1KPMeRzGRsiCtb+l7Yo4bx5DqZL4Mz0w7i0V53i0h3JpXxj9ZQyqshXbO/KrT5N1id68LpTwYN
OO1ZoPHrdeWhO5RliZfQsvW3KS9GTlRtzgqe5lsmaOP2z2/5f/g48kmA8M99C2dJyK8fV6ay98bF
yzehW5cbK9HEaAAXHfBv/SQ92/6Lb/hXCcPvdx3KgGg/ZEzoib6Sl44FDYOOMN+oNUuGd9kS4/qM
ILrdOhk1aG/+LMzyHRK53a6u8v4BTf8txvK/8pC/cJd/ymv+v2QsIRP/5w9i8D8wlr0a0/fqV86S
P/IPzlJ4v5F6BBuImeecv46y+Q/SUtjmbyi/IA7QYfCdGSw3/yQtHevMdLIqkL1twbCfVXD/JC1t
47ezcoNKaGhO4u7IJvnj2v5JDP4ZaXl+5P+PfuETINaRKZwjzWiqNY0vknbGp2p1jMKnsbn0ryG2
87tpSOQumFJExU1OvEqH6DuSTZlfGaOXPfzLvfrn9fwrafq7++SXC0DrB/9KcYWBBOPfottnRBtN
Btwdc6XiSQwEyanRcvjUZjlOALBR12rmc0cN5KHUwueEAkRD+dbEmNmCsF4srtc919r7luQdE4lc
7PmRmsFp3YsOz/Oub/xts3h/JeD7wveeF24WNwg67hu0mfk1XUMCW8IIc3r0PL3UB41g3tsNecc5
Am2k/4qAZqx24SJg7FSyWvkRNsssL/RiDX+V9fjFf/v7xbCqo846pwTi+/yydUmtB1zS9kwkNfF4
23AamXIcPZZEVptZ8QGa7+6wTBbBJiEom7CiYZqSA2EMytgvXZ1np5bNXO8sQUlLXAmjqLbVnIIN
U1qTDxeWMRNO8+ff/q9LFheNXxGrMJlXrMnnHfDXFVKU4VChRF7ixXXBJbBImt7BayuPliGqEahs
ZU1D5p7m4bwpM4OB7s8v4ItN/XwFbPS8lqQXYl5mg/z1CoDVS89E7MHMnCV1lE1rk8b1ElIqZ1cT
cLFswyI7GYkzidva0aEDAjS2S6qisfVoI7Kqedgq+DbofLPiICwKmavnv3+ZPG5YP0iAhCzyvghT
AvJpciOhK5M3qVw43gbjg9G35a4bDSONDUsqCiGtsbUOxSqs7Lpbl6zYL2nHmcMyVrlsSUAxkX01
MlBRPtiz9Re7vv2r/OF8K8+afYxKRG5AUnzNTOIxt3TfWm0ctm7a31TS7ujDzNQZRdSzt25c6gpQ
0YREuvm6xj/pBRWorcDYemjGjrNUOhfBaW2T8WMgFGAH8lnOF9KtPgpZiDbylrK/b10lgxgV5iSI
TxWCwgAx04in+zB1wI2KerqBckjcPSp9L3lCeD4/+cBAbmSM57OJN9ZB+hcP8hcRGj88SCTzDvoh
DvMIv758Qf5aWY0efSiatOiKmBzEdIxqw2Bqno06hWpIJB2JM6Wu21lbxksWTPZlj2sDtrblhBVL
q7D8v7gs+Psv6ztBGsQPMl86iO9xb30ZxWSoZjA1yvOcvq38o9nO8kjPxFJsQmCh5qOwao72fpI3
40VVq2OT0zSxLWa8U1oFt6TVUn1iTst89LtqgdIQO7qU++fRGOdHbYevSNHtY5XkM4RvPZrZ2ffs
b4e+Xy5D1XA2bZD5+1Zzk5sIKDD7q+bUB7Xa20ZfIKwKjMd2aj6bJmli26+eqnT1rjWyS2ASrYut
QOkKejPXcSLnLewhGTmOeuiwv6I50z8n6cGIdM3bYpD+ubFgOy9m0Q8JRl1M7lafVRum6/oCGxVX
Igxj10iFHpHHJfsse2j0aJJcL4+qH2wH41xsJnLpXmF6HXYkFaVM5+N40styv6Ko3Kd4Dg5rt3QP
2N0fALiJK+GJOJCwtF45S4UyP8AKiBdNdvtu8YJ3ISszJp0tu0rq3NxYfeK9sZafBrt3iE/3woNu
jfTgNlZzWiTo+JT6JYC+QrMag1FM9aZKLfdFejDMpS8eCD8PMZmq5liZOt2byqh3de739BQQfu6r
eb7vWuspTGR5Y+GmIXmDE7EWYHY9ySMiby41iqTXnhKDN9xlaD5ro4AWMwq1Gid3xv97Cr1y/EGy
rvysVR27y7Dl2Fnuh2qpbnEFL1Q8J/VDl6m33AqXHR1XP+zFksM2lEsakKY1AGVqwztXlvTFh9Gb
FJ0vUJ0umExS/BzU4H9KDn63oTN6L/2SBD9Iwm5Ix/LmKfJUJq6dwsv33XDF3GE59Xj00EMeiEhE
0G40F4Y7ABaCPXEG5XvYnm0+AOO+HW6KJYOXJ3znblZqPqZrnxzttq7b/Ywy+3rCSkcHgNcDI4bQ
zNPcHu0h8DakQTZ7a/KyZ1sD2TarTaxeMm9pvHROaZmJgLi5ytmPU9YcsTlWh1V3E6s++vKnTk7f
pzLtR760pn8n7KT/sGbb4gGdnXUX5Fbz4CrgFgW04MHsthrAsm2z97CBdBgzgblboVoIiD57QTGG
6ljUOegVGvdzk5kwaNv0ivmWokMgeIRDQSTHij4Dr3TGgjepbIZduXh+f8yGJd+PBUZ5NBqvqXDt
hwCIbCsmLT9YWMvD7FjyDXNwdSsnYOLA4GRt6oLQBC8nu79GSVGywD7KAtXYon0PqCTA9W2sFrJa
YZXWk5tPc5T1KWu5t/DKhnCEx1qO5aUu5XqVgqQhKTHK2Mryq8oV0OOZEx4a1zMu7Ina4HwxnD3J
JR+dsY5PpsUTG6WDtZzm3Ot3E3mxcV071alK5luI/29qdKbdYgT9EUQ0ox+RKXm7Wub8rV3L/C6c
0GOGc2neBagr7uEFxNGa5majPeCnvvbDA2ks/eMClIEfyS+dA1PVLf8rfy6MpjiU/kQYVTMJ/wiD
mj5Wvr98TICCr0oDcNCKgTujxnx3ren5OZil4h9LhqyvT3T/abblkAPmFM03VerpoAWMETdJHxIk
+iVZVwnItd301VO5Lnd2VdQ3lOTpj3BNFepW9VE77o9QSjK4OltkFzglqgeMYeX1iFnj50IFCbOv
XbSXwqFTPilEdhiC1TtYq83XZ5czXWxQb02csM891cP62ef5+OoI1d6TbTdjUbSDE3lkS5yt55uw
cB+/E7hOKmtdZ3GJUjLc+I1Zb5cCcC11k+G8ezh6n55T6shMtIFmRb5EK+3WckuLR/NslYF9U7rZ
Grn0WV3adA8cTCMrT1bSvZsqme5QEBQnAMNlD+Xs7zxXlNf94hGGPveAi00/PCdNl1xSX2cddVBo
FCCTupXVUN4Mik+b+d3pdrLzqDzLf/tp0VvqWap9OqASYgKbX/KyUddlX0/u3iMQzt0l1UAety5z
eROg1ojyfiZgpnbT9IdBJMoEKcu6j8v02hs4SMyeCreCGYr/DnfLWv1AhThd1UHTbHMcArdjMdVx
ht4rHryigOLWz0gjqNxuVRK1w+K9omcOd4DL4HWlRK0yJgkNubQ/2yIqacvgYDXdpb1VXsEgZ/fm
bPXHgrqGFvddBVYHTZUfUQ4Zz5KD2WXSCu8SFN+PsySDMeOjrX2FRGjbu7l/oBVOfEdo+SMPW+uY
5FZwYnbWS+RN/MNPWNEI0pl7DGN5Ac3PRN3LjjAJmPPd0gfWY7eYYoVocz7FYIeXQVaPSGTUON3k
o7U7c7uF6ManoW7MvTsZ3mOH4Winlm48rmVrvflhvRsCYnriTK3mD7dDdu5rq7lNsODvGUKXb8vY
rdeQE+N17qaImNJ8OHrduS1OdvTON1W3XNj5qm/QE8vDpORZk2JaESuAfUGyWYrkrHuZ1jA8EbKH
dgynVHvZJQ7xJlkFzRPk5UVecepaeU72SKOak9PY06FeJkFId4UBGHfCj85zZti/udo557UlmGqC
xeQSPBKp7OFinypvPy+WuasDp33gza4uViRwaPH7Mo0DJvDISWwdSbE6W9264lm52rjO6QD6tti1
f4AfMPOtnSRhrJMFrHgqOYlJiLBHI2n7Z5ka9quYF1Z53y7mHyYH01uvWeFZhxrfnrNQfBrzNr9b
k/NQB6RDdmxCi6/Ch6Rc+rdxqtKHCbTp57y25Q+CkrK7PE/KnaeEdwgGqMcIkQ5+5w5yNwbsXY6e
p+D3u+xTeWt2LEu35woNHGY5xt62z8ordf7OLIdMWXgX9qoy7/JDQdJTVBa8IrY25EObtwMnC4fp
YiGafV8sqxlDMGL0sKc8vbMs0jN4scr8kx4l6wK7HKA/7bTu987I4cDsSTlbNSf6eZ46cYf4I5s3
Ai0X5FWo3VfkGC6Wwrp8mGwX5UOba5e7EnxmFs6ZDepLVgAHtiMir1Dfum03cNRGrH/S6DduBLoJ
lE5NBjLNi1VtwpC3fjcuFEvUU9neE41FLU5o6M+xdQnHWWrdWztYTP+blc65HxkmKHbE+Bc8Oehc
MB3aYZEQLsxH2vhFFOGq9bKc4AaK4BmFabMzqzFkx8RYzNs+g2GTwtL1tTNjMAtDEHOkrWnUL6iM
7qa809rmCcWhfpApAs0oQRbkHSAx9S1PR5leYh1P510hPS/czNTLuTsLHVEdp1bQHsZBhU9mNtaf
lq26w8Rh72cq8SwzW9TqahnX9LZeTVqyp3GEhkcvOLLuhOPZn+BBzIxNc5X5Y9vERPd8kktJa01h
T4w8qS+/sfNmlxRAGQcjL0LSGxYaLvej4SR6YwyKfQMSy9snIu/YxWw8wkVoSkHT6OjEpWK+2bDz
tN9qmfrL1vSb5Mnrg4GwmGBdu7ixKiLQptX0efaFJ7EyhlP1qWY7eKok+uJl7vmLxzNTzd/ZiveE
bYtMa7SJJdmQfvpYLk7yTmILfe/aFvUeBczSxhVyzqc5p2p+D5juf2vKvhziRdhK7c1Qh/0mZyzv
YyPPfGJk0XegCWIi9N485B/ID31lZLHRDuW1GDOYcC3cBv4Y4WSw8yBi7heGbWYSkteQiQiSlTaz
hDqJutzKLqt2EtdT65Lped6uq1jP+TyfyqQJnkxJywZiyNA1LyC6OhGXYxkWbw0a3Ute5UacDEOM
as94MK77gnQDAgz4GOqLsr6vLuZsVUWMlpU2rrFPjOdgKBElQMTBJ1ep4Hm1GoTJzO7SbWMspkS9
kUCNyJF2Ij+/sI3af0aBooqNWPhGt0E3uvPOl2Q6Rs1cZz1JhCpkKsdodOd0Zn6tST/feiEBiMTT
GmgVu5LEZxfxypUgEOBb1i9i2SRjYG9pmfPu23U5pV7m3WJHtU6dVYh3KzNrCDZn5YYVVTGQL9N5
ImqRDe4nmN4HWDe2htozUxQgTvjSnRn7oPVkvW0X3V+MY2q/Lyze123VTT9DsEiH10i0iB4dxZKX
9Q69VnXNmXNEmdPtS0+N6lzMDZtLlr8mYr8AKtstztQ1sRhEI1B2uPWw/XNc5ncz8r+ilz4J4Bwq
sPDixwbJ/cIoSLiyYUpM2hxlh0BnzTj95Clqn7KgpzSsC1i5Cs0GSlNy8d6ngqSuWM2YMtiirVDF
fqVSddPSKetssSWmdWSboPOw9BYilDVX47fRWiovFuVcXxg6RcCusmmGVebxx30nUFnGkyGr01xV
jsAd7ISak9pIZIKRraGKpELGcp4XSjfO6wrZ45/fhH/D0DD1Am0D3/HcuWeT+K8YmmxyvzU4QxOw
UaTfHSOsiV9PhvaHnlHQcSlzbNideYeun4GfDb2MSm/FOK7c0rxCMFXcmBWG5IhW3eUvQmD/DaTl
4khDPIf8obp3na8XZ6AkV51k6htqWTylCSnTUW+sITLlWtbT5ZySbFo55Kpv1Vq47d6vaIqIhSM5
m/35jfqVDzrDi3CLGAHPlkBQ76/+oLSzLIQb56AFraF2p/6iRl6yTT1b7daycP/i4TzTS788m3yc
jQHRI9oK2u9rNonTEPqU50YdJdp5V2LpnpU3rHGrvPBvMbT/+MGYa8/BrThYOZb++gDUaSuKNtU1
uEmYxbkOjZOsszkmLs05/n4P/xbN9NjW/Oer1+0Xjum/MlH/D/kl60y6/Hd+6b6t35ucb+Qf9rqz
h+73P/FPS1z4G2wuUmwIJDYSrMR/sEuW8RvZ5iaPf0Dis/97Pc8f7FLAL/EqEFjItwZjyKPzhyXO
/s07EzL0+oEb8rD+LUscXrNfHkLclFzDGRbGh4LFx/yalRW0ghMyDtK4S9JVXqDxwl3ZdedYV0/Q
v347kfbDqAd+k9b39DG21TUVFoVlMcLMCallK+VZ5icxS7I+cnwOi4MyJzOMZWvW9TZM84T8trTI
kk3Vo3vctsHghu9Ia3KImSo15Y2/UhF1SVnFKg6qqBeirpe6XcIHqBmZX6P6dcI0suuqbS/dknML
il3fPBgZvTAb4j3KZx8ncXg7ta3pH605G+4N2eqLNhibO3vMh/WYj6Xzgh9RdJuF3Ec0IOlc33AA
Q+E1MhFJjg2N2dYfmDlMyuA5Obj20+AumENxzhUzJvO+KrPLZBaTfy0DQ3d7wpcbb6tRqluInhNe
qAAVmcMUmzXfnKxOvJ1VTdNyaAIeDuSjYZVsNfM+kpiRUvjNukgE0gXKW/wRJmVgcSACWPbam1Ox
oz+h7TbNMMzpVcWB96q2F/C8MkfK3MthvjSqubU4DkzZGPGD5G9Krepee0iFIp0PixkT9WnvdF94
wbYGdHV2TlHm2YaJ3NQoKNOzQBbL3FRdOVY7v2Jn6TxW+d7Pt1Xa5ya6bGEPUYoM6EeulX4uCcdN
k1BjvCdMm49Nvbtq6dtLhgmfIUB5KUh5bqafTe2UaIQTcV+jodCbyhmGd6w1hKtjl45Jz3YuM4aQ
F42625e4vl3kuSdgchzgw1nvORs5IuLcWpMn1STFsesoGraItbzza2vZeZPxGEjPeKnKov5I7VWj
6ESmNtV29Z0sX6YXWTc1gCx7/Y1POfvCSjuTJmiao3thFEvxVg09T5NfLAk6tHrt+LFwo/+0yYKW
MfiR/zhmGlioybFIyKTBY1f2/mJtAOvbB4TSmbHtw6nbuyE5+pEkgoC7xZN8tYplAndeMwPx5iQx
vXWuMYqdBCcGcbLKOYfSTfV2ledeH8NRQsYNh9pDj+8FgNKq1T3nTRA5Upnbl1HJFfljXq5PDuPJ
FM+5mbvAKlNJv7XvNddtLiwj4nw0gmRmU//YyDz/DOgzUnFpF9PLnOVklKnO1o/j4PnIqMC5zWiW
UomDzpVLCj/i6k8ylbKnnh8eHUayWO0+WbKR9oVZdz/lkCKfrROiCBqmJhWlKBnvZOMW1NhwAOCw
P3iVwY2eqm/zNJVDxKzKV0FemHlRq2JA281k/In6TRGwm5Wko4e57d2ZRZk+MSg4/RlBTfYEaQbv
7lSF4aYfhuA5V4jOop52vHvU+GLaGkIWN1WKLD2aUF591JkgVFCM/FrESWPhjvvTfJn6jv2YV0V7
34/+qFBZD9aRXjgsdpjThhfBKKAufTnqAwkkjkD4loRXzGFM7PS3FGh067E3to7EPRA7tWfc4I9L
wl2hSgxNOLG68WRJZykjVIPDZzeL+Udr92t1bFQZprduJ+uSkCpDJ9sQ5Zn8WAkc6ePBtZq3lGsA
3vFGe73ktC2SeEEcbMaZXZffMbs7yw5YvvMwjAj/SS1T7ccWh4oxKhAH11s5meWT6QmdbFQ91i9L
aE8QjWjivveNbm6DmZClqHIlNjKcyDb83pjB5AjOhnx4wpyuw6p79BVoF/LVwKh2IrGyn/iGEM2R
I9u+emmqhhPHUVgGjkzJZZO2S7DrXHNFhUpLVLYddGIEO4V2dqBP0Ib/C4pZJxGgc/BkW4JIipRI
CmrWzam+zuxyCneZO1mHZCnQEqTmUtzKzge8sfMquUsqUfexYzfyViqZvnqWajkEOmGYHvjQaYk1
B98EX5GNeN4bWS02um66aistu802DkLQ99qYSdHuZ9a9jeTlduIuIx50589zAhxuIEXcUMs63DHq
Fmk0Ja2HzDZz2bqcwnBQQHaVOHVO2yHCaob1O/21wVNrjerHWgfrVeVbkF4DhZ1vA/UnsHCtR0Uk
N5xr92axpjSlp+XDgCd+xKDgdP1mDc3JBwTu9APmJLfYz8CsFZ2PPtEFyJWxU4l+ylGYh01S72yi
f4jzo5PymW9t6hHitslnMBWsRpW7EuLY2yy2sc9VPsEWcjTLA40MdVkZ9tQcFBnkTGncp2sTLNug
tvsm7gpnPDL5W+3Gs/R0vzKG9hG+wGGNdD+lL8QSpze+7vGzddo6Q7nBgLDYwENz4wxzSFejTXQR
q9W8flZpSl6pDwgJiTyYS2wuWuE7Q1B+x/yAjYKd13+VzWJ/Mz2V2jEEy6CRcGIWjrAqOi8jNa73
wmgWVgmcIegZp84/zGYD0tkVri03htWm3i4TXiXjORROTj+LbbwbvgNrNjhzMyJJrb3bRvtsQuso
nQH+rOpskHxH34qSy4l7hDbjpk2t4ZmwRusOuj0QO3Y1IwewyM0ntq62PLnTaLHv9dO6zbPcJgyk
L5MuauphNLCFovjftWmvM6I1zJHfaIX+K1qXsd6CX4rrEJNHDQUV8NTUspv1xq+94CdEFJxYJlts
JPY6gka7Yhi/83ck1RY5kfUtpbP8FrVAbqPq6CzeL2KSTvVSZjIOuszHcxW4+UO4qiyJaULrg63D
ENGTJ98MF0miPRtiJuT4mWkWzQhDVfmx4iC6lotFr6jTSocTncO3iP2hUXcm5hl9qktz2pPiB9uv
SUomtTnQHhsyEaJtFBTWmYZIk/LVtJMl3wjTlZfViK0norkLNXeNGpJhA979xW0x4rFDDfZTW4bm
uidCcAWpUWJFdjovZwpGD5mzdVb0rdHS8UkxyltwydHRzXpom86vY4+XZtgwTLn/y92ZLMeNZF36
iZCGedgGEBODs0iK5AYmSiLmwQF3TE/fH5hV3UlKv2jZu+5VmZVSQkQAcL9+7znfuXMzyCUbzClx
G055GlzTM8iGrdeqzD6fTIatW4dDr9o6nebPm9GlhsbKMJgvSptqaDd+jDGrSJJniVtYnBUO0nj2
+VKSP+P32i1+3a6IUh8xPHLgOVM7woxtHyvQoG7Q5HXJ2SKQNB0rBqDDebf466s0G23UsiXk58Zs
0/ZU2eDoYeN3M+5lpk63EKasW2CCxfPo0b/amE2f7x2lqnzXVj4Z2Fnb8LQSUF1QcOh4IRgO+yll
Lznr0rmgbiUS3EJN4Z4v2VDPV5a9dqo1gre8FwJxMzYbqIdoTJaA+qjZZJOhe+cJ47T0gQI6L/dI
wOvx3MTPFZzZi9Y0t33X9uMuU/poHMVISukuzQ0j/g77q0h3zqR8/86a60CcOxYn0lvmq5YZSoNp
4ichtKvW4v8cfDlz2MhkuDEOZyJUlx/FMnFuam6bd0lU8ccXdlegwCST7fu/P4n+j8fMd4fR/9cE
j94fz6PbXjYfzqPrX/jPcZSTJSJCDqguET8eR8z/fRw1/mJxRMvAH8MSNVYlyn8JLcFfRJUgXANq
ilTy7Qz7n+Oo4/0F7JC+2ptCEfWk92/Ejh86VZ5OkBlsFq5P2gBa8mCVMP1Db73gkJZdlhtRrXST
w2j/2CboAjVabudymYOzzKjqE0rJYO8TX7K3OiYSG4+WUIu/1QsY9MXqrK6T/P4fR/rfyCDft4be
PtgKmeeDBQYYQv/DB/OY4+LvtnX4g6044fCs1s1q5IPi9EQE4P87NuZ6QegvBPqRNWk4Dqr697+E
rY8csCY8H14boypDHHPWWdpnurX3+j5kqzAcuRbNUSQ+2PY/NIZsFcPJb6HbZJbSz6d4oaIvRcaO
qFnmfc2+cZ8oYV6D1E8/aba9Kff+sQpwbToPcNXWVWD9ph++IQnuYsA4QK7a4hbPELTKs34moDgZ
kIJuOoI4sM26sNhRjG203q/lZkmVua9s3b0svd69klbtP/35Pv/2U6H2dZCNgnqldfz+d6eSSgIr
Xh3Ok6XtOIx6B2E0vaQ+DLK7TKj+hD0KipfpxftqUcPXAqo4AI3gRlNVnEadBR/vsw7ueh8+/lbo
xGgj8YKQOfzhPvmL5y9rEms0JQF1dgEfTs/t7tvUqOmAjkp7CpZWvbpZo++HQb/JORGe4sklOrdP
5CdCwveStfWhcR0wTgHwTwwEvyiC3cVlatd36dbJfd6+nJE0XrkUbVbSlPBMIJ4HWJ8Pn9yZD7vG
22U9yCpvAnoiTD48L6YnypwDbLZdu9xhXg5IiVTGSK9oOv1L14HbTmuYJ0k9jq+CWwEGrJeXM27o
bWMa7ZkWp9q9Pk7LJ3fn49rA7/HWQ+OyLAyk271/ZGjlaLUq3Wwb+4l36GQMh1s3Ca4iyI8Zd91+
wpj+5YcgOJjX1WE94s1hqXx/PVNBQAvgY2wbTiR7NF/DfnE+TYr/zVVIiVmzSug2gnJfv/U/luIa
axKdtbjYohPjt8Qb5YYlqJXbP9/WXx6mtRSAnY4yEqI48tQPl8lYIIocumLhzuVFwwDpWLsxVMmC
InnPDXb3uUax9OervjlJ3r1QXJadjq9GJ9NCufv+spLmu0PgtR2R24tvXksd7dVGJ1TvmlmkO8be
fRIyuSaYnvPj3G1jEn5RGiyjSZfP16DiaOyKw8YAfvEF5Hya7hssPCFRIAzKOdtDFECT096CRkLf
59nLdJvnTnLOU2Rd5WNu3AjH6p1tK4n3wMQe9+fJYnGAyuE8IOqv9PgiZbo67RUrwh6Fitlc8jM6
zmYY0mkrSWTaCc0cJkZvJvPjJMCjvHFTQz6kqBovdQ1D5m5IzeaM54QT7uQFI3R6O7VESCOJ84iJ
IPZL72c0bHyDzlRUj8h8jyX6uvpmGurk0CL29veWMcNGIR6jfJaOs9DHsObyYQrMLMaDrIFsNvIU
mkxMaFSFy3b0XoAD4FqFm5FjaRTHvg3iL2MWi4fSxsyQVV3dR3++p797kliTsCLwdhisUO9vKXOz
xYwpOiPPrLSooY+wR5ngbl2hqshayuEyLf16++eLru/2L8+RyQiHjGMfX9CH7WKMYaVYSetEHK1d
dG5VsBV120amBvj+z5f6zfejGlgRyDiWoI58eGT7PikomgIuxVtxMmZYCnGKobq1WvuM53zeuS5Q
qX9/UVSKrg5vDCuL/vFHTZKB7JHCjYwmkBfFPF3hBy4jFBhdpHtUJq6kN/bna/7mN3UN1nfTpQbE
qrb++T9Wnsa26OTNNl80y+wdGGE3bDO/3llIFz7ZVH5ZugGDMR02uBJXpAR6f6k+t6vGQHASOT2H
UXfIc+QdS7ez/UEcGV9Mn1xvLa8/Pi+QDn1Gfgw8KX4+PC8c+USjitSLKldS2lR+8OovY/mSpUt2
B0LGfLT9Wo17vaEBG6ErXG712JvavV4w6Q4XIDF7F44JBMy8QxeZGC3trrqfj32N5veTV+o3dwLh
DrlohJvwK310rMW0E0Z0iR46flAzSmU0AFuyTdy2n/4vLkUlyjxrnYjpH7lpwzD0RPEkxEKkWLlH
H0t8rml+WLIqf3ITfncP8P3wxjISZ+3/UMvPqdn7+UACBcSn+FwtK7OK6gNbc58h+pVlfrJs5Gn/
+qmGC28jG8diRsbwut/+86kOGE6k2gJCgwTSbZHSxOpMGmEqmT5LTPj1qebsgO4BWDHxwozX318q
BU5Uzj3KodrybRBfsdyKRXV7Oy/1aNXNfUIQXz/6+0WQ4TXOXwLBsVkxzH5/vZh+bhW4lRshEXF2
PcmCWAvs+pMn5HffysI+xZVY3dEyvL8Kph0gUTYE6MydAxrYmdpjYVUkuAZN6BYM8v58w/6efX74
XqwMMB7X+8UY9sOKCw8t4AQGhkK6g0YaIngNGU5t1qU7i8ZdvdFs2kxbO3cCsYt7Yx42vt/mt14M
RGCLtlMvo8l1GZZnQ47EWbMAyY0048kfnqgddFhzhwIj3EMA9rhmaNKW37O4mfc0HsfXvsqaq4Rc
K3Mn0IWRsGXhhN81Ixvqhpg1WvpewXx0WqruecqhKESaZ4NHbbFObGqnL58YX0zuxtYTWAq53qmf
MWvMoymZyG3QvY8vcUPJFa40L8kBOhcnjmT6d7tr8Xxxu6v7HrHafcEdfqW3H1/G5oQYcRgWfDN+
B35vkwmtrtChe8Ry+z3+NZT/U/PiNLaMzwKvdNYfLkYRiByqDm1YH/GuL7K52Mzomy5Jv5xogGvK
g+ZSLCRBazLzTpYq0JXhY59+gkLAU9gVpfzWWJlfbtGrmnccEAYmf7Dcw6IcjeRclRYN5GCepxc6
5S5JXy0y0Y1wwWZuUJjLryl69nYnF4vj29SYVblDd4zgwkjnpdhnRIxRLk2WxLKvdSxCdCyr78tM
n7BFFpZHjYj5IASvZR2yptm1kS8n/D+Ugc53XDrpq4uUne9VZInadeQS3JZzSe/SFGN71bla+0C5
JiV8msyBtYGVDQ5gJUyEtpUGoWsk6hsIZGPmU5jYTGU3+bL6LQc5WVCmrZoeXwngSh0JzZL3JU3E
NEyVWyMCRcp4JuG/55ti8YPbgNlJsBeTO5502Ev1pjIgyIRtECAWD7IeEXyW1/GJO8iYmIpzbEj9
qgoin/GdjOu95T/0UJwtYR5b6lKBWFbgTjsPVEjNGB1Zre9fjH7VHFHkpT/MxgyKfQ5fjGS20Z23
BX6VIyiumkmqpSc3g7uYd1xIL0Pwqc3DONXLLY911sCoaIefoukCtS+aiU9rVmxsG8ePxZXbZaAH
//xqr0vFLy82MFNmzDrxYh8XyGxyjBKqq8kOwHrSxFW+Z9s1L5QLU5VSA5GXDqEyK2gX//nKv/YX
KN6AjfsGPTgGP94HLRaYVCHwQAEyqrUU5E61iKgrzSXyaSvTTnfanbLbJOpdrY7avguuiJDwrpBn
VpHvqPG8NdAB//lD/Wb9JvwNFQhVCZWXs/75P7YmqVX+CC+M9DzipK7bQaLrhHx58+er/NLco2ql
wlq/d4AXjzbw+8sERWMp2yNWdoAFemIGs4S1FHIHvGb6MsM0+ZY6Xk2I1mCjO8y0LWeNJpwBnPEW
xxBF1cz6BIBq9+cPtm6H758GmBXMaTjpYjNFCPP+c2WlO/ZkC3gRhk15jm8uGDeW22q7xm9ZFQvk
pkMWG2G2usQ0OXxGov/gTaShYqD1IcfSZ9EiGvjjzrbkSLAduE3M1YfksoVQuqPr1x5rJZFn4BPZ
LRZ7C6Am79rLpHcsF9UjG9Oz/lkj8enxz7+H9ZZs8u4XoT+MGM4DUI2D7RfMhtFNCHQHK6FsGNSZ
nZaLsyuQhrCcWlBbGQXOGSmMuO4uE5Q9uIdgjCFtp4w6S3iQf8CSWVcLEm+OUAl1HuwyLXirgBPq
W9FRVIZZ75FnKNOMIy/TeFSqLaapqDMEzJ02sRwghzr+QBeFAKNGMYDRJRzkYOZpgmAe12GzUbnB
NhqbrJLhODvu19RJajfElwigySlMK+aNUtllibAP055pNMmm8gsy2uxKc7+39aqPl5UYp6Pllp0L
Ngsoi+93jJ1mGwJNiFc8ORrch0ertUoZWuAn+6gTFfMmGFt99V0kjV1uq1npeDvmqWRjyzTf6KfQ
m4yyYY6TeeaVY7X9vbuMi9ytuWdXioWXmHGJxhZNzqwvyKDd7q731ihRBKWVcRixk8EAc/SLqunc
+npgYZGbafJgGaM7KR8EMtwwnWzf3UvqkPYM0X4PFRjWp7VpMgbniAnmygktJeQ1Zum4uGxaL3N+
VMOsy7sM3Zd1vwSpYx7E3KT4u5EK6VvUL546Y9Pujwuj8supbxl+CcCoKMkhlhbRvEpbj/koRbef
U4mQ33OGzrjBZaR2WmozslUddrXNlPldFjqqFW3YlH16lQ0icDcthu47PZlI1nRTRgvcyMQlUkx1
muSTt2QZmnqsm7vO0vvvKRadGzbp5LvH8wP9q8icF4pcBp5ESs7mprG19pEQUTbJOtX7J86PimZV
3sWkPDUZWDof2bfcuD2KlMiuCjoDwWrjY4FHkDaKVN71vbsu+8jS9nJGorYFNuvdNWL02ggo/LRr
s4xAN1DfMHb1Pi6KLZJNpe8WZFu4aPuCaXNqD95VPme+GTLcr2Y8ZxKVcG1KZs4MP3WIdzOopzwo
/AupxfMcLrx9BkbZrLqXVqNV23gcHco7tO8/xzlo0kNrtwh08feYKsxc6IqbUnVltxdl6pwjnQdR
TN6Qb54H9Xoxb9ZI3Z1sNGFOM0O8LsZUP0iv7l/lMsJg5xmc2vOpj/X71EAltWPqob24Y46hpA6q
3os6dsXiQM5bCn1uGg9aFfjJNouDSY88o7QelxqYg5KKgadUGOZCs2B0EM1Q0TEfwLjT15MqgqZ5
1mdysOZ6eh41moeRNZXT46ItpgASz9OG+sxu9qKb1som8R+1RpsQjfdFUKPss4XaDG2v32OuIIk7
48E6mxY7/8kgV7tJen2YN22ZDS+GC1oyHL1SfypAxt4NU+Zla1Wp3VTSGi3I2mb1hTd91SK6SJOK
3HcfEXgrzEV58ToO2MgITcxNJg0t1qzK7pd7M2iTl1J6nrZROuNbnGjMz0OnS5mn85ox859r7Jnb
UhiY9um64d/lMI2Y2XcnzA9M5T0KbRC8wWYdK21x8RQraaY0Mt7K0rgqKarZbTPRVPuaqv95qNLC
IylEzGf+gA4Ad2aSm0dNE0O9VbLGdmz6mf+9n5xkJE4UhPTJKz1Mlwunyet4EsSPVDUmRtPF41Co
xDnrhYAsgBRxQqKWLskFROvcIpcRYH8oytEvo3bsTTs0isoTZ8D0LOfAvgLFe2xGsz4mJfLrY6s8
oW1hrWWXFbDHMewkp77Q8lETbgEdL1VUG25807ZN82DAdnc3GSyBBWD30P+wVthy5Cek1Qwskgku
5FoNoeSHVaHo8pyZ01ToD6PUAjDpvJndHtNlwG037fQB94KFdHDpatDqUzvvm0xvBDacgmFV4jdF
ceXZsqaGgZ847zGjJa/WLAoXAKvSvnKnO8EYwKrgj6QjZTYINqws6WBkQPqQpj8qzgibViR5sc39
nHZAWeVuug1g7d4Pcc2WlZC09iMzFh0nvOYVX6WeiBuhM1eI0IzW52LOFgsh7WJjjVL2RMa4jaoj
WsV93Xa06gqMod9ML4lrNkjHqJsfY0MsL12qxQO26ZpNVA5WUUP069X5ZAO3iBwmKvoGJeDsbWPG
CqPX4bH0pS8QeTTKeKw62XaHtMYkh1KmGuIox+5vh1oJaxclLQODv6vYfyXy/v9ztG6uHbv/Wev9
pf2WvUtLefvv/x6t23/RlMU1sHav8GERg/Hf0bpm+H8RbxLQhHUYCjC/o+r/r9TbYuxOm5POLq4D
+tf80X9m66b3F6sfBxSGL4x86Hn8q9k6f/FdoYsNgLYVDGv6J6vNAfPB+0K3nfUeG97wqmieDzcp
i0aLfm0EIDmhyWLrwJ/GpAdy39bQECSux9Q9gHz7ZxyYZfIU17Gy9gh00Kc2PrHvX3GmLUbUmzUs
MURWRWgMlqW+Kax20HgFME0UanPjhk7roSQaSke5O86UZvelXSHhuV1azbXmJYa1By3uDltwnk5P
dsgK4Z8W4kpYxwRHxho/EqrhUvOcbe5W0LgraLZhZrTiGp5K4IepqQHw0kXeDRtA7xPj4jyGnw6h
ULtP3VnUYVJlcbeXvlMj8UU8SElg5uISJa148s3CNU6sHZi2MVH1SPjYDTcwL+FbsF62GPkUfMot
havJgtlouglyNj1HMmub27Ie59tRb6uYIqKdnzQTYkQ09YOCBkGNWOxyZwhcKBXkwW2RLDNMBqaG
uaTMxn0KXoCaze/4HSEe1iS3y0lMz/xtje2wnYbxLg0aV7uB3dDSXIgxxId62ui3eSUM5wKPZzXv
LNmPBS6+YOXiQIl6kvpaNWhDDzUUlHD3A9tH7H1J6xrSLaPFdjn4SkdPmY/T+ITvsix3KQV8ErZT
ki7XjJ5EsfMF5qaNI4wkwfFkBGBSpZFCoRikwrboeZeJbgnr1lvEwBAoz/gWMjfbp0ZxjjwWY2ze
jBwzSN8kZumsXdGVW3udYu1migA7xG85iUuZWi28yrG3Z/aJALcZDBkdkKjrNg0n8mo580yRrXa6
0n9UPcPLaBhAjkeWo9Kvae0hPy7ttrC3TjzW/VFL+mnc0HqrxNOYVflr06a4rpraTowfjdNN1/Bw
lzxUw1vVYdb2N0NAkzpjRjfGdPRk5YcSdOy87XuVc1DnnUq3Ovic9J6x8vjC3E1Rf5q65E0ql7WM
R6wmQyeOlXmFwpB/LJkM/jEbg+5MQgeOUyDn2PsrxamWuDV8zjDxT81EmGQo7NE3djV9x2uEWBhi
hTcO2pfSlr599JHBGJE0fGR2kDL4R9VslOw9HNeuJ1MvZhsE5/oqSomIlNSEfOCfaJ26n56nBlLo
Aczcgi++Sa0JJzMFZ1r9sAEpIS2XWJ2wJ2oF+M4csXoaBA9TCmrUpuGKmxjt6tQ+4XCU5lWJw5/o
l7fHlVIudh4VvFmSLLSCpeHvh64bsUfs/HaAnG/2C9sjWm+oNRy0CtCvvf/NsxMI9HbG8DRCd+o8
mmyO7rFGSW9SM3pspU7e3/CbsN9l6Ww/aTIuzh3Iq1euMWpiU+ap/TJpoy03ddz8yIuSA6Nl5ick
i9126E3nqPqGV7luZRlRIw+HpKpfE3Ci0VIjINy5WlVceog5QAJRSaQ74CMKn3UssT0sujNu6zzW
v6Llp5wuC3ObL/n8NLW+d0mjtL4PBhjMKNqT5nks9eBUzhlxEbNWYwZRhTIBJ8Ro/JqmpIJpg6Nw
xubCIb5h3FSUm9cW5jfUsrlvHRLG1d6K8Ujvy8n54qcT4tYmzTKg4DptwxvfHJWCVTg27qZLvBzP
jtN7K5thjecB2MAP3ZQBvaPYpG2H9jxbpZlkFreGN98ik9BQ9M+Dc01jtzk3/JZ7YGnqTk2Yofu4
h73uTXjuCXAhFUGCgU6cLrud27SY+A39+WqplThPxobENYfaMSjlfeHJ/JJzxquej91X32gaeB9O
rOXQo5xaOw5VE3+divyLWrrkKIXqzvn2ZTT4Sj1NZFLQCM3iYwEUJGxL1ewxuKS0PFurX/NoasJs
eaHxuMiRAtHn7EviNREfgc+bmxsD0KGlSDkDOWX6CiqcMp9eWQLiPnDrTd72Yq+j0eb/oEN9NQYi
KDjxiW5Hxglw7NImXgM2AvbRMBdVfo4iOUlDHyf7dySZHBIXL2u1KIAY/61ZVrZGVZvPqgLYT5/Y
Ey9ZpkHJiGN9/iJG4YLIToSGPJt2aOTNUsKGxi61RcHsXi5lWRz1vvL3rCTqvBqp9WuA0Gem7YtD
WXvL89o6odI0VbUT8PcR9ep588LWCNKlEBLnf5PLAxSlLloJnMDToeCbZ5yNkCpRsoLhGhR3DDpR
MfzQmsn+6abDa6wv3QUi5CSSlCL3MzFNT75eeM+aP41ZRM7ECzQoogY4vsZhp8c+7QBvMEgD6R0u
VQTeKYecFZz0chC3to3jALgomuAuGNuf9BP6Vz/vxTUr/ApY4t27hPApvxuG9L6olINnNxpaCWdr
8c5VbZNbT9+zhMdu+jetOXvfKvASN7nmZlA34mrbZ8nytTBG5yR9SKM04+ILvyzI2tEX4yt2+mJn
9r28QTwXIFQnMxfwQMNgtU3A0ADMYv3wgq6/rMx0uVtAEeRhS7BCt5VIYYdDgZQieAJWtbpTSi1P
t3lh1EQuZYjtAC0N8wXpDu5TUSy87OZCA2qxnHrcashbuzVaqXz15Qi/Jx/b/sHvXPZ+lgO/DDM4
/SAbYpS5aQbHm5ClQYWmtNmMAbkEuI3d2vJ2Y8Z8ZsduUHzFIT2QS4DG4mQ79eBFrR6U+172eMsF
zJs6bEQj9Zu1N3GQxFH+rPKkOVtSFvcNMZATDQ9A6ss+paOXhos5Z5jvKMYwaU3cA/8eDjnWAKbL
qyaj9BqWuSR3/EfEzv4aEeLkTNydybUPMcfUMtIQE69tEB7jxubligyjbgO65bX20/RUqu9GkOcQ
GMo5GJBAmiIagknuRpKBlpCOPumd3dyydhuat067lElUtOgDdd6iFc+iIu5Ig+uF6Wq3o5fRsmsG
ooq2PvsmHgaXHv1zk9nGs7K8ebomWVOHQGHbuK0ySiH2AJ3kkHocRLrtCDdR1y6VUnZuxEAcef9n
U54ljgom7oS0ivMgD/rHbLbbG3Zkfzgj9ZNTGNPLNt9oJQrIcO7a9oeapVMygEeKsYdpoMglYihU
RiWz1gNYkCrZ54PUiQMJvDYcFohLG3o2OOgJ9KNqtePcNW5KYZcG599huHZQgUPtSI0WKU8RnKpW
Bf7WpMDrI1WPOmBKFFgsJpl7mmNsYmFWTPkBFWJ+a6qJfdVubeeV4ujSJUNG8BuawjszrH6CDOcu
jH+CNqDhyIKvVdh3pvw00mw/EUnS2ntdMfQLS/ih9qmpJp5/jQgapkAaEtNNSp3xRJAOMT/2MorL
gj3UCWHQ3thxivlEV3qA8Rv607CZBmuSUaxRim1qzYbu7hczL3vJuWeLap9iHTpz+q2rE/mlhEZC
Cd53xUVnKPdnYnjQ2jSGULFDjwd4katdFmXVPgdGAqYjh33M3RAKSxrBUGMFaWvIUffNtcJUhA+T
eIiF2e8m7VFWHGpCsgZSrWCrA7YbV54bGEWxN73EtDZqcbRzeFG+QCToaMYZBx+JjgQ36EMw5L1D
+6n2H8cKFXrm2DMptGnmPwhLpw26MB6jOnKD9pgPqXVmtox1QyjgvL50YvmYqdWYD4x6a5puE7//
bGGVZ0CRe+fu4DD8TXRl32PxbJ7ssh32BVCxZzuzKObpCU8/TGmIG18Qtss3TmP7qDTXOpJp0o9H
vdTrgp6p0p9j3HYA2t8OAWlpTCbUruIBUJ0PLyBYxLIbFtItDtIf6T7amp1qHFXikZ6TEb9azpid
9EyfQLB5PgkDPnP5vqaLKTTg/FGVWjTtCNLR8bsSZAJvyrSWrykJ3A/KmBXAA1ctX7yh8/ptGlTW
qVz5MXTVsWyIafKvR58nbFOj0Qj1dbFwjA7LAIE3/aEzk+4L5fewga6KK5AG7AHGEAfCtIG2yA9f
XDAJafBw0RtpPS89pkBwHBcajr5ycXjpRuB6foKnpNNpjDgrQyddaToafpgbm4yGn51d2a9qcDCZ
Bln3HExp8CWZYwbj7K+R6WnVGsqyAnz0N5YPr+/P+A3w03JkeYQbXNOYTpfUiupsLAWdyNl7Muj/
D5Hb6/OGphW9ltEgn8NtfDFf0TMk8ipt5M4vPAj1wUovKt9ARtbKNBpMuz6bV84RmyWcWc6UPqwP
GcZvaCRXn651Ko99HnRfMwJf7g3NdE9mB40oQ1t6WNAcUb3NV7YmzEenXTFMDCjSEyLkxdpSnHR7
d+U3mZpFrg5Pe5HsJ3tSR1rXWDpmY7ifSsPbewkFvNCtXVM5w1UvTdxUcQ9Caim9H80bVaqIU51X
FMPSyV/5U3IAfxOiaCvyEF8JFLJmMo/sPj8JjEl+uPQgD3NqWFufRbXGswH7CjRxRwyBh/Q4lE4e
GKEsZXrLKlleVGuHdGyzgCUCjbLNXr9yt6wVwTXOOTErGSQb1Sd5BH6C0hbda1hx8AtFPnTXyL/q
LcTc4WKE9OVI/tYwS+3YuVZ5snPNPAyxGwLGrOytMLTqJ1HR1jbzenEVvHHFcMvBGMvfeGOM8eSl
3fT9DRFhxZ7JtnbWEa5Xbgneo7JUXuptOIUgjOikIIuxDBbiBrSK+jruS2IW/SY/Iw5tuAGd9G1J
2umM8kIeitntsEQBnPFR21yZVV8+0MQdxHZi9sHezEb/dczpSaZvpDbDlDLsAMaOO6tErmzyfB7j
tsusw1SPwYsN0/m27nXJzbdiCGgAMuXJGMtYg7gloMvJFTRXrsg5z6CqYZ0MyCzp2qzYjyuqzhvt
8qpvW3ypjusM172n8RKl5sJyry159wOEJmYs/Q2NR3v8ayc5E9qdMup94YHTi4sajE1O1cHbSwqv
tqk0Dig8xgs1eWcnOslamfpi+5V2pBiHAZjqThxabUIk0sCxadtaNU4vmqDDTsTmk00H+lTnDYax
2pA7R4w58BdNe9Yn3QPniDLEyPPplMZacpw4f2wK1D5bahT21m6lXPkruFDMWJg3BqFHB/JbjPtJ
ejCIWBeQeLuSzzy5hvG19esYpxuMYNpRQXGdAHh6XgeD5TrRb+7mKb7rkMVflW8cxrHTeHEgDcJn
7OqhgnUQrPBGSLXjNZAlLb4iXMYPh24IHmq97EgA1Mf9jB5z2U3JaBOHIvU5EtiubqkHl53xhpT0
VrpksXIm1RtyshHD92mURRdh9oUaoJX7YSVVUnkCrfRXfuU0iHbbV4B12ADFizK04pqRpgi7eGg4
gqE+vjDfIJnaDC8ToMx4bDgk3VTDsMMF4y+Rl8zlC1gasAVsvQERPtWJ3MmZiXqcHoyV0QmKKj0Q
Vcb2R7GuQtzH/s9u1Oc+xLXlO5H0ZkUNgAJc7qeVD+oxBn4UpHgcGmX28hpL/LxrVrCoy3mLGC68
pUVVXldzelR8273SFC+6vwJK7TdW6fLGLU08vx+3YoWaLiieHv1KXjJzAStE8zOcLC97zJJav+26
HKDpUpg00PTsKSD57KAlmA5z2KpNjOcup/cwgwEkm442hka1zTm52WijW50TsFgcOU7We2sFuQLo
NKJihbvm3CXZ4C5H0BWjm4avWB/p9TAT6s35qFJbu+1zdiJqHodXwbo1PMCyNP2ScHUD7jpoxhcx
g+FzWGRaujUXCUUt6FdF0QJSgRLAYdysd4HxFCsqu7FvIHqqQmtOQTNM9OYA4XoIsDcCNK5RTeNO
mGX2YJaWorCKyQYInPxsCtLuolhBuybE3YU5QUg+6w9vhfE6fc8bRNxcfVUiVLDHqX9AbJdm5xoW
mYfedrQzUfvyyX9DAzsWFMDrnDpieq4dHz7t4Cl0aTJWuYo4D7m0u8YsIRaqrdA9gUYjh+Q6Wyqa
qfiqxjRKddHf4WKlArRgfuASXjtBsZ3pYp9aA41LYSVUqYFsdG2TQSa/n4WtAOikpGMl5MKfNEJC
6BBncKhme6zu2HG7YefWGbUUMXaJAy0poT0wcBipIqPtRHuSsmGw0oAe8DYEWI3Z1pkMJpdUJhBa
IQaxzEy2x6GLe+rTfCLJdvhEGfO7jjnMFPLmbQSAnvtBHywINBxNK/gJX4l5XKV050DCL4KHuQEH
ajcqRogbd/OlVzCC/sdk4fpvucU/yfvvZSlrt55QAnPVHq4uMP+j3tt3hx7n0fLNb/r6IgsstU9m
g1w5mq5RZgh1aKxS3TLUtxlMKk3/RBXzIfiZ68OMspz16GFjz/A+qjpHX3UJdpuavteAowlqw7gc
PHTtVqjayt1zAKdjGYyz0eHYZhaO1nFYFK2CeT1jq7ikqJ8Qq/MLrSWxXXJE2MK69bstchfPDhsW
MRiHuleREV6NqX/751/w16/gQ1fjR7RxTvm2iznxnbAp9ZxUm1ya4YvOPHJb6bVHDzTIsvl7DMd1
uEMiuOaFQ8Ri2gB6+iXPc7vfwT9ZB3YdMdchxxaRR/gfpuIYK20uT4RLxebeSVebgV30YrpuFsSj
K5rX0s4/+QrvtVncBUon23OYKgUO/2N/mNloKX6o2YBGSJJq4e7TLqWVT7IOGTjQNZS5lYVhlFR7
BfcoJXmas0dprD+9No0Pdr+mki4dMJLIeLsLxIa75Sdumg/KrrcPyYRUdyjceE34nO9/Z8tiv/Dg
p29cMl+HfWxpOM/+F3dnths3tm3ZX6kfYILdJrlfGcFo1dqSZfuFkGWZfd/z6++g7EQ6IpUSXA+F
i3o4RsI+EoMM7m6tOceEI8bnYu9xiywhepZJS7uJ/B4e8stbIQmRrT0d24nlhXFAG3YkAQdj+CRm
+c44fvEM/KNoEhYBBktEEcNJR4T9wmf6XeIGRmBOZQgnUDdplu+MZEqdr2lQlb2nTIzwxwxxV4rX
JzSTywDfIzmWKGPjq2CyivAobCMQuzQtEfDWoJLTDb2wJlgPogHfgSCA2TNe2kKUBIAeD+2kfxKC
HFRCoVJrUZbHiYlbpyLyj6iycinpVM5WcYqMCCxepB8cneIPSKspukYVzRNA3I7yWIJJGG6HJrTu
5GgAjgGbWBbvvWOngvjl4RiCVApU/kj8UfufCfNoXIQlXOcIMUcq+w8/J9VGb4j1xF5QWotIVzQb
K6Ifs7YLpK/7YGzm9ErC80S9CxaZBI1mTNgeplXOWGpGg2Hkoy2djhlRnkMAjaK1nHeE5/qpJnz5
5CYeZlScZBnxX+fusZneCooFCngEbY7hlRI5nM5Qa5GzGbHtK7wcHbJx2WDKCzyAlfp0nKUVQHkg
Mno6mpw7r2lgNNFW5rRo0ZkJMqmZGZP4qFoTLnx4L0Jx6ezqzbpKOrpPThbwo/rooCxy7Vwl+cKp
u9h5LK0smfcUjuLP9CjU6e7tqeB0PbCBt+kUVJEI8hrjWjs3EIQDVDoz8aFbO0O+HAJQPkdjus/U
rDxYUU1JQyU+HM1Bq3uTgpLnnUH0ItD8ZxDxCXjIlmAAkUQjFjvQ6TCfw1FMeQyfcA6jpthYgWay
D57BaoAJWLpSPGbb3EvfDD9HStECKQnrZWbVAv1JhALUY1oKTHc69WV/paeUWzeZMXRf85h1HMoK
TBcAwH7lCSnNreiSFA4f5/UIOfusIJ/IdF/xhEmtdfv209XPHy8ddjy/zsIjMDDoGPrpzQkYEKpv
td85XFWXFIvydEU6DJ+eIoe85CDc+W6Exuzg20n4WKo5FVHbhg3i4TL0DW9AfqW5hWrJ64ni7rqf
4vijPpLWSVtMEx9lN8VHYgQZNqov8pgwQR3oiwqO4TIaHXtFVZvKvzMZcYI4mLwNypGi8TJZ1h9M
n/Pce1LkRWr8+9fJHSNVsHTQkEzayBZO7zhVCtT5KFoIWaU1aNC44RhUNEv5D1VCvnKonvVo5Mfi
Mu0DYPWioHTMsYKTWVsZeBDf/grO9Al8CHKOYOThB8eRhS3rzG+RmWbEPmha5gqW830BkvVjHMvc
BkCm+dV6NKzpvgd5RDMa0lzkDWJy/AtEgNEiMmwhAQ/02mNXC4T8kUP7ab04wy1uG4mhbboyyX7U
kaDbujCZLrs+r9KP6uCMHBGXHi0TTflFLxtxJzpaDmQjqBQgX/5WIRySfoMKd341BX3UrwPFSdJN
QzQ4ZHG0lq7aN5xARVMkhitKUO0gibSmXA104skHno0oIrMZMSUb45yCY8q5IuRXDua0yphFWqI6
Cn5Z+tJE1TPTCHaAnqrd4okhm8CvOQsLv/Mh6HEop1OLOdQz4rQq1rmdSYyzU7yoBQD/XxBcqd03
cqKoLQqOb/BOa4hffSYvU7W0NIC/Wio9o83YgYsUsjk4ews936R1dMxevtg/kgvd/f/FhKRxvxhM
/1spdAVMMPw/l49Pz9/PaRy/fvYXkMMgLcxUcWqxyZbEhTEvDc9Nu0Ak/0IuBLETLxfDAmHRP6Ih
/S/DZmMLuRpwIKVMVuy/+ZDqX7QqzUXes8h92Ir9QfiY7ZxuDdDokztGFo6DakjFj3lukFQnUNBh
C1VPsTlk7VTKfxfxpD9H5RUp159jBhsue2SswvnKy/6ZYzJE88F6nBVlQtFYfweZW9IW627YeSyE
OUsUO2DsNKbJtenkF8qi+gYK0dbxtVs6VGtDVDcCZFQpSvO6GNrwh8jZuNV1tU9Ap0c4JNSxAT38
g67XoqdrfQ9ZUXIVDk1/l1JHbFGojJTOP44JfS43iwVGmmyloP6WRO18KKraI9l4nTjZtrDi64Cu
htQQDGnYgjaTo8yX4RQtELgcca0JdwuqNMTkHMtN/anK5kvQb5caOd/beULkmCubmPkyi+wJRV5u
eJNNwjDbD+tacEy4pCazpaa/z+iTZa2/R757DwlLbpGw0Cs0n9Dt0Bap6fcHRBFdN0X1jH6RfBTc
Sb1fY3Zrywta5xeZXXxHMf+9cpRdKVLYkWr2YPeqB4xeu6sqSpYdQA93yM2PhqaQg9wxpLNa2aTj
8FAjOZ+C+a5Kymc00v2FkuZ3SWF/mTP7ILIx2Bix/j0fOU9qRriGRHebR0hTcrp3Yx1MLoS1eOVn
qbwie8OkhpDHzKoRabLPfk1ac/mjUOsNDoXmOdMUYCkEZtJNqS5nflgjIv6OuQzApNmont0J3W3r
ai1GndIG/QB30SB/CPX0Lqw/pDp/gQiscNuoGj++rJCppA6hG49tSvivGW/GQiHGteajZlo7b3wT
cJUghHalU+V0ceghdy0G44j53mQ9bvttlPWaRxcCTTdgGRb4YEcpdDl/JJ5RtNj32aMvSgG5itRU
244DZptRI2Haknbl6SqVOiUvyOGpOsMdh/DrFPFSGwperXKwb4QSeGPQO0cwng6LZO4G3LGn6bNO
DDfF9t7JzHUGhhkZQ4brt9gP2tzsEgScfuRc2dN83TkK/he9306V8Fn5/B1pt/hARnsVRxYMgizE
+QCMHSrat8LOnbXJycolmIcaJTY0bou6+Bfdab7YoUJ8pi1JNnfpx3SQHG/Dwr6Nm+ZhSJGA+Rph
J01H29HY8p4jcKr0lWnHd5ZpTAyQtPoWE/Pg2sVsrdkII8GJ83lF9fqowaZvaSJ2IwBHznbrUsce
rCjZjSiQNftf0Pu7viwPOLfj+aGjmAdX0pN+ttfiDuuVYodXBJLcNqlJ+oqj+ddxvXvZeMhu3k95
5Kmyztw6K54hl5IOxnfh2Syo9A++BraKCwWUpyCWLoq+iJ5CsBIUE+BTAX5PRTMC5mWNWqkiZ3qk
VmhP5Q6cy3BjZMLeoiGGP9VU6RZg4scUjmsnVZdsKbTzyDnU2v5hzgYtqiK4SuL5UUw+8YulkBDZ
r5wE4HmW8qutoF5jEdmMsTz4/UVE73GnYpBj35FpH7oZJci4sPFy1PQXDUo4txaMLznKpSS5p1W2
mBO7pwpZf2cq5MXVZKPIqlgWaGBsmebwX+XTpNOicpDB02x97uvo0IXhTcjHoP9QFCt9fJRtuISg
pKQR9CAqDR2TvnJcoLRtlGGUWOwANeMlQOVMDvpWkeNXrUI/4uikgLg0B3dVWfGe6BZwydSAddkM
D048X8RDldFQpUs4zfZh9KvPxhhu1VkJVoihPvTJtKiklZ2Vx5rL30bHvNC3KOBpf6V0WtNEuXDS
1m0o+68VicZFTZRDa9hfpyw7jmoQXWG3jD2bNq4XtdMXLbLXoh0vglTpCRUenyQdB9IGySTQXMec
L5UwzNYihXVXF2IHnfIm6mDNGw2zfNn1pHnQGa4WOOXXoNRylPmVuLStrT0rn8mdWlwz865SqACr
zSMBBdu26u8W0QDRLA/kPQMXrcYvU9dfxlGFMw/VCqKe9Rwq8jKwh+4qNQkHWPz2MwoO+uJ5vm6r
pUKZ5/lT0XMa9oeFzpgNj9G8yIkkRfSmAQao9R5P/Qc62fboV7m+Lmz9qRlHw7WCT0MwxZeGmoxf
oyrJNlZsPeSweNxi9G+s/k4RgXkocMu5+GqHI1z2e9zm4raoRtVV6lynroZuHcEUqh3cM2xQ0aI0
dbwJRtl9iIPsiy1HDq3EMOR0pc0INa4ze22r9nKl4/xQ1Ag1bHmjKc0RjcWPoMTRoFqQbHNpHiKA
zy4CKqQbePSgTvZP5RIDEpWA8hU1vA/sVtuianyaGvJrpJjMj6o6VrcBhAKAhBM7AZQowT5pyZDB
Sabcp21ETTDXFA+woljHAvJwvbxZ0gzLT2Da20u8Nt2NUKG6zlFWXVk+GYNkJypXqHnFvugb9TYg
geGHj635orWAnlapn4dHIBLNVsrW/hxqI119etnmhdY08yYLp/ChhEuzlxWRZ9U8G99k45NtpET1
9RwmyqqZRt5Og2YTGEweWN49BE5QPNaVYh4qQ9J/14fqUoSoaEaRJB+cvmjX9C7aETZlmu0anW5Q
Mvs6tFglOhB5vo5JIFyJtBa7jv7MRkZqTTpLWDQkKBRypXYx/miHeG7LhDpb6ejxzCxrrtus1o84
AB8V6bffE7kkz6H6vaNlD5V6cbb5Y32IrYlc6jweblV0Yd5Avv1TNw6EqzcUOWmdtfY6bitwxIIG
5iX50uXRSOrGMwHhXKtzGh4CRjHzeF23N4KqzaXaWHjzkASL7lE4I51hFCZunrVwVovwGl1Vdz3G
Ds23urKqaC3qur4dRqkciEeb3bHTxVabQzQAMdE+VzIuq+XU0mDjiIKDEoDacuMI7UcR+wS/IzfH
+5ZG1ucW3/d1mFSP9Hz7dTq1w7dB6IrLVrHYtgHtODZdxhCv0yXiworL+QCOq/oAu5zsoyERuIAw
2dKR1Rv0hcq8DfCBHW0sKau8uOIEf/SdZmP4a4s1SzaPvTaq267NnlI0RspkrYfEOtoTKi+CUfZ5
27f3UTpepTxi4Qxf4yw9KjBDXYsGnF4P8TXuIMAzbWCy/yJrqRQvD7Z1/Uzd+joYN9oVF0Voj0wi
xHC0A4yLOrmgLri2oTzfknPdHct0pkrefADrSXaP0Dyn4b3lPLgBfDYQjJd+t0YNTelIV2jy+0/N
kjjK2ZYT8xxm1NbDHX7rYFMU8lgEWr6pSr24VmRxWWTOjtrSfZUknVylsvqIDh0vj3Urw+OgMwhn
X8lXQphuk+fqlUnJ0aX0QNbSeAMgGgLdJdlpbDoHf12R68NTTcnNMpTiXijqKii0lbn00KKOzC57
U6ZltITRfBiCxoTMGYybYFAP6O8/zXNbQLXD1x5PVnawx44GalfI2zFALmDp/hYlLvpSEv6surqw
B+bGEqHjkpAzfeYM8ZlF+QipfFx3rdjpzo9EE/KaoEWcdmElV2MBkXjgBx6VnLI8XXW0eMS/SkF0
DYrEKKOV7KCdGsn0MZyKNStqN8trdeicIvjq20G8RLi5SfMwUuJc4ed000auOcTd6OOMM43zS1ZU
174zHOwWu7yofCrcA5B3+PeXVbssJS0eqErhAsllLnBBdQMY2Ti4FM290TgFLvz+Um05qpvzwZhJ
3piLlA+aJh/x48FkaA9TxYHCLnJsVfLA/bEaqi0Cj+e0G1xtGMevSV1FW1Odj1qqoFXJqDY4vERd
K3OvJjtqg1A7ZIIicKtnm81KpQQWpPushVZL2GdTj2s2l1tToYw71ktdILeuFrmDNOfrZkYEaud8
TNluAqyXD0kUGxfINOPyZ23xj0oEb2I4T4Cd/+k9+l+YHqEtoLr/rhNcRM9PYfucN+3zqbPo5ed+
1gjAb2ItWo77qkUcOc3Gv2sE8i/SPGi94Bu3/y4E/G0ssskup65PacE6g3aa9l94Oyj3k9KmUr/+
M2inWLo7v9URVZgBFuQeGKBcB27TWYuqUwdpqawAbklW7bqzpuY4txzdEwqZg992vDqpcRWKunNb
k6BjAz7N2sgJg1XVzrqzE6Nl4TK7y7lozC0KWJSywTcoz+gDoPPrIjNXmSWuJUZbRKMMIkZNPy8p
sEmNcHZAZ5o6QN1Lm05LjBTYTelTo0ERkmAGoGMw+bPiR8iOcW2yYSACIqVBoHTzvZJRvXET3d6X
MewRyxYWnU6OLI6TmtdTRbHb6bMGNnd4oyjIRR0Vzj+qZHrhRhxt2zwPN1LLw61fcXg1KwxH/2+L
ZycDZ/tcXD1mz815Nsv/wnGztPD+e9i4xCM91qepK8tP/CqqOTjnqH6hb9Z4vQFK/T1gdCpnGKoX
Ex4gIUF7+5+imgka16LLvzRX6ALo/Lq/i2raX7qxAHCpUC/R2TSa/6CqBhXydMTQj0aRzYejkQIO
g993Wnk3AeENnd8PK2R18TWGT30tFGFysK4BeNpVOPZI1X3bIQHVtJ6JzgMsj7UmQ46vNvGDRe6F
5vVYkK5qE4E+hyQ2j2tEG5q/ivV2/qyhJga1XhcNitOk15uVw1/bq2QUBIC3+ljLfZmyZZoN3EYE
ZwQmyl6HfDA3DDXntlMErmcUp5Cx/bqYyCfBATitDIl1ilNj8BijFf8Uh5N/4ZcELawiCI/0Mvlv
dY9jlZUr8Z91ja4igiD0dKCKwk095A99lm1UW1zjxb0ORftZmVmJB+eSwIeLhNMUjav10CcbH8m8
wHCsg/n20Qhhr94R2wx2V9vx/1sOIUbvYZVR95WD4hxnoNHejIgIvwn9U03IOZpzqm9IhdY5FcGS
brNjW7tGLR+r1r7ylWGdO/GxrOQ9R67byaEIrtAymDV+smNVVwLUWHnKY1jo9+wiKMxNyx8eJDrE
lyGTAfPAxI+YM8hyZQV5iRQI4zPJLZspz/Z1ZebjJqs4cpOG3jrzjtg+IjZD8VWvRvkljaKeells
Vks66QiLpjApKihO8KDQNP2sVQV2+NBIledBn0wfc8JkXvZ11nA8p7DgjvTjSZU16pnqJVxwbC4l
+d6u7NXkPmI/fhU7Sw0oCgzzYgpBJrfQHY4pni9XT+LuAEsOv6RuhdGHlkTne5Iogwkv5zAwn6N8
wA8a9+Wm1gbc4HjLgmgN4T36QLblxOml0aIj0b9Uliyr8fACZbeq1U0bdTLwB4AiQHg7fkSiT2qI
rfrDDxVi60paPeArLQ9gGSi+7VHQzn9MIQFqvPnjrg0wNybClxBv8n7f0pTaVU3arxr8lk9TmyOW
VURRQfTIkusASZIX+OVTYHYDISR+9yOvEYvLyrTpz2Tg3aSWTQ47zQJPvjMuoc4E46JssduBg69f
4B1rR6v9HOLGetDhmuS7ocbFwCbLkEsI8ACcil2lwifX6u+1NOpP4yzTBxVfGZbFXogbtHsmljHY
lF9x1TUPkKnFN3DqWuaWE7ElazqnOWh1VhJyYloIAksq4LXvkyu4okghn4xsmHjHQh17jqRQSbCy
TYnXhxHwrQnmDosrqUWRF/u1XnhhFchok1pxyNgr5XAhh9Bq1k5hzsjlTRvUp16O9UUzmBD70qbj
3nvIKBwoSkIdLorUzJ5xCg9PtlGr4ZUGbQy9Ih6YckUlPd9WrHQzXynxstvQMdNqY9eF7+xsoIMk
wE6wECivmX59HJsJLbUFQH+ZnnR3xhFYuRM6AmoDVpKPa1yMOM7SrIujfaLmVrOn2AoDQ8vBk9Da
JQ8aqEXHFER+AOUsRoDphnYzkCVJTrOyM5DqahfEmsCDHcaW3jYESrwEYStV/2oGiQ49p1aheYwv
UVP+S+yUjgk1d81g1jHvaksoVZ4OFs+xMWqdxL9lqslCabDmj2ghrwKNcb3mUVW2O5BjsosN3ruD
qZXql94sVKIadD0iEtmUZESh3wKqFyW2U29NA7nNpuOgg2QWl7S1yRoQVl5oqmXpDabwx4cwbIZr
Wsim5pGFMo1rplirQNJdq8bOeQne0gZcIccxd+STNmPi5LOUcNUwW6GrH0nAQaqYajN+3YWbsSI2
AVx/JRunhc7gt0QepHkcbsjOsj+jr5HzLkSfh0frhfdfVWmv7XU1n0ks9xc1jCJzsXC2qKIejJes
AOUlNyALujz1fNHl26BraN6MaWNcTQUIk9VU1m0A8gK95c4aBnWgQG5ryqZGtoIOVPNLOBe94Wtb
FoQGWTuVdN2bwwBaOv0uAXukbaPnubLqhnIAuI1r8k8z68IG0BN6M7aKPZbkUUW9m9mcqgNUWp6B
eVpsRD5K/FZ1MrT7gWPNI/Ka/sKvhn52dZl2B2TnCxZGNWLT5Qd7bTP1TZq789j2R8AUJv0L1k76
UGobjau2ziqxV6TaUT3G50VV1xqXBrSSmF/rPDYDLw565JKqOtVyndIbWROlZB27scRoNyiJdTE0
IsUn44c+7efONxfHQwflY+6R5buBThKQa3QKZ2jB5Erxg4WHv8nA7KAZtttxYziDbq+GsHbYn85G
X7iNNJqvU2f3dKxKiDB45mM8BE7sJ8A4zVgzPd+cZhKMrSiUNMbDgs2rb3GKs4vKXjRgc/Gd8nb/
rTNG2L1VByaO6doXF5HsyuemCqDl9BYxvCjoe7+DVl2tG03/WMEo8LQMOQSI8VD9CHeUGleYUtNC
HURJvTbS6WIOhuHBNKHHuxiZ1rPWxMW6iQf9mygL7EGBP0TDuhy06NAnQXNM+6YhtzT385QmOMr+
rWMK5XbSszna9EERfBE2dLyYr6EnYo7R3SA7cHpzvGeBMvByBGmIE8MK5BMpUxHBmnM7XU+TQigR
xRH9E6YrGoppTBUZN1cX+C5P2Ppol6bxRGsH6bk+CKSTuTqUT05OpI3nV3VhbDMfY687qKjWXGBY
6j6sEDetsjFrP0+qQpE5mgZLurLVrKeidIwfuMuN76ZNtXOtVKPxVR8MEXstTVnyZSaLkj7oHEw4
EdTMjBqVo/0IhnKg1VL2+kRdVJD5U814q10qp5AXHeiP2I5oxX3gCDRigJqT5mls8o7Wy9Dx/bWV
RbclhilQrZF0sB6phOV6xB9hIcB067Z2mn4w6grzRA1ikZpaJQsgO01LHYzAkxp21xQnuBAziDXr
Jh85FdWzZh760phw1+QYVFcVOtvNVNpOBAzXJ0h2MIrqNvQjuExBF4dfGbTy+9zMg7MW2NaJsZmc
eljFqHzZhlhDT8SJHo4fsITlt21kaI8w5AtG5EwVxpvnGo3MqDo+uWcsmIcirdl9jHmoKasiAzrp
+kWMN8GGUEUiKAV905vhvOCzaWb9G+Cb5FvLnzhkfRspRprVGAKkRFT0Ux3zRwWJ/ywznJyp3ixb
/C88WOk6x43/Pll9HJ6/P58yTpYf+HWwMv+CiLrIPDm32IQacEb6qVbQ1L8AdWnwp9EKLIoEJAm/
KhGWpNwA2/2Vg5UQfxkLy34hDBsID2Gm/MHB6lTCxVzFB1iIvoiZWEcs9exY5bTsjrUMHFWlTxRO
684wYGKH9q1VJ+Pa1FHtkGCO28CYxyu/bAzvtwf1imL79Fj36/rItpEugRIkT/z0WOfAHe2UwTGR
Y+OJN3Jbv0sTu1lDOoSwhtYQCGvVQpfv43R4R5zHg/+tCPPz2iTWUoKhms9JZ/lsvzEcAWayDUhK
sbJrVEiZbpaXUd9Ea4et5Tv5A69fCn8Najks0ury779dSgXHREM7FytnMKt1lowzaMSyWis97cW3
n+jyxP4pLf28K4jQSB9t/nScs9KSFqRJbTTclRaF5oGZcFqblTm9k0F8KnL5dRX4OhQEdDJnlmrB
7zfUZZzC/bJgGz5bctcSfITRTC0PXZdX8AuQRIGmRfX7s7LD5BA8F6+8Lq9elvcV5KRGDKux/Ptv
z7GrdCuN40pgx2wbpBpmnSPmTIsNCZZMh4Ter3xU+O/I/l779sijpZ5I3U4i1j69qiRcbKjhNK+i
Np2QjE4jm4Mo35Xksu/f/vZeGQ86M4FKdRL6Htc8vRRhHLHmpDzXfqzjI2raALAsm+MrvY6Ki6QL
nVWlDTF1aL3Sb9++9iu3ybVhYLMjF2wNz77TXgVqgewB+OGczvt+SGlwtlr/ALbB2f1fXGqpw6JG
RhV7Lsx1wJZhpsHPkKhLam5ATWCaUCoSJftelPcrM5xOvAmqZ8cRFJCWf//tlfF7LOwEhXNXk1N6
thHDkbNg5V46Um3uTFqUo+uEEhaCmvjaRdWr2Tsv7avP9Z9PcA5PT9HWG6XDqW0cqqe0Lu1tQG//
NoS2+c7Yf2V4wKM1XqKB0J69mA5+u1ecJhoeT9T0Yakrd9LvohUu4Wlftdl4T0MI2rUVZO9o4V97
ZQ2dYGXcFlS1z/VuxNsDPtK5vQI6kwu3KVxljiFooA/KISmVbtvVUmxIoKt/vP0WvXrlBaJOgZ84
YHE2q2oN0tBa881VC898DRUu3o90+76VTW9dZt0U3fSpIoGLlqb53jT72pfKWCFtmmHKhH72Wk1m
XHV6y8JldckDCjqxndNEvLjD/nz2QdIoyJ1CnUjn4ExzjNgtDtRSIB7o2mJn6069l1oK8UCDdPn2
A12gaueLh8FehXrvUue17bPluCFMCfYs1wpq7GGyIlTGJrLIE5Puu+qUXiAh1rdDU1kfjaxQPS22
v6NiKN6ZBc8S7l+Wl0XWpuNAYZ/DFuV00JJ5AC895HOEHMVWoR/e43eVpEsuOK2yUtdxKLKVCSEA
uES1UTr1+e0nceqS+PkBeJRLbpm99HvOVtEW0XmghiZ0KHjL61ERCZ1/tMcW+PpNYlDYe/t6r7xO
7IAQyKrA8wXusdMbLvOZXHkBgbCFarVRo5K0KhFEQBGU9yD9r0yIhJbTe7KXBwu++vRSc6/UOI9p
EBEsjabO7oHJmnSCP1pDV+/9TFg7rDbls10O6XW9mHv/+FZNOnMaIUIWa408u75lRpxd0pSRE5T+
utdJ5+FcVB+EDON3Zt5Xb1US+8S8T6tePxs6Zdn2uYo/aWU7Qr0ujUolIXyhq9SARVMYdHTK1MBL
zNZxS1JDvbfvdBktZ1uxpffB28q0qBPGffqky0WVUxBhgP5/eWUDNdlUDbydt69y+qoSAILDRbDE
vcj/sbyd3aSKiKUMJ6P0chCprqFn1oOpVvaatNt4gwEueSfL7PRV/XU9w7KWHaau6+d7WYRwGnUp
1lKnS+qtng7BLgnRhKR2rL4zKk6/v5dLOQbGYXiONJDMc8q6qgc+sISu9VSItm6sJ8FmnvXHpDQJ
ROhV7WjKkkjergvWuNzNd2bD09X019VZ2DRU3MwFi5j8952DQhxsE8GRo6intcxEuHaJE2oOWFqx
Y5Kg4NWiMW7e/jZfuyiHEsYnng4W87MZWCOLe9K1GCulFmd7EIkUUBsz9qQ6Jz9sJ05wlnfDO1/p
6UL6cqcsYUwG9Phw22jLV/7bvsGP09hJENR6SkXKAjg7sYvKCSp4NdtY3OyCFlOg05WeS+Odh/zK
20uLkH6eaXM+Zod2eunOR72YjX3tZS2iv1ZRgouWyAXgKLaG03FW928/39dulamHRj69SWahszFp
h4AbdH2oPU3FLjRGgX2wxVABb7SsC7iVVbyY42vyK1r9nbf51Vu1SQzntMnG1zrb26ehktl+yFc7
2UN8tPNKuGHbjp86PoQXT+N7j/ZfkHxmBvYnmBEoJeA4PT/gqj084zwwYcWUhtyQ9gxkwgopgQZi
Lu8L2yJ0vCR+AD64KcNnrLDkBfus5oZvTJ7WA4d+59s+22D8fNM4ZBC8hHFSsJ85/boTRDOAvigk
2tlwz/hyNjLguA9VC/yE1DG01rp1Aa4HYgptMDceBmMDLqp7Z9J8ZRIjghUrlyrZZDBJn34OO8oM
s0/Nxhs7M+HK03xIhsBZaxait7ffuNNV4OctL5spjLSYLlkLTi9Fv0BFz0flMQtseWkO6PF6gJef
377Kay8XxSWVSg7JavL85dJY5UJ8t60nay1b65FMN6k6affIRXCZg3X6sw3wr9tiXUNnwwvG93l6
Wy3NEBucQeuR+ZJv0DqPB87Qw34wSFD/83tjFWXNYZuvWy+W1t+mJ1AJ2LQ6vqw0rSoPrVy+m/N2
okvVyXUwtdXm7eu99nJAPeEcTITv8oKc3lpDH3IoDJqzVd3TobJFuyshW618HS/z25d6bTqiOmiY
uIh5P84T+MxRpZARhq1HNw6Bv5jzu6JxkuvUDHQ3Ya+OryQNQrcdwcS/femX3/3P9uTnN4gHg3lX
p+XNofH0NsHN29ZkoWN0MsvZN5LC8RhhTJ3snoQRBcplNDX+E+XyZkeehQSJj+V8s6SbERSK0eS6
RQxO1R9GydFKF/WoqYT+3tRa7ATIGZx3RtIr2wHKqJQ+l80Ha8bZ9+Lr8Hmhki+EvUS7lM54MRqq
diMRFF0T3hDe1QTskAbUTCTf0fZ6b/Jafv/pA6OIazq05tCi8OzPRnIq4glyApoIG70zigQ4/l5f
kVC5xrqLEDCccdLQy2zkY1krFp1IDJao72NnS5OxvsdRb3x650tcJsyzz6Rx5ub9ATtBKc44/RLN
sqx6+sIlSap+u7HDzsFdZrcH3MLRRo/qhYAEWWqV6Klz6yeBvLFUW3ln8vn3W8waTgWZGgthZvzv
9EP0ZmkMsmgorwi7QoGSSOT7urGFyA5ZpQC3NqeENRHA+F4QzWtXNpnyWOgWh/d5QXBI6LWhaSk9
oULMdSfoZS1iEH0AICuNJyeqc8SpTZ+t9Epij3r76f97olhAIw6uYEsI9olnm5fQ9rW5yIkfMeh5
rc1UR/MwavG1Tdv3nX3Lq5fCaY2PXGeDdg61oLlQ4NrjUslstt9q6AKe39RN6DIYrT8eZ9wWOUuL
Eowa7/nEgFK+mRIZlh4p9/rRtyg6RmqgwmPLcl4kX9lxhFR2iaOERzPX3qkn/XslI+QJ3vuyPLOa
nc++MUIIu9XT0os7J7+iIY2KaA4t9PxCLXYaROF35uBXLsiulyWakb1oPM/f3qlveafJEYmtOtgR
ztaj/RgFWDZ7nI9wfhDav/3e/HuTL4l0wi1BmRXRnDzbhPpGaaNnk5kHPK2EbRWHl1OcIQHvGv8I
kU11gXAlm7cvelZUWeZ7qf+Mb+S6NpCms1FalDE456Tw7JacYIJ6k8vRaDBigZq5VURnHyrZp9p6
CNB7xkWbXKFuGr6//SleeY9hMnDIMNl+U0o/GzKNo+cSkFjh1WavfUOZnaF5GLONLur6/u1LvfK9
MkkLY6n+LhP32aUA2CyvKRkWQF+C50aX+SEnjA8giFqTXhrP1Ttf62tPmEWc5ZQyHZuVc/5Pk2J9
m5y8Qninw+lGwADJGnvKHfxOf3LV1Oy/VuxwSpJhMnPb4Ktv1wZ92ffS2l55yuyWUDEvRVmIRMuj
+W3HBCKnV1IRYb9kzzhiXqhpBY2mhoOoorD39nN+5W022EcweJbeAd/r6cVmx+hJaIXel4CBveyy
zLiZrUHsyIK8lX4ZeL0Sqe+sxf/eVEuqr0vvyWDUsg09vaaATzpEEzcYJJV2M/TCX7P7zJ7evrNX
v1AYKVRV9MUg/nLC+u05zrQEbLMD3rAwh3ByNPOWY5FqbMEdlj9sZbb2jTUEx5H7DBHcWPq1FqnD
Oy/yK4ucgdOdwiyLnMbrfHqzccEDFJMo8VvW2JEB8x4W0ddqttmWka/Fv4GN6tJyOzth/M7FXxtF
tJp5n4m44JmfvUpEpNShGHHyglZsLrIy6ld9SMLxKkd1sbVCbK7vDKNX3idWcqA6Kl1z2qXLd//b
Q4/bHmAOVjekpxD/S3hxKye0hy+ghL6rDbENbtAruvf2V/3KiGEfweYS+/7/cHZeS3LjShp+IkbQ
m9siq6qtWvbI3DBGmhl6b0Dy6feD9sRGF4tbjNaVdNUogEAikfkbk2RhNc18VBcVLT6m6aCkWmSe
+64XS/kRGWH32+2hNlaUvSTFleRxcRz5U17ND1szrcaXjjTSQLW2bjKogmGhPGoJ3JHIrsqd1EGe
v1WKaHJOOOq0D0AMrLYP38pJweZ3R3zgkJMyOZ88SmdAOkZso+tXiacW/Vbuuz6cjss8Ozs1ra0f
4BITqaXxMqXPfzlha3Ri7lN+AMbB5Y8Wq/onHBDg+6BD+lTjd3SwJvJ2bDGqb2mrf337crOVaLvT
pQJhsPqy6ZCnqhi67oiUynLoQ7eJMTqlUzyO+vTAvbOni3NddyFYyB61hBWYNuj4y/k6BfIUlpWD
xV0y5y7J6tSPpgmjFWX6XKalcT/Gw+TP6D2goFak/5kHJfHTyQPcprjjy+3pX0XK35EL/DzyRyBN
1o8WNRPN4Jm9h0aW6J/bCclyFGDM09tHQTnORjWO+V71S0IvA90KTjQwwN+e0j7FoHVs9/pTVyeH
Wo1NIwwfUh5gQMEuF7ZijvqC1FhQ9cBcXXX6hVaSc9ZaS0iDjmjnkrmKCegL0DZg4cDneAj+XA5X
Rw7hjbsnwBy4/C44HV/cGX9TgND2Tg66MRSMO9JBWqiuyo12OZQHco7yG/oBDRhqHNqUZAAAn8I8
h5tnzunx9ue6Xkg+E0QnEiMb9tHa1shqXZdnoQkycbZ/IsczHi0xA1kfHRohhVB2FvIqAOgGGTYR
iEYIsmNrt04tmyNjcSY9oP4ZB0lpN+/StOxfVGHBlENh+AEoDuo/YRcvd2PbKub59nyv6478Aklh
kVc5pdC1KqVTV1JFCw2FkSDb+ZEWIvuVT676YWq7BZCT2RpfTfTX6YgVzZih8NpK5RT0t9UAzu/U
7lxyGx9cdt9k3cWhELreyqJuQHDnhRFgQpSOGF13yyfwVf0/8aRZO5trY/l5TFEvAeOkEgjWm2tY
jAHK6BJQ1KJ6UZtF/hOGA90wE+7is4djAKRRaP/52cN32jiMqk557fYn2NhyZOMEYG4ANt9vl99X
t17R2Z3SN/TB8iqZH5DSsAOY1T2sVAMtmKWzd+LexgIbBHu5xrL06q5edSCQ9AKNJzXQ5zm9B+GL
Rao6e0eOcr8ztes0kYo2XsAq31I6Fa8hELpeam2kunNg0IrDCi8ejxi+jI/ziPNu4VG/GxW8CJdF
zEEy9gCq567b+cgb68vNShABbGxyzctN8Gp9RyTpnbE05mBwtOa+CpFm1BGcPdZYohwF3LC3hxBC
scwqKADz6lmNh18excuF70kBKnvQ1V4/TCEOkOWkL/+Iik21M8GNXUzJzaKETrmZV8Yq+MOS6rul
wrG94I0FLCFunjWkOR86F3eNKStRwsgKr/wECmUS+EhGrrPznbd+AfsXqpvL7XNVh4aDaQAkitVg
9ArzpOYLjP0ZLZxzbQ+1dQgtp/0EUyQ8j1VV+mpmFfe3z9DVQ4CNTJPO5oHJb2C7XX7jPNXxtClc
LWjjqPfeSYXmBwMHKctXbKtpfQAkcLPdpbPu1WTalb/bOFI4HAO9M0DbAIXTL4c3sYcFD9gugRBY
eKUDlO1Kg2rmGrEIbs90I4cymZ/MWelrEzZWU0URKM88WAzBNJQYTmQ1Sv6Crf/kxmDWcZx0vnel
0QYuSuB3We7lJrmUZr2bW+gowurjHd3M66UneYYfyeyRRP2tOfb6eM3U9TTE76zAMqP6OUrs6Y7M
FVf7cckfyhKNnSFuRzQxy72luD7Y3NN8eO9/RQfXxVVvciES8AAMFN2Yf6nYmZzA5VTfNSCJxqHL
quzn7bW/zhipvBFAuJxo63C6Lz9zZpCsowRvoSRuJncIHo4PiumaO5DYrWmZFI2xa3QBG62nhQhK
Z9SJaQUEEv2TGzX6OW1iM4A/BEkqI2DtnN7r3QusErY1HVH6OvTILqelxJ3s0UU2Zn8ZtqvhtBwN
A64nW6s+3V7BzaEMJOhwq+ewru86kSNI5SKQFHDDa747uMSJLkYqa8Kr5/ZQm8tIjYed6ZEZ26tr
bonaRNHiEBpkZjxNmEKfEiM3jiPIar9O0mRnuK1jgCaYrEZQX1J/51mvbhlVR9Ha1ng26nNTfwb3
m5+IFbXfI337sV6U+FBoRohEHGqdfzBRWfKBVUwPcN3MXmjXYhaC47uWaK0/1qgtISamPpd9l9/R
j9nr9mwuLPgASYrW5Lvmcrto8IfniDpf4NE7Rd8WCXYvsngwopRzbyd1+/ft+V1fLpwGxkFVFHUC
z1mNlxZRkmsZ4wmbBdQlTClG8O9JLNw1yMzYGG7UNnRnL7vvaRDsbNmt6QL/t5Fu9zgl67cO/taF
kcH0C/R69u7C0DLOM3KavtGjYrSgM7IT4GX8vihK0LCidWLpjMgpWQPs6llkeBm2NuoEafuc0yT/
pHS2QWLYh4HR9c4pQihsJwRsDoplLDV3Ss+Yyl5+UwMbsdzCMDEAOGo+eJFR+TFk0GPtzuEdWiHN
WdR4j739w9IxJMI5PCevqnfalBpeI0or6Nywav0Bs7RTB+gFxbp4tP/N1KhApARPZdA3SYlJVuvE
n2//hK2PC7oQcQuJ/LOc1WXaxzMO5rFuQbnrrYdqggS+aEoY1MrSBzQp955bG/EPsQC+K8eHAdc1
B/yw6qqASoJJhIb0PcqQJ4uM9xg5w683z4ySAF16tq1Be0P+klfxCFmLIkfxH+83sNuwhfEbtJJj
kqQIMjY4J715NEPiFmVWAujXWJ3RKsuVaUlUB4svBIQG3KIkdR3L0Qx3zK6Px52k4/epuzwlXB/U
8UEZ65CBbPlhX02vRgNrwSENIe5y1n9NJi7mZHfFh0KM6jt1McwfBV5Z72PE4O+Temiyc+h48Ukt
EvFElqzSZyg7HKFC9ytJPEoFb10P0iEKeoBAPLQh1plCi1hlYSsJAo64qp4c7nNfpIriF2kq/Ckc
x52cQWYe6+Uw2VckRCRDpMKXy+EZiqkjHIIGlZ7bdxyU2tdn9KTePiuZ5lMsICAD/rscpcN1BBoG
Zo2It+Gt2VXJvVM4nwvH6+57pd/ZwdcxietMFmIoPlMhvYpJtBrJHLswyKYOGRcA69Bdof+pETII
seVg6RuXe5jRjYU0OTSyJyglbTz9cop4UUA5drEUFosr7utOJ+Vq+uXNMR4MNyQdis9EHtR6L0fB
mhCThxplqTSPp4c+cpyDaTfVccmR4syE2jwuFVJmt7/edeyhvgByx1Fpe9H9WhVf0yme6O/ZcP5n
CxiLWgx+JJzhU9H3/U6n+jd+eLUfub14DADQB4KxfvdXeY7j4ISrzTTOOQqj1WSddJRxHlNUBZH9
FigdJLjJv08H1fugGHHxgv5rHGArXn9tjGp+wWAxAj0A4HJSW2QX0rIdXnQlLr/rlmKgCwCK7dxJ
3cW3rxI5O+gfWkpkqqubsG/mSnMbMz5iYWklgQ1lAh05umCn0LH3upFbYYw2DhhshGAASqxzN8Wl
HygE8qROOVX/1PbYvgixQCBHBUI5N4qwTpj/AUycXL39pQ5lhYhIhIqXqDCA7nvuK5TChi9oOcTP
0qV7J6vdKA/K/hZFSvBlaDev+Ui1CX6nCPv4OKjlJyuz4w9J3prBjGbseaE/7Qsn689KORm+g0X0
U17q0RFUSL3zQ64uamIoiREfRSe8AYq9PDESBFaKeIEOKfBUisqsQ5UTmvn7DMekj5YaFqfb+2Br
QNIhiXCmG4/IzuWAYV9WyNHiM0dt3bxDGNF4qAcd9Ym8rO7rMc7Ot8e7Op3w2oDj48oASwlF3NUE
nWYZEHaAjYWTKEZOBI+APEE9wI6edqLP1VOFTh64DUpGGhBy+tKXUyPpVNLRKk1/FI0FM5q61L+a
BouPquMAJiBT77xCCtpUXrcztPzTF3FBNhER7wF0oHsk06sYpPAY6oq6gc3h9MNZHyrt3jSH4ePt
tbx6MfDH6WpR8aOHyP9X95TRpy1FH4gUatGC2lh4xmozGhR14SxYMAicRYq5Qh0ahUo3KvZA49eH
Ro4P6EwiTiWSdnUbx0rYGL2dQuSAqhNYKEM/eihwnAyr7z7WimJMR1Rdwu6UaEL77HVifs6curmL
slD4t5dia8FlcYu6oOzUrIN+DbxCcyI4LZHuYYWIeWdQonzz9tNJEYb8mfIfgWxdYlWbeNRDpzJ9
UPrjKXY1DB8KBWs0AzHpbnKUP5kVT11YFlTMQTlc7uAZ2oczAVD2DVSm7kUZlU9DM+Y7o1wlIHxG
2Y6mN8Dk2LaXo2iCFlouOhM/YoMGu+Es9wVGsf9mSZMqPjB48z1uu84OgXgj8EjYNa0umBU861eB
J4UAq5kzusKJ1tvfOr0s8H20a/W0mI2GMoTR7hVltkekuU9KJxuzq2yk1ZuRWxw2TjMutAsxofTR
T4KsaCxgz9Ow31nX6z1pqCoJEBgcCkFXnO9Cd7JFLxlPH3TlDIuuv6d5aJ1u7/zrKEcf1KKO5vD4
oU6xqmrRYEZyFO0TP8XR7mg6U3k/cECOnoZhsBNKfSzL7VDFNvd4XBvnn6EhmLN3XIccYrVx5siE
uV8AUbb0DE/rXjjo7Vj6se2cIphB4R4ibWxPC35694OUWs/7Vv1cqJO9E26vdzA/xIOsh3QzaG1j
dU7wZY9iSuHQvDBYe9FbNz0arTe/E/WQA0fF2CfFZaazdmCSW8OSMaChwGUmHyWXB8eJFpjYC+Gg
b7TwNIRtiha7cI+JG6qPVp8NuPKNe/Z61xcoyS1Ju0MNDlTDurTYjyCN7JRIp2hjhhxLE/uq1jsP
toX6x+2tdX1g6O9wQHnDy2KNvTqiGDoLRQ89gurQoylUG5MfobF7wmlH97WuF+c/GI+IADWGFwNJ
yeV6drmhCb6v6ZtTqx0jpTA+wl7InwZ2sF/G3bzzmlz7F3E7M0Ge1UgoIZZAVLgcsMwtNbPViAE7
lMCQ+y9tyF7R4P6N9pPdBDp69SVSA6FdBDZuZiq+EEn5Tp3G6ptGIj8dzKKu0aiZSi06Io+P/h/m
9R3yTkPFl/fiXAjfBVD0tUts7d+cklbvJ0sfNkAtHXP0sxm1bQxkGrToULbKPuJJYWKkGyIbd7BS
JG4P9TLWb22NMm+ZEIFAZQsBQ72c94DZCG8jJCIyVx0OmprmwRy7PAA0fQ9osLVdedjKijvZJQ3o
y6FCpzZnW2eoyUEXtEpRDc504x/YZm8uhDMpykCS2oVQA/2py5EiMUcx6kQ4ycFdxqI+tw8xImD4
wKY/HchkO9H99268zPFkNY9OCRIGsvy+CryoTXm1FboGChj4rc6G2VP7tlv1F2pjHRbNaTt86jWA
iQfTysr2UCSG/rnRZhvFuz4xv1VoO9A8jdsG31SsH99bydCEB50SIBDVNkeLX6qz3keF1WBFDLD/
PRnWeOrjgufS7ZO3Fclc0vLfdSbabauTp9WzBU6tN5Er14CUK6k3vDeoJ80Hrh3rWRnt0kL6WZ2+
/cm4yNhIbQZaMqsIimxZ3AIVIMGh5EEGlWrnPCsVhPHb7gGfjgjjkbczDtko3Ml0ZUg9JDT4cqMY
aERVtmBQN6+bU2f2DXprFXZ2Ud8fhg4b89uT3Lih6RhzSUDTRT13TZQC8jN7GS8hf07mOMjVgZRj
QINaUzzvM0WRmvd/6aHMUIsPt0feCOBQExibEh2lpTXXscelvRoXSOzNBI+pQ9PfR3R9CqrGEi/Y
te2BmDYyHqkHw5ryGpC1rMuVTeelsOKWnE6pzeEYozP1aRzCcCdsb4QUaBAMw7Ej81k/WXFwrWuN
BcVHNS78ZVLojGjdwjWR9zv1141zcTGUXOBX5dfSrNmcqLT6ljVoj6Ne598WggJ2POrY/MIuvggm
q1p2TuPGBKlAkI7L/Fj/rcT7etTYRWkMRUvDH3NUNdvJrAHBus1TqKu/bm+QjQ8Gf5uSDLkjffZ1
02cqq7GM8HBG3TFXP42Ka/+oZYf09iib83k1ymoV86Lq+mnOTB8fkRIU7+ScPLNp9UMBA/XHH4yF
pB4PGUoaAOAvv5ipVq7I9drEljJqAEU33kcMDsqHpAr3qEdb09IgseryNShLDJdDJRXi2ngwELxq
E75TC4kB5c7sTsdT4P72rDb2oU5JiEYKl7WJo/jlUGg6TkKPQ54Scwu0CHmIk+IKaqj1GJ2ztNE+
zlNhfb896NbmIKmlgUNqRDayyhJ4vrtxNaASpyY4cWRpmX9R4BB/uT3K5tSk3LR8fcob9XJqphkh
A5Rwmt3GHhEeNRHzg/U7IMCr1kP9zfMSBeHG1v2DQ0ZnHsQqUZnB11eP3g723LCkXdvq36O2/Kcu
deej3WQ7Z2xrm4DzJo2WSp2GlLZ/fZrzAiaNWlM4tCN9xB9ApAU6r9B+2mJw/uCkUQSxSYKg2JDc
XY5VS/EHHM4NvwdPGgC96GF9L5+nPDR2RtraHKSQ4HEh2CBZshopnjVhNYLIiIrldFqqKD47fbgH
XJT7epVj6bLbT02HVjFul5fzIdVDIkEZDN8QsKPSSlsenNxbEIHw8oecY/fx9mbcG2+1GQ1dVG6a
zlwtKUKW09Aci0xfTqZDTtIW+ET/wXCombnsD77WOoWEtRLZebkYPg8KxCa7dC6+jsncn5rYcZ7z
3q3+6xnx/+qnbX42B9E/lXIvhdHVBG3Fm83aZUETKr9PJb6VsR/mTqj+wfagICizQ0qvVEAvP1yq
ZR0tDzZ9gcSxr7vj6JeRqu9kAluzoYlF1MBal1bdahO25Zgak9qz3RcJ5+8K/W7Bjm0n09+KUCwW
svMe7BAc3i/nUmlpWSS9bvgghpInJ6QA1+cJAukz6qpK6D4KL/z39sa4HpIOM8VVsKsmRXJ3FTOy
WFvKGiAuD9OiCmoUqwMm97NKRugEDpjwHiuXnWbWNeLOZFBq7bKEAkpbyvy/DlRdMepxDLcJWoiT
n+PaNu8UCkgQ0I/Je4/6lV+iuIyg7ohOrMDIuRp16Q2UDjvH4jphlv112AoUHjSoEsblD9HUrhZA
xinUuWXx3lCM5CvA4eERy9j2vhkr94XW7fRciXmvuHJ9/sGFwNqAnYnyE5vqcmQKnvi4EHLgWAn5
8LdcOHsOlvVW/63kbj/d/szbw4EQIxLzldcvA1Q59Dms5M7SFuNgeAnC6lzrwTIVgkJCvHc9bI1n
a7K6Qs+XqLOaXm+lNEZx7vKzcYBTBTYnsOMMwy5o/V+yoVB2arzX55OKpAN8QSo9mQAKV8upoQiE
qAY9swhRa88ovKBUQv3NyRGjIAsg0aLcs+veXdqiegffEZyJ1yXveMCJsyLSFHNoQbEladwAglz5
5gBHL5TABgYBUgOX4OXUwDR6PfxrdooSicdcz/HzGztjJ/TIv3J5/zEKDziLbSmj6Sr0mI1j4xzG
KAPa59DhyviQmHb3grRX9uanDmkQTUfw66TqLOjlhIQTDaNdcPr1VA0Dkj9cXGJ3CbylrnzNLAd/
snBQfvMBYD/yAiY3ksnR6poomyUx65LrKDaH71oWYThg6uVXRRH4x4dFtrNT5Bwul5NMAvYHFU3g
i6AELueIzLWSF8uM6pc7i/dmKqYjDGckkU0KNnlTCx/5gOJhiuLioxvrb9OBlM1AKI08kLnrJWBm
jZbJ4zFXvdkBl19E4odrh2oTYFpeHJdqjoadpb3eOgwmWZt8UOQy1mevEMukUnSHftyg0tXggfHU
4rx75g2rnW9/xWv6A2gZ2mLUGuBa0I9cnfNScfS8GuYiiEU+Qu8ZpyP69fnRS4f5Meqn7MmaUDya
YgsWsjI9maPbvr/9G65DDbwS6kgoNbO+YDYvPy0YGsU2FpRv0L+dAL/jIxAlS7wTsDdHMW0QkrAQ
+He1X2mEsEdztwiEPvR3CVkwCAUqO7fnch2mmQvUFdq6Bqpn6yze6NtJyUpqzkZH9dtIlvFe78fo
IbEFVhRa1Xc7H3BrWhIuw9nggYJg++XiRSYi9gvYgmBpjPYjTmz281i73d3taV0nNTSqVRf4lgQi
UiK6HGWu6PvC2igDZ1aec0plX4tJne9wMEwhSro/ei/2dg7B1kq+HlL+pFf1myJ10NJdGBIPP/Mu
npA4QOR/QkxtKg69Fu1N8erQ8SSiHsyDCDwilKDVQTAyJcuqfinADHfquRwbbAjT2jiaWqgcb6/m
1lDcMlBheO8hSrOOZXGJg0c6skmUODnFbU0LyADmwA/sg9tD/Q5MF3FTNgtAs//eH5JddLmME5Gx
Qq23CLp2nD3fFFP0jZbk9IIU3YhGHabftBrn3J+LwTs2tWf8pSapjpx4pqZP+CzqXxbdQDx0ThHY
zfICa8RpBOZrlsVfqIvw+4ui+op5aHen2e38YQyT6qwYY4mjiR7vtO02V47NLivOyIysWxJljdT5
xEkKkmLCikJ1hqOF0/XJ7TplZ/9dbXm5cPJtAg2YcOytPhKmk8YkeJRjaDD/sIRb/iXCAo/3tI9B
r+OUNvpmnuxJ3G2NCh6ERxGQHlkFu/xcpRfPlW1gu1Ep2nz0lqmGh2Dhr4towanoFRW4vK79wX7E
fwKoAoQwtv5qqgvGSLiEKDmykwiOAaeygsgUPw0cdnaC8Nb3I5eki0/jhV7oaiSxdLMTgRcIesBx
Byu2Gj9LsNiMaa68NRLz/YC4cH3Cb6OLv7pVYjcSJuL0edCLwj07dJiC0erHo5LF8cnwivA/t0/a
9U0qBwRNw6ZBiRuTwMtPp0zcbTpAlkDDk6c9aGblnQA45w9Dq1RPIlq6R2VKO3R3s+pvbGD1o6Om
1fvbv2Jj/3CDwtelisoTbJ3begX4u6p0swCtBSdoE6PiRUIR2kJx450Xes3BLsxyZ9CNr0oYoyrB
5mHu655kV/RwFF1smHkVJccwDcXnRXM6WhfgJm7Pb3MoaXFHBggcba3a1JQ8LmfBUFGrRmdMVqIT
GrjDu85q87fHGoTKqFJJHUYKuPKnvLqAUBkcTaNUGGpsvEMVLu5JaZrJr8p2rxhyldzKvMfjJSIp
8mDP1pd4kSLRbYQZejO8s9QosyDzethY4S/7D+zA6ThqSKS2EqaBetTeg2hrUYHGc1JQm+T1s5pp
Qy5kq2GUQ03EIH0cFBRaaxWcQB0OO2Wfq/oAM+UVK4V9KFeAW79c1MVJ46awhjxI8pG25GRhftcV
Df7hSXNfWGPtV2Fb3mmFkZ9v75zNkQ16PuBYJdt3FQ+SuVjGFgnLYAoNJMWGIp8/wWa2z1WZOfeZ
YWBsmTlYy0ymnn2/PfbWqaRl+X9jrxbYGFh8O2PsLNLrB1yeGvy/9fKEyBGdYq0oDmmc7tW+NicM
FVDGJItq+WpTudo096O+8GSZeuNxwasba0QbCGVnxH5bDn9lXqk9DJO9B+jb2k6gBaSqECV68OOX
39iby9JVkgQXqX6J7mbev19S1Y58wuMeTnRzKB6FUkUO4MAaZUfJKy9rDMghFWgflkJ1PlWjI/xl
UMOdEtvWSBAleDlAf+fqWn1CFm0yoc9lAZi7xMcSSDmKCcBmOjntziW59eEgrJLL8wIk+VilbBwd
s6CHmAUwQ6Kn0myVsztP4ckcvfhJ1LPTHZreqd/xAs/3+n3bY1OyQAQFifF1alrqtYbXGkEPQdLy
fi7Stjl4efGxafgVRg1b2YbqEGR63Xy+fUa27k8qTVROeQFSWF9HITsRiCEKi3i7KFqge6lxalq1
u3dnO/aHdprjg5O4X8cmrlrMHG1stCny7eTLWyeVrQvDjKWnqrdKUOYQfzvqNlnQm6l3P+jU8UwT
T+wmL//S3MgI6DTtadjJyLNK0SHS8WgEXs+qr6kWdaIXY1TjD9wncEEnsxs+oC7k7hT0tu4YXjVS
KVqKhqxx/KIcUSxqizwwR72tfbNPxHHqsugOe672a9rX7l+uF03xoXWL2ccLW1V21lYmQOt5Enup
uXFaYZasYn8/YImK3mgW2Nx3vg56CmTYkAZCpYSTluae6MDWkaW4iHwGm9mhYXgZh9LGVZPEIxdy
Z2/BYsLGrGtGnN8NGf725t2aGuGdwhD1YIta5mqoFohUUhlkQF6CFWfl2ogJhN1dbpfzUWDrtfMx
r6cme9e0nSgTyQxllWvaZqstYRRlwTiJj1HbDQ+9Ss6Zg3x7c25HKKcSLAMC46zF2nKp5+WZXRYU
KcaYAjBrwFKPp6Id/2v9/P82uK67GKwcVSjUGQCcgRCRW/hVxuV1WP21SkHyqiTTd73LxuZg0sVO
Dm0nlk8zC/J3Z5hDkDjLQsPeGj6MVWkfdPQ6ToUQ1ZfbX/U6GPB7eKiDBJa0h3ValquKY/YL3oax
kuSfe8+o4AVpmhLYgprVISzq7ks01GW0s5s2x5WFXDwlcFtZgykHPSrafsROHFG6X5OiJEdgEc7T
YFEP5909B8VgGZ9uz3VrR8EdppT0W3ZwHfg8mmRm0VRZYAoth54ospOTCvV5NrDP+IOh5DvTATUA
5n8VYxcxRPxRPnML6O9kucnCiWlsfEvaPfen63OJgQTXtUy+AFmvnwtdF/fWYDKUMPXqMGawz3vS
3aCJIvUOiOZeP2NrFZmXxItRPLgqIrWJPehl3nBaSuslxt7a50LFXb2Pl/vbi7g1M8AdMJ4khltf
O0fMZWK4imBmuZ38gGJQ1vjQFtFhSpLuU5+Lcgd3en1JSclTdHKlxzgIzVWEM/U5UpzKSQNba5rT
6CjdS+O2+oe3z4qSNyk6OatU1LqMABM3hxZhDRMkFo+dg4LF23trnMKfrScWkoBhr2u4NS2OmNRI
BBCK0cjlgGVi9mXc11Qxq0x7yfowPaPcPe4c6K1t8XqU1bTgqoNp1RhlMlrjXQxr2w/LpPXxwN5D
Nm3sC+kowmOcmAXZZT1UVxYqV30S0Eb7OwxL/VRAgsPyAjbaHKp7/d6N9SP5piJHyQHH+LVSU4gA
lIuHZwIrv+mAKdrTe4QtreObtwWjSD4Yz2S6FfrlV8LxpTDjhlGGoh5bMK5h5Tdtnf6YYmV6h7Ln
Xkti44MRLnhRSNFM+TK/HBChPZcRjTQYuqn1IYSR98axc5jTXRGQraEYAy6W9P66zv6mNouyng+W
h0Ub4PHQYaUuMgmb2WtibV2wYME0OvPkKagcyt/y6oJdOhN9c3y0A8SWoLwq2fCF6rZZHsJEap3k
0hgGL4Igxlb+HIlC99Ejyc/lUJZYiI/Dv7c/69bUCZKgFmSRlfLD5c8xobYLS2mx0eaOe9GWPHzG
vwqJIjXag4xtXKmQvuSRoFdJ0Fzlgh0+V3ax1An0XTuXlhnNqbAUvadVj+10Vmvhscrwj37rBOmV
/AbIIQ1ISrMaNdbp47lqBhOrTbyjPg3tIZuIblaapDvv0+tzT5Ym4WMooZI+rcUUuCGcWs2SJCgm
7JaTrhmPJMVYs1SICHgaSr63p3Z98GHcAkKi0kgpjjTl8tvBnQZG1iOfvyxt/BVN8uIIlVA53x7l
eodAbyaKeTI0S5jV5ShDNtk5lqZxMPXCCIompVKE+vPRw+tlp96/NSFN4iaYkYwzqxgjSqTmSk2J
ArJ1BVQc3G1BsT/YmdD1A/u35JrkwgDAuyrQ1hkmjehcKX6cY/T7DKEitL4L5DfxF43zwn0Xda7F
zZdbmJ8ruUJUtfCRD7EHMLT0lIseqrViZP0HLxbR52xM7BA1zSp+jooEJYthjMPvma0s74yhAJQZ
e7X3pan1hHI7YOKISpvrvE+XMv68DEutH1T0EfCaSq34xQnd4Um4ihoFVQVG99DkMYphWW44IGqq
pquOaALgdW+Gilv6Qhks3DxzdvQdruPt7E+1QC6Epl1aH6KqHaKHIssHrJcqXCkxa5/U/DAvYeM9
VskSpbwBkxRWhNK4w+NIthN/ayv6UEdP7yP92LRePSGxrYbvjSnT6rvZGYBtlVreOi9qbLs/FowJ
98ghGx8ImAFvVBJGKfW72gfkCnRux3gKSjTDPqitl55sC2Gwdp7ic+ZZGkbrSvmha2b37UeYT0DN
RcpxS/Wuy80Oyd6ZvNITAVx8vHV6bzh1Rjf/Uy4p9h1lNu9Ep42QQZkDbyycikE2rEMGLlhhZ/WM
F7bFDBKuyv1CHaJ7T2/ms53Dwd45YtdBWEqwwfODrAJna91nyusePaaC90uXNuG5hmSN2uyi+2HS
Wg80Fc0HIxnSnZRya1BiMLcrfSAUO1ffc8wM3k3TNAWoPZRHPRuco9NhOqbZg/Jk61H1IcFozt85
5nyqy1IHlZxXg64+paq3wFjAqNAct0O/ahb3kWah8Ns+jz7eHmpzfsANZE0SX6w1k7vP8laMNfsV
z+D5p6YJbEzcRClPiT4rQA/ZSmXlvJnvR6kKxQFABzQN6B2u3nAmIkzVFOdTkFnw7uiOzsGERj3E
n9Sj/Gq5b78IGA8nAEAV0Cqu3ACHxcPFrJyC1Jkbn2S0P5oohPrCSZ3T7QXdCAA22xT/ZaZHS291
aYeh0o3VQOTpaLI9LmiEHNvQgOWTpqmm3SFWpJxRli2fK0OEO2NvXEJSMQjMPgEIgtOqApLpUzo0
3iLISMSnDmurl6kx08+3J7hxqZID4rmKmQPl5TU5gLxWK7GzFcEQG1J9ckjOJGB1kCVzs/Nq3Nic
UiSQ5MeR+uzrz+YlWTZXHtHTLSvzoc3GhaKtWj4UFo3ZvE67/yjFmO8MujE/F2wAWDjiqJS7u4yj
s6os9FsSEdje5B3iMlcDRO+7u9QR3U5Euw6hFN/wvoMoDsKYxuvlULbVhZon0GhgRyY/FLCKvgnn
8yM11iJISaB26n6b4/2GjNAEgJgp1/tVAj8DwqlFS8Zqzpb7UORT8hznUQ07c4qKn403FDsDXm9I
Jgg8k70oq2BrgGbnxo2YNESWtRbXmgi/osekm/qdm2hjFFiYYN4YQz7DV+EyjpfM0BtlCNiw+Z2E
qzxgGFXuBOWNxSNpMRGKJGGVXgyXi7eMRjdo3KrBGBvC4M0jxnMoouyr0g7J46K14U6N5nr3U8VE
qZvqAg9yGLSrAV09azx7GYLe6pL3UduHD0o78/qyhEYZfnDeIxLT7qzl1ixpiCGyCBqBCspq9yeJ
MpBJWAOAsML9iWJy7kfpNN3FM6rk6Tjt6e9sfDv4pf833rpwWFmCXG6iKOtVpnqunVE5xvsCENdn
GhAyB5q0CHTMVfmp8xo7zutixJermI6Y0zcPrcmGoba+J5O5MSFaULz8KapJhYTVV5uH1AOeVbLl
AYE9NKmhnbOYR+NbgzDJJa0CcJdUNDhcq71hpUrrakxoCvP8vZ62/TE1KwS+4z31299Mm8tkhIeT
pEkR75F8WxNHkCgbE4wFp2BI4mpEI72U5IclQWMZhRDepAuqzHcDYubjmde6HvvlnFhIb5WpWvpF
MQ/Zwe4GDC76RbE6P/P66osQ8/xLcbvkc1Pq3Y9+8ozmoDXI1d3NFOWNQy50Y0+U7HoX8Ian5SFd
czG/Wb/iaU3GTp9WpFWu2r6YnWp99opi0Q+JaLx45wtdn166kNSA6KBTCnLWDbNxLERmREkfJBEl
tUM8FdWXjKplBPfRRWe9beHveWLn+F4rc5CT865GYImHgMU9drkxPEJuV8R1H4xwA79O4aI0h3K0
Fu1YD8Pcn5NB2CdTOh6fWgFl3p5D41/FaWv7sGSx6e3EsOtwwuGmpsCvoZTBk/Xy50xxlHeCBhD6
813y2FHMOM5RnvvGmPWPWeJEOxfO1nggdGmFAgjmWl3dqGaKmKaW9mRfhaX7BWLCR6+BiB+Dbz0M
+MTtXArXp50uBJwRPjDB+kp6vRvpeuUViWXiJE2wGC1HsMz20uWtUbgI0GujJgvYenVvY8mqaQ7o
1WAsU+9cYUp8omPYBm+NKYDxyXdoHMGp4Pl6+a3GpdWqCMPfINLdBEm4MHysu6xFUrKMd3A8W58J
YjrNKW5UmUheDpXOEA5yryH/x28OD/BC/KCM0B4bR5l8ki/7zQrQTIxWJ3q+MpJdiZ3VamHASSMz
rs3J9VuE69ODXlao7hl2/uvt60gyItNwQ6qZrCbXKfVAWxl5sbkz40fSo/BIgTB7HpW53PMd24gy
EiVDRZaARuluNVZLB4CbKOL5pg7qnTJ5ziHU4+pQo0tw38zW5Os81I+3JygzncsbgR6VXE7ElHi7
rWUUQq2ZvF6VN8LUDMBKIfsXmRj8HPHrTzMab/d1ODqnbh7/h7Tz2JHc2Nb1ExGgN1MmM8u172oj
TQjpSAp6H3RPf7/oCxxUsogkqs9Ek9q7IyMYZpnfGD9vj7x3EAK+IWUA5Ziyvd1mqs8rtSByj1bq
TTgpuRiem8n/+/Y4r18KzgG7k24mWHzgQdf70y88T6YT46DBmkUlfd6waPwGC99mPljM3aHoWCny
Ddj4bc+qmCcdtdaUGyQQP4ci874UqxdfOkuaRxTQvVNHM4LjrTTQuSavZ0VzbJm0JUb3joMeZkgO
XpqsIHLwuyc3n8Y/bi/izjZBqAGgrgpgAeyqv7/INtY5T3EKVplw5Ri4xILblWnQtOG4rsb9oiqR
aJsE4WitRyp8O4vqQz41mCy3CwT666GtQiw4blBfsFCkwq2yWJ4MIeZTE8g3W5ahCfdyqE3y8Su4
LbucoEKsYP5Xq0DPJwUiYpmD9pPGdBXOXjPf3V7bnXPPqAF8IsCIqvlxPUGQoFqrL1ygsy7Sy2y7
C9CimgKK5L1ven168nPj0Oxk74sq9A3ZP5rSr0qM+MbE61B3c+T2fvnRSQr5MIrYBn+d1h+Medb+
GZZuiMze6x/Rtq6/WFM+rCeObf4lHdfksxm7/4jEjk88//1/eJBSEy2cJQp8IfWDg7X7Y4HbESOr
3HqbXMdiWuui4TkzE2gZS4rAedGBTa1BR0WdEqMVslrPYCG0g9dt55bCQpXGAxE6TZXtpezF9Yze
k4GUZq6jci468SGe1u4AB/F6C/DPU35RUD9VEd3s8ckdEBrzvCnqpzb+BuFqhfhY6e0U8sKnn4x1
8Y0HCRtLHEzv9TUCcEjp2mD/Qoi1BWKNbjzaIqXw2yB+FlrO6IemLfsH0vsiDMrqqO67Ox6QeCIT
tPvY7dd73R302J1n7pFs0SoYs97YRFo3uR8djaZCmPeWe3C6Xl8fStYNBIaSUkD2cLO0utZ26DdJ
XtXBmSJQYO6lxOgkTM3OuL99kF/vUoaCfhmQbsPz3CKaLWG1rRtw/WPVNp4Ms0zf1yXPzbK2cRZa
cv4Y50Fxb3XLj//bwJtor46lmdkVx6McPPsymGv+b65V/kc8m/tzM8IEdQZYwrqeH6ni735PD9tm
yihgNbfIYkLYdglSFTP7XvvkQbcMizqrT2U3m5ckXd/s3UP+qmRuyYy4ssjGrvePsA1pxw13ZYlB
/WPaWdNjYCDLteDDFaEJVXytwdzc1WOzhvba/XV7ndVNfB0s8Qg6TJYkgUfQ3bwPwixaSfuWPNC1
gQCIFNJQaJV+/WHR4+leK6bunvp89V4HhnPGmO1I5/f1bcQPoNAOIE4VNbeOw/bUakY5eUPErQ47
0/OXj2ZSHd15O0dGZZzUJCm0v0ZyWNPkuM3Yyqh1gTzESxyfl1g2pzgL3mwHQhav7AxpHCjk0hbp
m/LHxrCljPQcg9vYsPOwmtC4bJZSPyXaobbV3tSopwMPp4KJevEmxh6rbm6cRpeRk4vq3te45ZKh
Xt83oFwP0slfLJ/tbiFz5WZlekpA+Hqv2pbqInemBC8J55sYAgxAmC+a9zcNp2ANcW52LnhkL9Xd
YqKWcE7Qb/roy8Qp6YNJlKNAmxjyTBGs/povsfvOq9MsQdjBWY6ExPc2VgBoUqkYkOZuW950xSgM
FYNEMRrAqrnilZ0VVnvwzO1UNIh0ANIAbiEtZajrJZlHXwStwZLoddNfur7Gw0+j2Np0WUOTN/ma
ZeZyx7sxn/JE97GfX4dHSG/dwbfZ2QZQtGjrUD5SJK3NNmgXOMwSDTfgLWuRhsXKvqsduQAOFN6b
8w+G4cHDMwRKD6ya6zknZjo2ZSamaE5S+eD5I0XEcaTs5sRHSsM7D5Ci7nGgCFWViOr1UG6RzTXq
N/gQuoXzdc3KLMIqZYigZKZRleXZA1msHvX6erR/9hYU4T/kKHgFkFjZTFK6sI/T2qf7kQr90S+s
v0vMg76P3eGx2tmpZDxARqGyAg/etqxau2kqPY3Rwq6g5Mohb56BEaQHOgq78wG0qdJTtG+2FT+n
LeyETHGM0ANbH7N1ms5JAcCgLrXmYC/ufjTA8BAhORmv9kfrBVXJNTxGjpuU3+TaV49FHFhfDCwI
wrHBWqtKjTksB/vtRSJALh5xES1OeiDbx9sR8dy2Ph8NoFgfQYuaIqets7Mc8Wa7/XLunnx0/lRv
jNI9mfj11kQjWvaDQyeuGwBc6UYp7soqq89znnwdaif/NDrm8M5MhzIa3TUPZeDXd5J8+mC1dyJt
RCrYoHBB8dLcxmj2YrrFmtHxDNohpR0+Wrhcud6Tv+DZM2NndtJi9LBuz35vz4ICgOdGBwhG+eYl
WCBEStORTJ40JizcWftiLXX26fYoe3sWvgo5Ci4kFI7V31/k6F5mpY7d4eFnDcI5x/FYh+uStx9m
sz5i5O8PRSwEmA1S2bYUjN8b1SKd/eLRAfxerD1NNN0o5h8ZIr/2wd7Z+2SqcQxGSul9byN4Keo5
pvY9RlVhtiI0A0heqRzr8+LPIFZmy3xPheRIF3tvija4DSVrQoK8zVTs0nCkW9dThIzJzH6UfY1f
kGt+wF/jd25PpQ3DHEH78J5ff7kpp0JWDwPow872n4q2qy94nPqXFgL13ds3ycuhNptEAktPO09y
sfVBdteMvbwAnJrOmqk5B+nQ3goq4phqGCsFQnXxvdiP1oyCQG7SoQYdQTS8OMFjtVCzqZfkCNx/
NNTmdlm0OB3lUo+RRsz3A1NAzMFljHophujpQVtibzsqQDrpBxIREJ2vpwVzYBxQjByjRM/GBMXu
IU2/tIiFO9+s2SRiFTW0OMwjkiNc4u4saU7QQdZJQrblRTFYLbKbdOCtpnS+DXJIT8lY6me0U9/O
cQTyQlmYthdxC5n69SQXP7fNDM1q4kHDOxGkNvdOl2cw4EzvYJvsXY5kNHRc2P202DZD8eL4lWOO
YwTPzDbOFbtmjCBpvFmPRflA8ZrjgAJuCPmS6ykleUql2/aJPW03/WxrECaX3skeG88WPYrBvxUT
Uc5nn5BEIdWnNtKL/e97SY+oj+BUu1Z/0V1pX9oKA7l4lubBGu7tDN4XClUYm9EMVX9/MZRTFJms
JuYG0TfLHoxC2I++sKWLnv3aRm+/QgDQUTQCPsG53syLprGozDWWUa0v1TnHw/WZXShJ/J3sYF57
e0MJe3Lz++gSbWHhXYyRkEC4NArisX+oyBW/atrbLSXUzgCXwcciCqLVf716g1VbfuYBIRBrX9xB
9fKfSlHVqLHaMszonVxuL+DurJSkk6okMPZmAYusGVqZcVtRTqj/LY0OcpsY/Pgg6tjdFKRypNVA
5Wj5X0+rA/JUi6UhJh9B+4dW4ySPy9BpJFiGGK2DV3pvNPD7fCzVlyfKux4N3bkV1HLCbQ8t6C5z
S0zd3FHWYVo3+W9EOi/H2szMQN9LH/PsFwSk/uDGE4Yqs/UoikNps/1ZWUoYi4IPTYjrWcVG5hlQ
j9iAdSEifY27B1xUviVjrR1AftVv3lQLiKaU1hepABnuNndb286tUr5Wg6PWD21GfsGrzVwp0Kfn
cRj0sJq14rTOxY/bu3GvTkGmAymJIim1CmczR+EGWl5OZFRjOhVPepZgrOks9V0mR+TNpebcFaU9
f2qbMf2JvFT81JlZup5Qzc/PdVL3d24mrD/1WJbuu8JNqn+lNS7/3f6R6nJ+tTqIOVL0UxK82xiw
lVWTGQHvEalsfOdWOtSQ2vrmF5r4JxizI9OXveEYCVloxfKH03T92Z0K2m7r8SYNdj2cK3uQD26/
oGhvAj3ACe6I9723zeho433i8VK8Uv0YKiNFF5WYwsoXBNcqN/thKz+CevB/J+nDqFW1RDEDIVm/
npqoQWh2izFy2ZnVfe367X0FJQDRJ2Qabn+03VlhGkFBnKcbF+XrobiVEhqFrKLbZkKecejqfiAJ
PbqntMHX5jeuO14krh6CTSa3uYB0Pe1l3OscIDtZ1tAbSvF5BAvzfdG95tvtme3tjwAgDCAOwAGU
tK5nNo5egiwSheBRteqFiaE4X7UB/hAgDJgHY/Hn7QH3lpKyDrhuomny1+2Adjv4VppJxORs7UEU
JrLh1ZisXApDfHC77j1PivSgbBXUbbTZITCSyhEbY4nAYd/Xl3UZ4ycXJHJzf3tOO+PgL4C2IZ0S
oKVblzxNg6fuaQkgzNnA82xI5N+GN9UHlZyjUdTKvgiN0Bbw6sVm5erRHr/kuTtoEdyE0Xv79qPp
o5I3ExgR2/16HKpDoBAJw6LVTAK4N3bxuPTzXy6NmMvtddvZfCh1sxVITEkMt0DcyZ1ATNlY/grf
L7AuS5evlluP93adVWiuL0fMq70VBCXN065Ql9ZWjD+PKztoOr5TS9RShsQbRmiNnpceRBDqgG7u
eAXsR4ucKB3q+WaPm31bZmOjD9HQdVDkTNDuBEp6VDelcbd2FaDDWuvubi/mzsFSFWAkBtA0DLgV
rz/biuTmag0spo7cx/2UzfmXnvFCcPH2b+x31obbiTIfvZVN0VkW1DBwyx6ixswdXMHL/IdFO/Qg
jtj7Wjzn1C2oAqka6fWEGs0cTU1U9KhaXfsJfHPKwokCdHR73fYKerThuMMRaKCgtzUzcIIht3vT
HxDQTqUeeUEtP4g6gUc5lIE5noQ9L/p92/Viej911fAVl/fl78x1NQMhxRwnk9s/aG/eCg1DG5Ie
xiv0njF39RonlYxiO1vCVRjmfS9N/e3JP8IIVDGxlFfgvc1t0gHiFiglcg/bcxs1+MF+TMQ8hz4T
OqeJlWAAs8Z/357a3oFXUpsE8qw31//1J10g1PUGfrhR4ugJtLmhwMgK16uPRiDcE6z15WAt906i
2qO821jCgfe5HjCfRV70ltZHRq95xntTeF4e6mOm1ScbqaH8S5BpfhFOljkfTHXvOBL/Kl9oDiVZ
2fXIiaP5tqaNPKyFmYeap3loP2NN0OA+dbCD94fi2eGD2gbvz/VQBZbXdj45Q1QP9vDgTYV7ip1k
RG5t6A9QFrtDgXWjw0bEQE/weqiOii8hJZeM3fOWJrVm4SMVGI9WYhx1E/b2CtwJqFFUOODjbp6h
EcXbYUTKAHZz79zJcclOSeOlF6+Ph+8a4x88eztaTejOKNoL2TMwkm1Lj1BoQvEVkkHJjXcqR+kH
4TDPT81crSKcyn7+Vq328j+W1noipCeafHGtvKoOHo+9JX75MzZblrpYbwtq7NHIsqDsD2MRLWPn
VDiJ+I0ng2CdlIkQiRd4c8MmiTW27gh5BDE3eUrtygC8mPWXtpvt8+2T/6tws30TWV8QFlSw6SFu
Nuno210/azO3Wld77jmbjOVipX4bgUOHn+z60zvHyup3SQU6qW+dhasvlvNw6WA3guQnjrgj5auf
q9hxHgaSybcHi/BGKZ6AHYJPsO2nGPqUoS5HgpwsWn7KTXN6x2fSf95eh18Ar+06KJQjerwU5PHK
vT5BaGalo1GXkrfTSpZHt6hnI6ybgsxvbIv8pz6k9V/TAtH43qoLg+qvTJCXsoHN/oXjqmmd9cXp
HwxdaAmCkR6XS4efxRAipj782VVI+YS6laRfh5QuQxQ3FS2iTGbwUtM0xfQSqfblL7CH1hiOcWWt
Jzdz+yFMi6X94ffkreeuztfnbim6+CBu+HXdvpo88TiNKwUM3koum0hbVqivSWhk3fBvvWbee1tf
lvmu4uq6a5q+1KIy9/rxbnCK9Dk30/4BO5CFIMO28gvuydlfaWMZ5clIZ9862KN7J4+ci9wVQgnC
BpvjUDVoEBiU34GGdl56aqfYv+9wSP2zh1t7cMp9PvOrlYARjdwAGH3qJNfboCJcijN/IchOY4Bj
cynOuT+5pzXtMAkwChTq6Na8m6vpqIG5M0ueCaVNQcHOxJ/4emSvrwkGCkg6QeLMUeHn2YW+bUVt
zT+Siti5wq+GUj/lRcYyuXZFrYbyYGVPXthNmfU0mX57mYK2vvfH5Ug3XJ2dzaIitAW2kgIErfvt
1Cou9cUyWo5wZaX3lje3GOfgB90ug3kWUPefhMbNpk0poERr+Y10huHBnyOXi1vwljU2xrkXJAMt
EykD45IE7l+zaxVnLFVKxKAOeZo7sQ1a4uxWggwoGIHaYi9W14euQFMHgfvG7Lufs46kmNvGzVe9
C6rHaU6Dz31W5kdHWB2CV2v8YtTN/eX5WUtDiW86rob20amE8wWyl/8YTJl3ryddHq7r4kUlsv6h
Zy3e2c/ioydSbdHtb+C+B0tA0g0mcnNQ+zhItLIEHTL24xSiQ2I+xRCMDqa6t76AfWHBkuhwSje7
16pl3bYLo8gp037wJhYfFar7ubUH78M6LbSrJIzOg4th73giJsvuYScTOG7eSSh0SQtugDPjNM1l
mssYAXOQL1M5HYGYdif4YqhNMOdaSFE2mZqgTYQszFjFqaDx5NK1UUIWcl8u7ttZQzR36FoRb1CX
pGZyvWsLQ6xCd2jbrpS1IuyKlxPE598oQ6riGR6TRBwA4TffzndrBD4lqxjodfWoLyhxDw7mavg+
JAdx4+4HA8Tz/1v6rzTVR9YJ6R2FBBs7UZ+HdiZadDLLDiLDmv38YLi9O5Wiwv8Ot9kfxgoYZBho
JLmoikQVVttGuPoSgUalCy6qvv96O2LZnR9tP3R4SMOJT64/WBMHzUp3kWtG1NNlnqQVkjv6nxqh
/0ZFF1Ii9EAF18RDYPM0Gcvqa4tqkhk9voXJstRR62f+2autI9703qyAhQIgUH65r23+OgT3DU1d
nmjAfJftKv7E9MR5N1VG/Hx7AfduK+pAqtqp/LG3LU1/FoMnJ9W90jP/GZ508R2lmfpgX+xOCMAc
3AIAeq88TwZdg3wx8PbxBbUL/idtOOVdcz8RahxcUXtb0FRSGSrlVJyd6x0h8HGZDZ8IoimkuKBJ
r90XXZY/r5bsLuiYxQdgy92pkcFTCYdtyHm+Hq+d9FmPVwGTHifjP0YDvCsuPfkcxj0yX7c/1k5c
RgGNbQE7CDmx7Vgk0nmbN4Tnup+U8yVNUu1DUXtaE7pTEoAfcMr3s1dZPYhOI4huD7430ZeDb+5G
N9OaZsa5JhJl7j9bvZxwrJfNUzyhdn97qL1vyBVEXZw3CzNl63pN1ybD6UijyKRMld6T6n4snE6P
dHNZ36dmcoRB2jsDytmcN02J9W5d4k2nTVDKnYCp2jo0MlBXF63Xj2Alu6MovhqFSTRXt2/nEI/E
0JM2RFIkxgOyTrj95IdyV3vPJpwI8gTQ85QnNs9mEqOchCsaWfMKzhZLi+WcFRSsh84xL1Zu4XmS
oNd9+3vtTo0gT9XrlPDC5gzkZmlmqGgNEalVftcMmHRAhzi6gPdGodKq8L1KG1ffjBIju2G5aUHD
ZC6bJ0/DeGcZ4vJ8ey572xx+LfYt1KlRJdvsvXmF9+qMnLEM3dIfaVbNiOY3iwi93D2yndqdkTJj
UzRlVX243ufck14hXaopXuM7l8ypS1gl/hGra+80UUUBnmAhHkdF5XoUBLeMLJE6rBxtGB7lbKtw
wynvmjIvHzyvFtHtFdyrWUMdBrlCaVPNa7OEIKp0EBfw+9baBfyZrsFdoaXuO1tbk/MUA8+31sa5
tGumhUPuVvj42fHdai5HymJ735IyCKVzDGVQFtiE4kEh/KFTM7fsIjvlQz48LGs9fSrHRf68Pend
oWhugC+m7kKidb3I+tLEcemOU2QXtfaefmV+ils//eJnoP1vD7W3a+gZEkCSWykDmeuhqjRe/GCC
TJbMXXARQZ9/m2hD390eZW9CAAGocVKcZouot+hFAmcURWIZM5SjJja1EIU2J9SQuj1pWvAb3DH6
UMAiYBuBg9t2pOpuSkDaIaiVuUMcZg7u9tDkxudimZaDts3O9QiDCsl3nmvMUN3N9djnvepPKe2u
xHEvVtZX4VI00wVZsi6qpeefirg9Um7cebaxRIWNYdLFRuBkcwDHWKaFbwwTYgda9qeZ+dZ93Y3y
ZPVd/t9iIfhn9unnIJbWQVN25xsqvyt0SMC7K1f762/YgHeYJh0+3qil5oX2+T/92Dn3eib+vr1Z
Xm1JUibloKekO/BN2aqxu3ivN2maYNOcFP1p6enW15QAv9we5dVF9msUrhYeNlgXW15YkreV41UF
o4xyenSB03yoMFG5IKT9JRm1N0u+q+EwCbAUZp+9uUlmRGFN3dikTVQnvn+n6bKLtNHOMLU13gwX
VkA/RWcEB6OEyDZDmYvlseuHJmqDWT7aQblG/ZKVT8hbHYXir8pQSpRPSR/Qu1MCGZs7UR9E6ZWi
aemgkSwB550wc6yySwob6C4G4BvCjGsfGoru4RTMbxbPU8NjCgupjr4J5/B6S5boadVpHzRRicLQ
mb57+6UpFaWSKCzqqpbWV8dPur1xXp0DNSh9EfICBXLcUsQavcNvrRRtpJygTj1s40ut4XdqpbG4
/MZQSt8RhJFSQ1B7+MW16a5cpb1jNZG3eutdn5ncLS6hctN5y8E7sDurF0NtrhWxeFpgx0YTAYpt
vsyWtvwrV6341Nou0jS3p/Xq3lQrGJBTcbxhsWx5JfDBWyUD1ETNGKPHg3VS/weUSIn7/DKnn2Yj
6z+ny1gcVaJ3LpaAChdkDv4LNHDz1rXc5d0kmONs1KgSLDywqaiH3/hoqMNSkUEZgAdos5KTMwsy
azZlNQ7VnYVMceSnvhEOkwjOtxdy76OhhuxDXqa+/UrnehowfksKu0FWKy3Pfpv9N8sgicoxOGpq
7Y3Ei6OQJEq/adsxRH850HAjq9GPX/17f06zsM0C/d2YOc1b3xl2B5oOHkURqhWv2PuCj6dNHgUR
p0knnK4n/c5fkcZFp7x4uL1+exuRFhiPuFIKB8Ryfb74NCml7LmKRO3KNuyXQs/em940PQjh4rvb
LAWqRegl/Pv2cXkEIHExPdBaaqO+ONdzEevYJmNm6kjDPtXNoJ2y2VwefBlbiCQkyV3T5m/W/GFd
Xw6qPvGLQXHus1KWFlvafkrPEFLtMOvnNTSMwbyrfP8IkLD3NqBOAOebcEVlJdfjVTzcTq+3VWRq
VXWmPo8hGtWUp3n2XSVRXoZToXuEnL44WbNrnt+6xsBKiKAJbBFrRv7qengvdTq36SaOIUpfD4VY
rWgaILaMohi+6vnUPngmh+b2oGoNr8r1Sq5APblonwBA3maVgTnZNGXQR+C/Fu0BaN4zWW5orkP7
5muGUaACEoihHM5Vej0/WePPxq6mq1zMzvd+nJdwduLya9l5zcEx+ZUEbKZFqZKMnIbPr7j6eqzM
cQttZWagJNchxYij97Ow0ur8j2KuahiAeCmf2r4Uw0nORv8exwHe3hx2m8nTJdI/3DhPytC3gcYe
vCWv73SarPQOFLeeddh+Zjzp2zK3XZZBs7KvGdW5k44Rzbfb31U9tNsF4C6nY04IR4F4s5cdVw5F
4hPnZBRKwjzVnFB4Y/As8+anOQ3+AfZkb1LMBiKPCyv4Vc67Lm5nt5Q4I98d7EsHybtFMdt3j7QF
X+USinHIXauEsigMb0sGTV8nbRwvLYyhgNJOT9cy6Mq/i86Qj25ip1/Mqp/DJR3qg3PyC4O/XVDg
B/BK4SICsN0Ejige6RTh2L1+loiHWcz1h4Ak8XnQ4N9gctnYz94Sa+idj17/PpaBRBU96CPEOOof
WeW7T/0g/Cd9rMjvrKCdHpo2sfE3zsSXojHSyChbLNtv74K95UIERa0ZUDKMEK+PgRcjeWfZaQft
dqi8UAty/XO7msWjhUnph8Ab9HeVs1g/F0MLDlLNvQ2ISBXoNdC3Bg/k9dAL4lezP1otPFH7PzmL
4EOwthB5uvJ75+bxEaxzbzhVa6GtShCDOPX1cFaVBrHepX20YOP0T6U5873EJgSxB8sPZWkfVXl2
7k1yCN4K6hAqMtxcZmlF/3wYtS6aR3P8kAydEVJGtR8a/7CXvDM1airoQwfkAzRENqUI3U4GPcdJ
KOqdblwvfivxK2+qzn2icms99yJND4r6rx9CIifmBqESUiXV/evFrPq48Pva7CJ9kvJnJm2ExP1y
ftcZU3LJ6Gv9kXhzXVxqc0q/LFUuL2/etirqZXCKnQqoez1+0K8x9YS+jzqx5D8b3EBCL0mTB8T+
xMlxquFZS1cwKbV3VHrf+ay0g9QDrDTGeRmvR4a75xjDLPuo8TUvat1JfDJ1kTwBHyg+357k6zoh
CiGIMIHtV3B7MqbrsboaB+Quh3qxAlFEjSvrMeMz4qlDFEPE33I28p/VpNunbIrjFh/WoJ+fHGvx
m7CzRfFmCXn1c1T0StWXWqm1+Tm4jek0NOo+IgbQ78tV2KEEUXgqU3BIt6e+t6NNHiZ4FNSYqddf
z7yWBvx89DYiqWPec7eizTTwOjvgP41hKc+9mRzlwEdDbq4jP7PwrUJtM+oyzwLY6sfpHArH1U7p
qi3vxt6ZD0C8e1vp5STVL3oRvbaeu2SaFncA6Nc1Em5HW2pY1ndObh3hEnYnR+SouBsQA7almknr
jTS2czRT89H6kQayeJe4SOkCsmnmk1YE7qe3f0DKF5S4SRmVi+/13JrEbfQ1RU908Fp8M8oGIzA/
RkR1MXn3/Lp4M+2GzQmiRNVi4S9Rt7kecOyTlBl2XQSwpqO9l0+nuUQvzW2bo67EzncDBIk5Jj1U
YOfbXH9pS2m5ZMSR0Ju/6qpY3wNJjSEyLcP59irujYTvKKHML/7ktljS9029ipH8xo2b9YSQYxtN
E6YNyM8etU53bnSkyMkYmQ8dvq2Ugr0YZg+Gsow6y5L9iYJF+9RJuIBoAGn9o4+S1fdknKrHyq7y
d5kE/HZ7rr8Ka5v4CQy0Enfn80Gz3XzB1fdGr2o5evzjlE2S6Z9xpLrXarV911k6/uWJ6/OuGRiu
DG5wR9huH/yGnWNCfZFKDl7l1HK2zUGR6cs8pHjd2+VUXNzMnj5ObQBcej6nJZJpt2esLrHthHlB
aQeiIcvVupkw6uf9HOdMGKGM5Kmo3eTbKPv0YBT1FL8ehReLvirtxa1kZiENFKoR245srJb/GPXc
DQOrbN8HXtM85TgQfOF9b4j/1qNLZ29LKa3E4JchE5zw6yO5zP6STJ1Odi4M5972h/YMBqBCryyb
7vu012izGWY0r1Z98fy5+H57efc+JjqrtCpp6yEjsElwzCwv4samIpEZ1vro9d7PloW7ICj7n64h
EHd7tL2jqtrWvIyUqV9FJGB67KRKuRRWts0c1n3VP5pVnn5YMRc42KavPymNeKjNSqwMvMiWeVX7
QZeNrddHwRQvnxPXiU8lnhYheELnDuHxJhJpDCUr5ofcnuVrki7hsypwenQN0UjYUjLaWPQyEU0f
ecj2jGGeOOnZlFrXnfS4a4pQX0z73lsn51z4ne+fsYYuLj0pTX7J68QO9aHtsnAYJD4YFcL5F03m
y2W0p+Gvg1+qTs/1vuc1II3+xQ0yXhHBfVdkdTohHdrNYnkyV94iUAx4zA1zhfKVP7xb3S+0+qNA
2FMS6rPr3KdWd4Rle12P42colKfagkg/bkqnOm5XNYBLxK+Qu4rkGmdPhiw/m2orZvHqhqLJ3wxl
VXRJxV6h4qiusc3FAqO2TkWMW1eKP0x21tZ5NMICUUv9DuA+wpDB0C3Z3e0Ff30A1J4AaAlQCnGQ
7UTnfPSsQpJ4S/xATnQmxWlG1/NjnxXOQS3hF3ns+tsCoUNFg3UFM0VV+vpmkYsi+5YIUcXaYOMr
1MblGvYxpL7QaJLpcUAY0bnDRbMlk57AyJzGyp3/XjtttM6BlVlgZVbHf+/LritPmifHPyazw41C
8xf/O/rJzXIRgyaGsK/0/mM9Fv5Revj6duLbqEtfnV8DAur1FIDf1nGRsSllRqBuT653gs+l/Qd3
rTjJZiyf3/x5sJ3laoK1wLWx1RHCapp/3su7yMts4SJK2QSf18l2njtnYtluD/Z6cug2su/YCDQj
qfdcTw4wo5mYLnVS4aVBKHApPzmjKNHkDYJzsSTem+Mk+saKBKN4YjpQx+vx8MZwjR5UMbDUIvnZ
221zHpoh+1RNSIi/dWpEB4oBgcIc1YstKxnBd9HCa2wjc2rLu9g3kidvMUD2ePnyBOngKN/8pS1y
vdeh2qE2he2H6lZsowRrWCwAN6BFl9jBWnQxu/WHmclU3uX8H95VlhX/3aP2KiJipFh8KpbaLk81
RYD15LlxEH+r0af6xmOQ1mGOQGD8RJhs/FM3bdeGkFzaHxJr+U/pXJM3JqlY/Q8o/JLXtqOYHkot
Q1SLYN6cT13utno4mGmQIJgWON+93hI/HQyvn1ujq+LQcUunOZeimEW4ysz53iWlrE/AMZr/qbAP
/apnlfbHMHIskC+Y/O9Jj0JH2KWif/Adq1ijtJLdZ5Fp+r/AqFGFboI4g0S/VISEtKONH6a05Xdk
zNzHos/Nf5cRc4rItdf0byKIrjkbM94hYVPgnvtxTfySQnzWep+Tsei/43mzUrLV4r48NT0Um6cy
N/xvK5Qy8aHqE90JS/Zp83WVyZR88mLLHuC399laRKbQK+dTXCJLfQp42LEKnKzksfCD+bs1JM5w
0qx2/Kl1ZdrDferSheKHi06YQDuGtB3fyDySIJhKkuY4/1ygbFSHthHLDxOKQHooK7TYQmOkHnep
SX2fpZaRJVWouQ0nN7aXLJRglJ9WCRvhk5xX7SwEDZCD/b29xlXvhvxeVchUAXXL9JogIoE8BWk0
u13ziDlR8Q5uQOaduoU/HAy2jYDVYBAsYeYwIM1g9WNeZMDDILB4kY6BG6lenOZCehc/lkfwkld1
FIroPIZUx9CY/oVjvB6GZqzdwg7TT0ZWJdq58sXMI1zHZ0fgFBl2ZjB/jYUjn9yx7VFiLXx7Cgtf
17KTURntEZxS9YoY8eWh5hcxdco65OIKabOJTdHDM9N58TAaqPgGz54stJG2kRN0KFK7qfNjEhjO
2r2tKHZGC51MTE613kOAzMb7tmrngcDB1DBeb4au+T7jwY7AczEltO9FNSWRGXS5F/aN7LL7GNF8
CifNoJsnSqtD/Llxstw6171ZJmE8p7FxzksXe4UeWP/ZSGL5qRt7wf+6SNSVExR96E9+LS6g49bx
hHPgUoXSGb3/Jj1tq7vAGtPinGmB8ZmbwqvOBfY7Hzuzn/8sY2GvYZvGTnrX1mL46aRN88nHVO6v
0dY44kncs+iTcPv5lLi1/RcKLyAJ07aXH+ICEnkoesuQz90IsS02G+2PvBbuBw/5Kj10ZSemk+EI
9DCpMuTvtCBA1i0vKsM9261ZP2VJMo/vbF36P+uutZdQL7vyAf2FUZzqpJqXi9758x/0mIaHKS7i
/5a2EZ9qMhc/1CCRfOBD2nmkpZlGfOBUXRIG3WAUZyn92joJ08veQ0Nmd9G3WZ7zJvMe0aMndkCs
mHp9iSy2T6xbZDW3gKjOTSDa/LLAr3g/VP66nERRVuCFsb/gZvGXd3OWDQz4/zg7j+ZKkW0L/yIi
cImZwnHyrqRS1YQoCyQ2ExL369937uDFLZWiFO8NugfdCiEgydx77WVsseK1bkSOjLQhZaavLSj8
KvdXg1xgkU8BUgxnN1VCUfoXkmmvDnXV77KpKe5zquvpMdPt8HXys62Gi+zZz0yU2ihZMnf+0sY5
aYytu7Q/bXvYglOHIe6WVlYTvS5lri2CWoe8Shm8i1cAwfVpqsfotojI/UxXa4x/bPW6PS26J1QC
LWLwZewc2aS25cfP9oIIfj8EBfK4td3wbvN15mIDW3o9Tvlzno3pGmb5nXHawk2XEZVMwkQwl1BC
vKVMmmCNh5euiYafk1Xb655jv7+F3gTK7ZWOuG425Va72KjGS7RSGsRAWLa1i4dOHnRj4VGk0Zh5
B2ZZ4c92rNdfAP0hv1q5xhsv6kigSd5qx/ymbG31voiW7bmT+F9x/gSqSOOWyU1atnq2rudVC5WG
RSQl9kRh8IAjSflkzOqKK1Hx9BLw+bN6Sg8lzpptUDZHPqb8UXtTJOqk1dsoORjH6Vr4pokvRe53
czqVS7Dsz5KrIplHWbf7VoH5pkW7Tt4Fg6r2lfhT5lUqDK1jIUcM49tmKL6XS5vddnOkapJuevtV
tO4YJo3n5Q9m3jaNEYDr7/gqDJG9sxjufUvULonhq/dr0nU4Jr6JSjyEkK7eukXEom6qqX7K0fm6
x9jGgKmaskhch04GLy9f/d6+IH3BF6mUVSlkkrdh66aCSNHr86zqa2MtLh/tUsnHNjujOEu1LZ8y
0rmypKTi7JMmq+YpjRdoP3hlktlRMRUiDqVDM3UbUHLnp2wq+zvE6MG3vp1DTboXMRfpOZxIH0iV
MlPiaRbVpS+96j63/JwQLM/04eehyt1jM5eU6SJvvHSLmsHcVa0rCIgg0FWlg9Rdjdsq+HZC8e1E
O2uclkdaeh3tkONGIy6l/fIUAm4TmUiRMO1Ke22+R0HpsxPotgBnj7Jiuxr8WdeXzebLH1YGKeei
lnm37sl1KWy8Mue6SJ1chvEu41ltSbQsOaFAqzU/EnR5Fhn5ZXWLzTU8CbcgNeuyDfugL48y67si
6fItbm6mPMh/A4OH4R7u+OodLOIQxDGsV/vbMjNATLDwmMVOO5X3k2aOSqhbpXfcDMOElMI8uMeC
o8lS1WcjNJBwDmEVu7IGyfLFaF9aVhfnfIObN6dyQxBycx6M9vzfKH7sCze8m9BofT2HMpSnre/n
4H6eIlMfVBcXzaGtlf2wVmI7e1W77V04F7wMwOSC5I2y3ljPbt1fSFc03+yzn0pKFKV58KcmKo7E
lrbL5TotrUmsrnFetkaPbMzuUlxOWEkKwHC3ewUT8iechdr5pVrxyk7mLRxHwr5IBJ61x3fSIXsg
Nt2vIiyWHPKXFmcMxQ4C6xbtawPtJKlLsXDxoY1+68UIzZBbtS98j/aUECJi1Rezm9k/pL+p/nIz
jfNAiIFnmBx3wWWFnVt/7Ot6iHhInX7MgoDa0dZusD3MWuZXFgUqdUXGa8kHTJovwryvGT5Z9sBx
ODTfymXq3KSw/PW3zljUu3nBcuYS45+hg2Hui/Igijg+Bcu0Yd1BFqlOBkgk2aGqVxOndNTrzrTo
FHajGIPhUNky85Gohc33pqi7bS9mT09JkUt5cDdTRknsjONnv1vHu7pwVs5IrS1nV5nM7i87p+ek
JA3C+eboOMPf3Im7Li2Fu+XXetjsbz6Jzz1FgWNdUp0KTEVY7lt9JGOtI3VPlcbHhW7tBMbxsvcJ
+R29F60Vu1/J5X/CtM3dxFJ+nV8oU65u0nlT3d5nasiKi26bXHWDdnqsnzcq7vK6M1VQJIMHC55o
w1ae6RWFc1dtThMngddkZr+i1MTJZXJqj4ZgjFCN1tuqk2Bay1+kz7kdvrHlNtBBD8N6OjuvFLs6
7JoXu5YySyrV9XeDVYXfjN/wYzLIBaL0Ra93vYSJnxJ3Zbun3BR6SktL9g89w61xj8dquBzw6pzd
wwY5Hg+Lul/NMcyD8kX1I+ToLphdmZIZrg91n6+EpeduYSdTtLAs9CDmm95R2wRPZHHm655IjEdy
GoYiNV1u3KStNkw4nLzPHi3LMWQb2mP3FYG1X+0nZWc4i/e2T66ErfWtozo7PM6lLvVlLxo3+Iwn
AAVcKI34PEjbGlOiEsPXCJKjtXNFjUtS6OK8mbRlnd/IDUl8Ajpp5htR+CZMNn4rdLSOoPV4dK06
WTrXI6E9L1muO9NFTBqj3pb07IQacnJqe83SvHGXu9CskqylzA7u2Sqji8E1s5W2XO0n+ZT5vlY5
VhSDV3v1wZcun6AqCfk9Vtx1ebCBZOMk63X2A14rSlIqN7t4Cqt+8PZ94PWfpRPWTSL9ybmOg2mL
E7dxvJcCXAHyhlVZJ8YIVrQz7uR7R3ZvdR2ehZyJWh37F5oLQQDhYjj85yjbqaWmULK9rMhOSzSX
diqVKHTai1nIHY4Fzk/6feuRkOycKHvleNWuyrzIHDAvaR+9TuREUq7u2sPLKNWWuIi0v2Lax0lR
DT50XKfGSp/joe2KtMtlNF957EzyKpqwwud7HlqZYJwWXm4N6o9knZXmAzeZVmkTjNuN3w5utotM
Xq9JCZDPSRr6GjwDMSn848n0xdEg7zUQ/xUTWCbBJMXmJppOpWs54cHpWvezaIc+PzK64iNQi20/
gEqW1T502ii+LipC9xI7q+eb2hNVdVE7nFJJ75WYZWbA8U/2oJ1xXxg2AdKntH3Iclfro6xn9Tm0
F2YUtA75vZjpn1JV4IORiBg7NiqUFSx6tEnSgWMYXVJQe13iAr81x3qxrWCnqkbbOI57fLttwUFz
kMFkFUlwtqkguQU0mF6pC8jOU4iyfVoNpjw47DPqFqgeUiIahk9ZLHg+Q+h5r0OOlQ2Ls1ij1DZF
RAnZiq/V4I4qrYl/YTNiWXcJVYO41kw52WLsgQxAlymIBTgRqjWp3HG4aZe6mhLVhBsssGCo+zTS
rNs02GrhHfwc4CDJRAxFmXePVIYr51PSz735PsgyaNl6mvhFBiZycjoDH+IKwfGBPGbBDKWMnL0+
ovAicDGp4CM/ex3hpHRw1pbogWjvxCUaaDhElurlp6hdYkByXL/CRIhpmdCJ9fWBrTCk4Qi9ath3
8NZEQkJof97HaS+p02MCLPRmNcOxLkv/cvMWyQ0ASzvHRlSNn3odLsrJ5rHfpOjfFif1WjPdi62Y
4Swyv/+loIfWVP9leK075RNx1UZtyKmH1dN9xgb+xYiRo0OyIrek2oLtmj2BEtrrNNUIkafur7Yq
sgfdtOp12BqrufaqabVwUBPLfi483GBQE3hZKuOweranldj0KZvdgEFFFF/JfBUPvAvHSzUl/wF6
vxvuy3ZaXnK5wuOooEM5aciLmpPCbWBTuZzRpGlr9xojH98BR4raEsUU0PEumwO/pr7qrZ3UllnT
eNDB70BsIr4S/Vi8FIgAeO9mWl4bib1oso15d1vIoPvd+TFgljP54YXT+ZObRgSv3y+es7bgfKq+
Xip7gC1YFf0nv8upK6dc8pbnkVCcNFCEjCfac5sxbZc+u3IVjmvpjJbR25VL0dTplKviacIYV0Go
1PAoyrg0xVVfmDnbuWUwd1QMzfiku0Vse2bbfneJwbz4VYQlvWg5YomdBs6ch6fVofjcDWUwzomu
Yut5a13dpQKYsDu6TW8OgWuaKBFtgGKTnwALa2xK/2FqOpNs4bRIvrq4L3esTv87x1/2rbAkJkl6
6Y2153fOxM8Jf0QYr0bj3oTNVg97Lx6DXwvIO8mQW1/TQFORJkMlS7mbYwnQVpEu03NsN/zI5hH/
9NOxNveHUTmL2ZbyrH0PRTSAupfrrzUri8tcjkGPLwUWJ+kEFPZZW35dUdZtDR+a3VpsjIPxn/HI
iX6HzirKpHDGqNjJaRnC67nxx4fWBMUX/MEC7Pkne6gS8Nphu9zIbfvljtN4EVF1xSRL2vUPx67s
mfO3BEowOjJPbj+X+Wm0Ie6dosyb+Qztpf3dzO4s9xXFWQX+2XqvS1tP30woOyvF6MLuwV6aGOyF
6KXldBZX9YnoN18lYvInlZrIhA+WFiDveCD7gkVKb5oMinO5pq5ic+m0e2S8AlWwVbkXJvjLlb/7
YBq+F42oc0x2+vHnSDbOdyOHoqJvqggggIljKvoXyVGEqQX5Yst8bnFkGc7MlvLQUKdtkwqSxR/1
rc5dl1dC3FmV5EVJN+w1xBccbDWJV7ufnP4UxBI/Iq/sQrJ32HLavV5s8VsFAd3EVJ5naWj7abdl
CXuWVcYf37TD/IICIS/TvC/jJ2vpAUuKbLFOystElKC00pzQk5GJVTFdTLxsJrh0oMB/UY3yyAFf
JvPTanN1W6sy/9FUXfZ5Wcvyq6FsBqfGcPhZOaW/pVmbb8+rjhzKat9COln70Zp4OFPkqVuTGB3S
mZWJU+bujV7pcHCLh4O4XxcnP04k6z7qtRsf16gEDBr6QVb00IqzUQM+m51VcEykGFb3n6KQcMvE
J/jhAfNJHpZcrPlbb/ndb9XPXY9Ipgx1OhHb0yYb7ngPmGR5T5nJqgt6AfNbbKP3WPAd/Vr6Do5a
DWLS0enbwLZx4QU6CZUdzEmGfWqU2LSeWAr5a/Ss6Aup6UEZvjkOlNYdGFQo96oPqMFhqA9MVcSm
74Fv1poCe5RTCtOy1Q+CBrS89OINCrp0G++LLoL23rju9C2u+mq6Vmsdzcy85lAktgry/rrURdTu
6brxGV7iuduVg4q7i4qxwc8SmP/KzDgqnfKGCibBAOzsp8acqU+xfYqGPVVMc7st/fSQVZP8jq55
vsLqLStSfyy853Ks4jVp2xb02DAkvAmHrcsvNpKzKaRMWQ3JYFrxuWkwZGEjDdh55jWY7ta4Bvp3
fKvVJ3bk/jD6TWElgZuxsS+cbX2S251lpw2OPQ+bw+GNlnYEmAQMFudcBKcDJZV5++gE2qyXoBr+
00bNPCDBoG/ew6VTZZKDv2/AjfVyMTUApmld2gMfRuzKBwNB2SNwXKHpkXptnbSIrLjer6O3NKk2
NcZXLiyuu1p7aj3lcVxFt35TLr9rEkmfO5zQDN/luagu1iq6yLNmllRvtpof+CZAhoh/MbdDLluN
G3EwN2kd4xiWVpX2nnFfYn4xkktwnsBYrXMNnXO8LEAxsoR3EvnHVeeb2mdlG9a01c4yJ9a89T9m
REfPrd10aocHXS53WSHwQB+08akUGNP+zmYMqlY1bT/riu31xu6cme8UyfF4pCqeLsVGoXJaVW2d
gtXODaOhwGSHZo7j9jhQynyLl6V08XPf3EOfearZNb6SD+RTWnd+2PtPQ96UZWJUED6glm2+qHK2
yn1bhaJPBsvlVy4rGdRpIKaWLnH2M+CAZeUU0bSQgkDvZah2xZidma3DCNu+bdfxK/Wt/FyYiEMy
zKw+ZxeImGSVWpoT+Mhm0Fd6fCZVJWm8wtXusR4kLj2YKyUJDhXlj8ybxJCM2NrZezUtec1Mxh3w
lI2dbkmQBbjP1CvBo1+TiZ2aOlou86534qQPhXVRT+voX80BDO3JNKY81atbPOfU0S0fN5DBZ+Yy
RnMw9OLLRvdS7AUgN2eEBKc6jWGUxWnV2oV3hHlTk0bigD71nRMfYWObL0It4Y1erIpRWuXaF/DF
ZcccSbPiqyaurh2mVmPiTlV5b7kOZ7k20yD37dhm33I34MfUpNkCSctFbhQRK9YkNjXUU7ZODrVj
3VbjPpiy4fNWtxApdc/+kGAlqJ97bC9/SF7yj5HheJEymche/cqVd8NIxZBus/I80IcsO5pNA+IV
Zd+a/STs0U5dMVSX82qi9lDRptcgG64771xGOs1DhsqXP8xfenkeS1h32wwZ6ZANqz2la1VYWdKs
+fDASlL/OZycC7cgHI0RpaeOdRWrOCmNKgBtR0Xg9jrDM943i/Rem0lW6pB5dvT1PG2C9Of00e0c
BpN3gKqsXyJXlRStJCoUac7k/9dWQrVHX1xWI8MDXVGF1yJ7sNrFqLTDuuYT9uQguUtt2e6FyZjm
HDFbUt9D3QMzhdoJbzxizuwLxzIcI9TOm0pn12n9JI/9oXiMDDsxPyjamxl6uE6rTvR3Brilx6dp
kuUV6Er7CQr6sO6KjQlU361UaAIJH9QdH/lbOo2y/HTGTUjtiwRrIF7tubutbKBVeh8SgY4Vw/vv
bFfrC86KuFtW+EDtCH+2oS4M9Zlw08+un6x4qN0WVRB9s0OgzFM2M5o41P4G8LxlIJNxFYBmICb0
HrZV6DX1qxXMpSHy6FqOtRjpVoO4A04bsV1miDxlqb1WHY1yeG4H7Tlq7iDCgMBPwJXlhe+VMfhy
lc19uq1mmq4W47HPiiqc7/Qo9UssNvnZLQJAum32vJ/YJc416WONvnXnTZVHPC/XTz2pjXaSN4Xz
3TUdrENOyv4Wol6Rpxj/inKXU6CWly1so0NYrr69qyckDfs4aL9sMmoeAb01wMBgx6/oySnjchZT
k1h52ea3cUVgKXNyO2bMFFhy3ZWZzMKkLxeHpZcbZ2Uz8zeTDCNW+Lu46pSzC9aV5Lyxq1BDkhji
qH3BxsBidudhTBcpkFJUqoi/uXY7zgeM7d342FpRtlzk5RA8rGaIuycm3Ku6sLx5uldSI7LPUK6A
CQFa93TGGcWu5VaDSPCuiYvE8osNQfI4bc2e8rwVe+XUmdiVWwWNbm9HJrZV0gBXiUPVFIN1GzWF
6TSzN8YrvwgNLYtbfmrKTrUanLlMdBuHvB7tz6W7Hye7qLzDQP24oMm15OYxmiLrxzxTXTTbkfKk
zymHxsjSd2d/So/RZDZbT1Y/ZlG/n/ua8Q6vKmCXo1k1hXycjeNOWWLjG1njDbkq75NPcGp7S0Pe
ENZdt/Pon6KG33x71r2xdbW2ZX22i2ZuLuQyK3zsOVpUdwX2KcYnwWumkOoybXW/XBpCChcGelxj
7GMo+YnpLMGtAabazglc3aw3nd2sxUPOyLP9HcMGs7uUQTHNFg98s7Pf2uDEl4IaDvVVvNW+8xkn
n278GTmcibeh5YW0qPzW5YUZirY/NVNAoZNmcdA4Xzqrh/Z1qGumf6fMmSbGxYO3RdvPoPEYu03z
OBXfqDKt6rhxKjMnhBJd4NHv50UsX7mhwKWGzBlkAYKUOMhYSaT9AZOiDuoBIEvtAirv6m0L7ZNh
aCxOk9iM9dQIt6OC8JGThp8z2sg12vvj6LoszRJtzXdfMQ3/7ruLG4zHdljnglWEb3Q/UPR0W/Pa
R5wsP2Pa02y/RItXXmUKL9M7sSosl9OxqLGv5m+KwquFp7QcS2+ammubVtw/RmQnzPuVZnpj48Qx
tEvsiDEARG+S5n7mZb7Un5gvxcvXSAw4Wmmbz+xUSeD01GyjFR3XliyNC2ecOBChbBRDgs/Foi+t
WC6Y/Q9hNZ2GZiaQYmzrcj4K1wzy1jderg4DM9DusgjXSe793Jf1V77uTNHLDpHeA2z69knziRHA
WxS9s3ONCEPmFKAq6Sr8NnrFeCV8bFWol+thFfQqm82Zuh+XEak93sXrF5Mvxa+GElBf8CfV1W7x
q+wLKsHaT/wuqp9wUMzdw2LHhJF3jWcSRNJ1uJOz7/t7F7Of7ms+VOwn0njxcsp7fihdMX/LLnKX
yQ2HhCSzAZ7sekSm6DyjpAFGEhwTMdmDQG0JagzrnvFoTqBDJLevqwq7R0Suzqc1yu2Qdmgo94Mq
yjbtNbVfUig0mwnjkeKmpb2+j3CEgATrD41I8C0tvo5DPjjpJPQ4JU3fr6+Nu61gKutk2zvHuOrH
iqv362yq5dKikq8ZS3fBhRlwb6cFC/aWx3dBMmJ14UmpYAOM2zUjnqned/nkX3UE4MzJ5hpGM/2a
6ZPxy7m6rkOSFWd6AppEr++bZCrcHsP7vIFt0YP2fGdHWD71XR+CkIb11O5UDTV6txWMcx9loZ1P
tqUHYGf8KbeU91msaTh50AtqJ4DOUfB0P5VKQLitukm/wiiKHrOqcapD3mZh+NiR2vxZEbwIFcdf
xM+4m6oVwEVwBmeraNqUr7za6zxeaM28KsTbGA+qOp0XUlOvh9GZT1lWq+ZisufiNEOE7W4EGhja
hVI0A/hfC1zBF13hj64V+M7s2sU1SmRRp73JZA68PHDWZFvUMs1UWegnSoT6q8prXe+XtYGpISe3
1tSvMXGpMEbpK9rMK/cWZhRtittstaSwpaxmL/yyqfdltpnnDQbAsKdVXL83gVP8wCQ9ijg5xHLF
PtRPh1Wp8qseZ7iuUVHI+7H3qYlg1XUtFqvbyDhldPUVLREtKo5tMenRgZOnDuufIikIGbgwN2WQ
O04tZv56C13iQFHpG/5L7VuJyrbxSZZD5py2ahqfi3oNfmC/v9yP0pt6Hssi7KSIchq/XIe1TmFH
QqfKp4EtPY6xCj864JefmdhDaZjQN4HgbSv4tNzK/ipfqD32E/qPKRHlOcJPbKX6UinP/2THS1ZD
z5hZO+5AtXNt9VqXic3A5zXPseehfxtgA3eDltEhg5xeHBzDv4zdWyYNmVE5h9qJhwcx5NuZ2Sfc
my7XwT2WLZ2EYE3XnVhbFa37olzX+xJW55NXKtVc6Tjoin3mTzJPFWyCcZ+JLI8Y6ayWPESacfcZ
JAC9n4TJ+yt3cYQ6EMwum4Pp/fg3Z33LDtWOy8TAzzFfW1O2floTycUoJJzbbadsmG3Aa0WY7yEV
l7h+h95wxcBk7V4duUXlfvOt6FvYDZGXKtUu054PHFm8bNqmT7ZliP0LZXfjzbQQmZTisAOYHjVN
e+l2Fkh14dClHbQu3BclJv2LfZQZlsRVWyX+IByf1nJxolRLAoSfpdTbScKRqMGyLGpiyD/Vsy60
+OQsvh9fOa1dPWyNE8iPIr7+Yo1BNEYTJxD72PCA31q7tvW4mjmqwFt7qQ/NUoiLSX54lb8oWuer
YG7D74fRDyXuT9JYGYQqaDYst/vek2lY8/ZFR7lRV9TMy+rlaYnT9AfE2b/Yd+eL/ofseQ5wid+a
q5nc0Zx8EXSZMVZXOAB3Tx2W+ceGEf3//VI4szq4uDkwS0k0fXN/We7Ua9WHae/AG/CicjzmQWWO
haPaD+wv3tKBUQvgdm/DBkZZxGfxhutczH3LZzdFJLf3bVJluP9XYVMeVymDpDewZ/7N0X1ngUAH
jokQwzaL9vD89/wXrbBa+y2DGxLDD1jdC+DP5SJiM/3gKu/d1dnDDekOAnoe4p9XQRbdhNUi4xSC
3rbr53O2euZUtB/CT4XU4gOy5DtrwzmbIFHMUwkjNfnzem4H6j4gFk/jQH0vfbva5XPUpqXpPvKZ
eO/5naMOMeDFcMz337wvJFaqV1YJ+aAx+om5f3hTU/p+8Pz+o//5gwTJsoghfSIj5jML7DevqRda
1H3Na7JGsPqu6t0bWBnOTkeWdzepaEodLcJUZbZKCwWtBekINaMZ7PM8kUB633xkl/v3R3/OXuSV
nln5Zw3Fn884WCJt4RPEMxaTOPRkGqXK+OGhiXt83vNgTYmMdg7/Xq5/81MxvXSx0MLwgeqdD/LP
q/Z4dAVj68ZpZnvmqABakrjU1iXmr27qhXN2a7mtvNjI60mF1fGEqmHFUaDtdv/+S/5+8XygOIed
LayR+bz9UA2CrdyTdZyqTS1Qb0oD362rjfj97+u895g94sPow88Gpm9NdaUcnCyLuA7dTHTTh+23
vg8sxlXsqghm/F2VT/MHopG3oqn/GJeymPl+EK3zqP98yLA9Fl9VDH5GTee6EbVAkUlkzUIQXDL6
ldq7jpI7OEkfJb7+/eHyVCP8Ws7SBBLj3ywqq3AG5lUD67yolu8MrZgor3gdvKIzKMcPvqr3Lob6
FW9YrFrO6rA/b7P1FWE8zcJa8rbmpbaa9nH1atDUeZmbu3+/xveWC0kEpHzxb/bZN9cqvUH2k4q5
VptHR3te1dHZGCj8+yrv3RHccHaiGKs5/Bb/vCOlcAFXfhingWUiRD1+AHVsi4595U4fPLz31iV6
QaSKSG4dLNj+vNRWxYMKySZIY0hbt8u4Zrc+dKAvzjnwab+1fjYncRBKsf/3Lb73IPHg5MgiM4ed
4M0GYEl7mEJDE7zNbvO1dnPR7Op49OYPvu+3iszzN4AcjY+A58kY8M0LGywH3/014FFmXnCRU+rt
sIiBRD7LCr6qpFicjfipIUHezl5UfHCbf5+Y0GjQbIXMMRGahOc3/V/nsplchrXMmtMMh+TUxx08
keSe7MZZxqfMHv+vBnDn2yXblmmrzb3+ZW8K4LyVq+J286BDkNg4MlWyynaN6v2Lf7/B9xbpf1/q
zRss8LiQK8LMNDL2dCBxBBzbOLu2DKIP1ui7V0IGhM/vWcr1NgbPirYs15kfp75V+t9dzK0ZBW/q
Z18WwQcH03vvCzH4/17qzZfHfw8Ms6Y4nYqzl45b5WTWABURKS3gZWYfqUvfbtEu3EAUyuyTHIJg
rm83ypZ6FT2o2c/W7ByRIC0Qtdb4AKhdXHjeMh3CfJN7b62HD3aytw/1P1c+q8foKLDa8N5cWQIO
nb2izT4aquh303XxRcUYGCd256Mz9r1L4QOHTxDZWPxzfuj/9REEOL3X62gbZJlT9BtKvZ+ijfg0
Ttr6qJt4+/7OdyWg1/AZoInjYn9eqq6NdsscMqvlLTc2X/+LbqD01XYePNZR/ZE07u3uyeUI3kHn
iuPD2VLozUN0RsY8MoonguBLaJNBdBRV3t3VETLvtOg6/g4GeB+8ubdb2vmiRBFRflOCc8S+ucdS
TGoMO8iaEXPOa9cS1WnC7uJZo0Y9UGWAkgsPnNCo6FuxLvPTv7/7d5YsbCK2FrooKpq3IvMpZ8am
12bcN6sej2N16LpHr8nNfVNEYs+0tYNA0n100++sobNklEdIrRbab62TJkPNz0VGzJLk/JoFrrWl
OmyD37kuIRX8+xbfe62ULSBBZ10Ytfqfq0gZmDnUZCNqKa9M4yaYbztdDPeZsxaHUUFAs/rO/uC1
vrN0uTGE5nSOeLS9LWMWDg8yeyXcXxv5mxqjjeGUJ066toaTDkT94983+Vczcl5HkP1J7D2fT1z5
z7uEf1kFel3MvkCEhfRvCZ/H2ExPc2e829IFfXXzrPwUM1S7qdXSXpHXWe4WnHeuqrIeTlPYzfHh
//NHYYLjUz7Sar5V22uwR7fAK3tf9UFzFcg13m1bMCTTlE37aAVQ8plvp90wihvk5f1e1B0saoyL
9srgsE2uZ/dBNfbeaojOWtSzyymt4ZsSAuJ8nnUuI99tLporaNvjoR+j6c4qxPeqz0PmP4v6YDG8
d00WOgseY1BKwTdQDJ6K9mbN+bhHiiNTn8HkeUw0hg9yjaYqmaWgy28yP/ygXHLeW4XIm2wsiJC2
YxX956KoyzC386ofUUVo99adBGxraJXj93rs4pOa5vlTWGzVpRwH90E5snwRDOP2qgosJnFxYe+y
uCnBUNEM7bMug+pNqvpHvv/vPp6Agg6LDxgLb7dAh1jwrbAnAsI7D+FcNrZnK1NDQCYDmQJNrWVj
ylWRIffv5fnudTFYxyX5rCt/29d0Y7GUBq+tve3W3imUVRBAPh7lVWZH/8PeeTTHraXZ9q9U3HFD
jQOPF101SCTSMOmdKE0QlETBuwOPX/8WSFW3mGKLpR71oOtWKK5ukpkJd8z37b22se7LSdBXwWT2
zni0jOg/lw2WJxUGNAlooA1c/Zg9NiAC7jQdIwjgxv4ujseG3o5l3v3+4N6YVxgMUIYx/lDbtJeD
/2maRndK09udG9+SZeK7QG/2mAfQXjThdzzNvdfQVvNYMuiAPzv9neXkG6eWnQ4TmmsIGtzHOyvo
NJNMRcQdnyXWIbHQ1juEA21ZTjY+pYJwXdbNe7yWN+52PhTgFquFJbj8aCplhgN76jKXdR3aHHtK
mbUnavKpHcQEDw79nw8lIEWB4nI7QGA/Jou2GBxMxO+tr9AN3E6lyHetWak+XljnUkNejoNPTle/
v65vnVnGEWZq6BgYgo/GrypvYjUzmTqtNCoPiCKzlXRM5WtYVeNWLTT6vRz5O7fsmx9q85GW+Vws
XObzn24mp6EqASCk9Y1sUg6N1cirCL1zuVGxiMaemrXhZnLt6R0I1xvLBJYHS2IX705Z62jcnILE
tjIjaP0yyBtq5Hp3004OZlvdlfhTf39i31gJkbfAraqyxyMV++iB6ek79x3dbuYljMc67rITc5j1
G4VW6KrF2u3peq5u2nSWD7//5F+CKRkR+GD+t3CbIHIdXVO1mLVQn1xkSFQQaG9M9XlNH/M7No1p
E1U6maR6Jc2vThVUGNvHALOZpmjqSUYQ9h3NHASL2lBEa8RQuAp+/+3eeqpgTGN019EdAu15fe1N
uvMKIzdzuIOOzSE7fKXpoXVGc11dBWH/p1S555PBx7EbdYBhHK+cpsgRdl2zlYk6St5mC9pAk3a3
jbVW+/MJYInxM9hiP8cmHl1yWk16Ew1x7wdI0bcshe8L1da2DGzsaVxpXrhanvp/fjqX5CPTgSu1
EHxfn85ItqWF1LvzzbykhiCK7mKIi8l3g0WbgnLr+vef99ajS4ogUTOo/niU9Nef5xTqXPZT0fu4
qNXdGHUCg33T3mGOFDCQ8+DcKsv0vU3+WzeNRfUOHx77KKolrz+1jyN3CLEe+EVn6p7l1jaqvVhZ
oxxUFl6B/s6VfGOkQMXCwM/1JMzBOvq8ikRZhc714JtTmJ5VZiw/Ss2Ytl2Rp59+f0Lf/CjouAjx
mF8ZEl8fmrCD2rVDPsqu82kfThYyK6VDGB6XdfH595+1vNfRUsGA0cm6yOIRZAx8/VkFNrrZwk7h
p3UYbApreMqNWNsREVZ5BgLud+7NNw5tWS8AWXwuIhpH9woNeFx9Uh38hvHKD6Y23aKKMFCeW+/x
q58ZTseH5i6ztcm8gtZ9+S4/TSlWhJrOisfRb5No2pl6Q+s5VrorwoLRpw1tw45ULS5juiUnTYUN
x2zc+UIduvBzDIz5C0ZvA/KBLnf9EhFi62ZwEwayO6eQbZ9wKyS7ApvLLgzT9j0m1nMl4JcvT/eH
cZv2zy8r1lngOrAC9jCmbMpdZAc4tUxtNA9EsxUfS3QgLGCnMXxwWQHsyzqGR5LNpfLU6mWMawRG
QPPOWv+N6YupGasGfa+lVHh0WwJUBQLTm8PixhcHxOA9oBZFfKyEke5mxW2oR2nqfZfE0f/gkzmp
tENY6SGlOlp2OWZHMnoUjn6i2t9IPzBYq8/tOV5z0xetln20GsSGQ+N27ywy37hd4chxAz3z5EFZ
vr6FQkxiRVuJ0YfLHW1n20pXZOPpvln3hf/7B/GNUdSiFOsSgLbMhMcte73l9DITjmAcAjR+oTHk
W3Q+I93fUfrqNMudXWv9Owf4xuPPILN0gB02cAwCrw9wEmYn0xLLezVBPlHxCaHgrstkNw9jwQgA
8uO93Ptfzqmlsrbk8aaLT4XvOEUY0UApRqeb/AJjFIZqvKFdaHUnlfUuuvutjyKo+HmWh5Z/nF9R
JehcExs0Rh8K9wSLXrwCa4dKicrzO2uYtz7KBNLjqhSBWKgfTfSFqKbEsZTJxytM0T6XRueZyF0i
RE5D9s69stzvrwYHdnamxYoViLoBR+5oweRgoWmZUyc/rvPoXEMlbOGSK5Phzw9qGXuWxAo2+MwO
r+8OEYJDCGt98rMeQoKBKQxvDAG6oVvWj394+3NI3PbgzWhG0Jk7On9pL6Y+iqmhG5psd23XVH6D
CXPddsq0ofQwfSyDeN78/kPfuGgmkYMqMFWeuV/m9AgsJm5WgVwJ+RgoDS2+LibKeHaLtPZ/8lEm
HXOSFU3WK69PpYUxTqB5XJRRLUmpZoPeSXNjcrNd+0VL8u9fx/8XPpWXLzdC84//4O9fy2oC/RW1
R3/9x1n8VZZN+b39j+XX/vPHXv/SPy6qp+KmlU9P7dljdfyTr36R9//x+evH9vHVXzBNYBm66p7k
dP3U4Od5/hC+6fKT/+qLf3t6fpfbqXr6+19fy65ol3cL47L468dL+29//2vp+v37z2//47Xzx5xf
2zzK8ulv+yZ7LL41x7/29Ni0f/9LsT4stRGKI0wimMAW5Pzw9PyK/cEi2hySMH0VzO8LT7soZRv9
/S9L+0Czc6FTsmhZWmU8bk3ZPb8keImoYpLENBY1aBT++ufXe3Wd/uu6/Q2o0GUZF23z97+O8hGI
r0NJ9VxeZVvChud4xZKURSSMDllbbMc45bB/7g0Z3gZOG/t9jyLWhc7vwyCa01WlmFvNSeLzBALU
SYxyeyMkrJjKim5CNTV2M1p2Z7DbU6gH6dUo7He2zs+Zc/81Cr18W87L0gWmusXxv76lB/aKmDtx
tI+BaO6DIoNhVJXSua30EsdeaVSYyRN3j58SI9JgdDURazIfV62diH2LyazxIQnmmyTSnZ1ukrqT
RZQN0Tl2jJsmrAx3gcI8ISFqz9U6Z8av7WBVTUYarTQjmQG7agoUhtm8qRx6fp7txNqinBxsPCq5
OjvY2AJklrXJ6lkj7u1SgDLx4syuNK+QQfbZTfPyvRyF5wrv6zPD2dHAOtLEMun3HFXK2wE/kZnX
mheW7Eo6twEtUPanJPvGzS4a1Ai7VWzrK/AR+h4TZq7iO4uG66qCyOGFRSy9mR/woTpFwi+sSrsC
IbY4MgjdXE+GXr830L9eByzXkholoDnYpAuW0j76xvA3G6chN8STeqjc4JLK9mppal/bzEHBJ2Mz
OlG1KriLzdBsV+UiSLPmUG4Aa4S1Z4WkCqwGXZ3uVZyq9wGa6djD4zlgIQuw+vRVM16NNGUgJLJ4
RBzYT5XH2Bxg3cCK/zkwIleuKnANfpErNdsDpAQ+N0b0jc9Key/pDeoO6oDasJvaKVs3RKqC56TI
icMNS5KtTMSFDnZ0axdD8NDptLJ7K8qv29iuHjuVr50wUWrr2a06Fu5hNII/d5RPkdZJPOJgtJgL
SBMdM+TXXZnLad3PlnuGXEW5HGBBX5T5xArCbUV89dM49WMg+PnBf17zHN0wsIJZWvPP8kAdTehK
nUsZqIrwBh1Xj6SaSFpDQp8KeTaVxTGESedD4cGcUED4LkTobuyuM66TAaAxgZpcjga8miH7yxgU
oeFjCRK3Nc03lN+OXl/AWHQbz1o4jHDqwuTMnSjorGo4jASqsno564JyV4EKwCRfsZtAFxz03kif
3htEfzoFCGs96soo0WuljRFER5kfRSmjMZ7ce8wdMw6otOSRa0J09XIhHCGXTG7aJb4Aotok6bYk
QYqvPixTDorKKXtMkgNs7GyiMrC9OcFU+nqkqyyDGzyejZYflDBvzuyuJG1Ty7TqfFZGdY1uNzop
cWiyKx5bfAe4UupTyAGYtzsr1i9jzbpQWEKsi67ool2dXqG2V/OVO0cbFZLWpqgC+6M15WazQfsQ
3YC4w4Fjx8pB0SB6eXVIdkYuIHBimPw6sRwOvHcuOwPk8VWnlUYUDm4zKoJHA2gG6obNFnvHLuO+
iiepnqbkTJ2jx1C386Bba8BozZeS1sU7ctOjeuDL885ayyGjgg2Hph4tt3IQpovPVqNGX5W+qVTj
JzJF7YM0tUPj9Nmejkm9ha+BLXKIcNyiodAAMJwpbo1xDBsF2y21eCcz5Zkef3RG2AQhSiVoBxCl
ebRKQhZdjhRahAdSS/cjw+63SdXIVRDbgBiSYd7olW55ZiqhuvVKylMfZndhCSuvjBp9ZcFQ2GKH
19d0mJM9ZipMub2ib2Rkl+tBzUa8QoX+lWVA7dXkVbwzjj43dI4PYNHUIlIiCOyXrsREA0SmkSu8
QCHm0yqINqT0p034CVNxUwSs5MDDSfdBzXJgREkqL9Kq+h7lCba21Ixo29kD0AQUCJirV1meqxdG
iupuY41V6GuxHDfZMCerUmDb94aBGQVv/FD7UlBAnUA8nesFwVjQUOl1cjI/ZqY9ecIdhD+UIuBx
qdTqUGL7/6apPba/aJyHQyOViyQYLmZLKoOHki2+1Vor5OqnrrzIea4/DULMC8epGs+6OWNCz7vx
oCdGcG1m2XieFzG3r4qPvc2zFd7xiTFAou1RBtc5sI0x4MFqVbwhRWzeAc/pLw29mR409pw3WZCI
hzwW2CUIZ+97T7Fm/Zo0DoyH0hwRKE/WqdrGdwjO20d7yty1mBoQJnTU5Kqfoui9eJW35nAqxAzH
KkxoVjlHnYEuoZ9FgxcMzBAHt1onjF1G4Nk6FQxTBNkpa5MiCxSEWj3g2ox3QoVqleI138aIDzZZ
rj5OrUg2ERFVK0lVbS0zM1rhJmrXvx9HnmHeR3cdW2mmZ5deI/so7fVKrAn7Se8w83tDn6cf61p3
DoqSA3wwxKZILLx3VIopOpfC7yLQDbKuP9V9Opy4zpBstRkCdcam3WuVJPIARWv7II31XSLjszlz
k00JwvMOB4xJdTVtLjDG5psqShSfOdv8lPZlct7igdnmdpfvpFIr7wyUR9UwhivSe5gYUTosFWa2
T68PUCG4xMnrgQMUqXYZSiM9UTt22GoZNCshbbk3qFA/oHbs63ReSsIYYjvrG7iH4b1n/EiL/PJl
2EAwgRK259CWe/1lKicPChVjI+RboNCGTeVbmWTnCbuHCCGyXYxrdNU6IEGZIYVxMnbv6h5e71yf
v4ON0J2uIE0MCrdHC4Y4TtqxRhCB9WL4asaGtevdXmxyLZzfGZP1Zen36uaiwKChj1o2yks62NFH
OZW0pDNlgHgRJV/2ue3ec2BkKdk2904XKFRLWVl70KWqywZE4ufS1sN7THnkYQcjrKreNJUDW2KU
vLabiS9p2e3oTMOvqjMDafE84cWe82zeJrTnsa72eppsLfJUrojBSW6jWM9v6syev6WlfCxgc2Lp
TERxMk+T7vqxK97Z2jxrko6OGSkDpVcA5sShHReOXIH5ymwq1QtwvoGiiY1+rYdjD7M7AcCzchVx
1QZ2Lb3C7PthFdbxeU4glrkGCTXxXZU4BKwllC+gM5oboVQHtZPlbS5pUa+yqi/N1ZQ78rE2Zuee
BYK56RVCaVciS1lPmz3ByQJyOmJTy1i5EAXXhqhcD1/RcKHnc/VtkIryTUU68YkUU+chG1LnoCua
/QW3sGAlTQ/wNK01qwQf2VkHG642MJko3QsA8CgvCrszVprzKdf67KEaRZGBO7jXSAayNpJq6CUK
jauejJuTZE7H9KXw8n8lir/o7/40eC8lkFc1ipshbucnuZQofq5QPP/WS4lCqB+wN5Cxg5hmqZEu
JdmXEoX5AUk+3CWKDRTL6B/zyo8ShWF/cJDfsCbAzUPm21I++1GiMMwPtAKRhy2yIH2Z0P6kRMGm
5NVwgOCMB0JFWMI3ExTrjk1fetyEOFyBYWjGHD2khpuCVEygNgkjoUeh1mrjuXSwKW+Bw+ojApnE
oNiXeZ0FezKgVb+KYLkbImzO3aatbsCIfK5oC+3boBMX+Vi6h1TJwlOXluJZSDcYXRkm77MiVir4
mZZx1rvSNxm09lXoWqAb+6Y/GePZwcIUokZR4DGutF4MBL0p3bYLLORHsm03YILmTyPFBwIHgWrt
SyCdh7DXzYNIxpvCLeOzkd/e6rbEaM6qQF+BdqsfWhifYNbaZqNV1VVGeN7KHQtyIkAaOp6SR+EW
DFLiZ81iqzU6qBhycoGtRbG5rTW9A9YcZ+NVAqhyRY8RtbUL8bQ1sIjrRlKd2G07bLOw0BnA7f7r
kMFllLrxBCoZakEJjbEEC+dpqZucWFk+rQYlQxOiy/4MsU1/IrI6Re+FYWU/9Jqdw5IjjYqwG6JZ
x6yJHtRiUr4ggWzXjCLpqs9Rtpoink7GBh7Yyhaj8mmWAn9xl9i7ttVBo5RQ2j6Fok1PZDxVNw2W
ckoPfbbrmzT7PoZauEuLfjMGqA+bqJt2PfymfVQGgb0uCn3bSrWAW1BVdwPUVK8D7XUW6rN9aCKz
Nlcs7vodi/YGxFGcmQdgWsLrKjnvYU8o53qssiqx8nLrlmqynsoE1gPzQMEQrMQWM8cCAp6I2elM
83sZ1tahlx2e6qCcr2aKBVcaTImVVeXOHn2iu3VqRW5dt2kO/Rybq05PrRMKC6QdAdnd2QMAuJCL
eqdlygDsEUM0wkttWwOMZKvqJGuTbtO61hVxC30ywxYAWVpDurayzJmi1GhDGoK+B9kAZ0BebZs2
ZTS2bX6KngCnLlPX9mh/pONfbwbq9zj8WL2o1LROABUbZ3BYTA9INkReO87XdpCRHgS/cJ87c76P
8rrdMawnK2twt3nfq/eIPZxbwwrazUDNU/FcFaJ4ZmWO33ZWj9c7MR6wJkU7SVALnLVQKw6BW0TJ
Sm2ALqEOmEvPaFh6R1k04zXs+6+40ycvoPBfUybQtHXD3LB34ErUICriaIsHO+APs/WHwibYiGSq
DBIn+UoUFJDNYNn3u7LjXyeuZb+a6OHDCxisbmVm42eYe6oHqGj8UmiReQuD4nOqCImPN9PPhewP
GTA8cEdCbHXFFBcuUHS/ofW+Hay898sKfnSRc4ra3hJndU22YoF3d2eNLuQGbjS2dI0ZReBJpqy7
rweXUmlARiZ+4+5BQUt1p/VyAcAbw6Yp8406juWuIPxvrSlShRiYPpROo/qDYQcfeVS70yRxsqs8
Gu/twLV3nanovqUtdyNIZv1iNJLrLMbRPrVjvFHiNL0MOihdRto68LuHsTsHNmB0vlsmCDGLsk7v
4e+MOzif3UWr9/ZTPUbiMDmYqrACNzpMMsor+N7Zd4tRbU9zQx0VfwgV7Uzr2hwiQTg09Rq+VwGw
BoRqBP4Ogkgqt6URsFnu5i/KIKeziGy8b7AQKC4Y0OK3VQVVdzSskT2YAtOPtf2TCADhurzfVkmn
9qTI8uGgpa0BL2DaVFl6lyqGSfbZkEhAf0qXDydOF/fuRVxOZFoqdceGg0f9vLRVNfGA7M1XFIXP
HBbpa90JtT1TWRSsNDiIQAJw3/uZbRS3Y2kZ1V5Vw2Ibsaeo1ok2+sw30SrOlRNwHsMatl27ak2G
u6xmLQiqUMt8J1busY9bhznNE7ZlFsbDwTkNWQ+tbFlqa0RWnPcySrajFaxRlFLG6RU33OtG1J2G
vbrkSRnGFrAClOa0/6rX7MmpOOd7vcNJgd56oW5xB0WjmXqYml3KXhk7X5nMZzHhEn4Pur5EJbdB
8/jVSuWnrIFq7fYPdpadG1B6LZyhYBfDBLRkYVnxCjthB8BkrHZtWj32kE7PlKkMTzFw82V1JAYq
Cmm/01sd9uAYil0Fy+SQsJtHtKU/KIEIgfIY+QkcOoBiY1DdprE9faYB6PjkYUCbTbvMq6FcAa6f
y0+wbB7cfjpPB/fCaRmgZC+/tTCoN63G9pSB0We0GGik2yMVNcPwQi7rPjObQ2trkTcZzpWeCfwd
yvClGJTgY9tU0VpPC3BCxTwzbbuFR6Z8so4dF0B0GpHcG8D1WSk6fPQw0EJ8Dbqx7vrUuaLA5aya
Lj3t0pC9g8kEXBIzM+Q7I3bVm6q308ecDiYlDye0vZEN354oxXrbACdntOuyj1MAbEM6Yt46FlxU
iE6Bhw+8fOgABxpE2AGLpn5u7YVW6V/ooVcbYRUAtSAM2gcTTvE3gqO0C5ed+ZWsIoosCl/1wgjT
CRRsc0I3ZToZ7DC4L/vRTA6obbJL6E5fxTBkJzJgErPgHIYooG4UKgbbYZzLTYiynPCByt67aUz/
pTWjT/UUm/CUKp0gDiWs9oUZjIVPOs7erpldGJcd/jDNLTemuk5KCBRoO6yLdFLphoeZqK4o3NqP
hZZd9tgceuiTKvb2KG+KMy4xDJeWwJ/LAWzUvZ6qH5uSJ2p0ULjE4BsdUAZ0XkAlb0pJ1UiQxnmn
BUq5C+veZIfP0hP6kqHW61qyiGC3oICVyirroYpBYoSVLlEo18GZBaH+PCJK71qGzbgXTVqvI6We
PTYvFPBLHfwg0TDKV74jwBeh0tj38t6xz8M6EIcQFODGDSdIW0YL+0xqvh7mwekcWfo2yoCkrGDg
p+MK2hS8b+gYG7eLtkpTFbuyz8+gA4sVqcEIJXvDLj2lp8hBS4juQ9rB/7ZbUCBgTNLAH4LO+NzS
wkvZ1SjjqkhE6iHWJdhCW3ijhTudlwGM6Jko2ZNRCnmbAOtnChHw13vhjNQW1Pqyr2E17TKKLeuR
h93cgbvVazpGgfiM/yMFl+iIwdPIANkSIRdu7MBRbtJoZOAqA4v+wWBV97NM6k+Sbbt6CkoyeMr0
uhM3ERBLWMSVPW9K1B6BN8f2Zxn3MJAABRnapgAr7jWQPbamlTh3Rtl8l7ryvWwt/WZwA2ftQI6C
QqE7cKXbKn909aolqC1LaqKuWvdcGnbHCiR37qEPK8maV5UTyioguMgIZt4tbwyjkVubLcOGCtB8
bSbcKrUD56QleiLpWrlRJ0zkrLXQv5a5RiqmCZe45YJfmIr10WAtuYFSAucwtCN/Hsfkyclne72Y
xvbdxEyKTCbdgZyufK5EvQPbP98VIyrmPv9cG5oJlJCAFBstD0uI9LRwWYnl1BZhkG9F/skmE3Jl
x/GpYc43dD4A/7VK/5i05nmStvKyYY+8Z51yJY16k1nVOUCOJ610kdUW17XqPpE3ex2PxoJ62yoA
4XeQnLRT3Au3gzPss8y+DOj6Q5IRe6KwGiQ9sF4buhpwkKy9DC3mnhG1EQNh6kmTNf0AMs2I4Fhm
85cxCRavwEDemO22RAoEkdVcT2MtcGjG5UCkA90j5aq0WxOibRp/tVnBXmloNm6RRC4V6dYCjaxN
4RXYXTpXajZ4pa1l63mk0BHkerKCdkcUIqaek7TJQn+Yh/nCNacJJaArKTjMcWAdHOouFrNeuER6
KMPVQBLKtHEzCHMw45LrsONHFj+uFNOZOlTKrnGTeOdUM7uFCE7dKicYfU8JXbm0Z8oIHl3v+dzI
+vhJpfHMlus5+EACfUaGi88+Ni/RZ0jfrmJQk0AxVQZj3dp2rHLGeAQ02wABsXEgoa1Fm7LqIST6
upExCudVtEuHADxIkKDWKrjAZsz4w9yr14ek1WDEw8k7y1sDcmH8QM4RJ6IpRmVfTBkriNzayoAO
ot5BlWCHlYjLiiQoDLLOdTa3BZ2ehwIaKJNJd5PHs+rb3ZzvLD2QG8cBDxma9kmRt8NJpOsgPGXW
X0W1dkrj6NLCDOJjZ6w/wk/Sr2s4bCtSLpp1AbjyzKoBVBpDTRp0kuVb4q/DvakpwbZU3dmfWIJf
2LGjnUVi1DZ1bhlbGmU1MEu7vkpybu9ZG4aFDjWwshjPejO+Ar8qTo12UPZDNWdnwVRTa1cLN/GB
8eXppo37/Hpux29dUord0IFVp5xEHhpYlYgVd6cUpyaPHWTcpjG9GKPJna0NPLJh6F6LaUg/dqDC
gdYFfWj4w6A2t9Jxsb1YuWssb5Dbp2Fs8Ecah1dxoBX0Qy14kZN053UkGBGUWVheGOXSi4ziIYS8
fC5IlAlB0Cqk9BSx06zDSnmQpUNyT55xtYJMPQEKB0u6n9mwYnpJnaq4rHtps41MwksSFlx0rUV+
bZo0DCOpzl5twVjJl/hJ2Yt5nbQKt92kVjh2q7z8aLZmNtCXZRyCyEwiXBmTITCYgX4/1o7YlomV
3vT1pNL9pZDWzjLbE6GTnsWJccvNwOKnayf1ZFaaOvdltWT/jUq9b7sg9lGHlczPCdc3qptuxf7D
WI6FTmswjhf51Do3MqxYE2px4zwsgL5DMzgt9Y6qOuuw6no6vZRbZzYrUKCj8iWgKumRbRt/Fy2V
OTRhyT5Vm/H230o0AXOLcnsVm4IWaQyTPoILuyMjQKD5UB+FkwyHf6P/MycUOqAP626/U2uCayeA
W+dVYp0ncRd4dC5CVgvxFdvO5FyM4ocv4o8KdLdlzv+PZUGv5ET/msxo+1QuCp3m+K3+FyqMXFon
/73CaIvIqWiepp9Ld8tv/BAXaR+Q69KEWXwFYkmkpKH7Q12koS5y0DOw4kCHyGuU1f5Zu3M/UF23
8B5T9kNB+JO8yHA/IE1TNTb9z+Ii809Kd7/0LWwsWoaBugMUBVwy56iQT5Akt6EgHYRHUlsT2AMb
K7OKe/ZwyblNxtShI0dz3cYQZYKwas9ctWlOKlIk3ulXiaW7/HN5ffkmzuIYwwpDXtuxl7wN8iJx
GHBWSZ2mjLFST7dVPptfTDtOLh0t+gwNLrpoQkcnDMO1ngArix0xrOGntiGma8WS0rwy5sbYVa2A
eoyzM/3savH4TiPgjS8KJg6jPRAWJM/HwmN42VDYKfxDC+6SjZIo+lbWJ6SyeUMeEUziBNU77ZZf
OvOcG4SIKvgibhJwnkeiAKQgTh9oqCxKVCj5HO1stYxuFKEqK9XCD2VMogd0mhk78KzKSm9HIPkO
RkYQ79WqG9J4O6TmDwPlH40H/9rD/r9WU4jAsEBl+POziytnITf99w+8T1OmenrjV16eeMv6wFNu
uKSqaqji7eVi/fOBNz4ACMLlj2Keh3spu//zgbfFBwFV0mCceHne+Qo/ivW68QFBCLoMfoF5AJ7C
Hz3xz7iQnx80xM/Q33AqYrpQUQobPIg/WSCyxYhcostbt6K0pTgfpVqF1QWLE1lOa2F2nSo2uPxA
mnv0wR11WhtEbqvEcuiib5k4WQK7OpFd0u2v1YxMloxNv7D4y8Sq/741hmS+L6chS76r4RzP92aZ
ykpf/fj9Mint/lo0srDOF2zzAHQ8hnf/GMe9qOlDWZLX4yTKeJesUadDw/acF2Sv8samlNp0mJS5
Th/tQMsGILeNLsYDVG4ye/2xGKV1Tlhtz0e+/MXOLXyDvqAFwX9DnsB7dgiamnjbVfrMW/O7y2F0
JeKk70HN5HkAslvx00Oq8EG56OZpx47N6r9P85AHq0idOpYJop0RC4VaAKtzReQcvMhVq01Q+Vcx
HvyAHihd7P66eD4o8HwZHzOjRprvyQp1x37LwVnGTpRKlj5OcV4m3ztQrNb5TPQWX3oRzpNI2ZmV
dZ6NQY9IGCRxyTWqla5Kvid5uJw0gJT8WKNFnHQqgo3LxTO7ICqgvOL80lCYmNFYrl+Oze3MPPmO
Ro4/TWK9ms1M/azZJLUuucJGlvFm0Kq5AolL0MajGZHF9N1wk5R7ZFpgxZsCeD5vCAYymtl8VATZ
c7YUStKsy+O8IhvEprTPmrGAY8k3wAMw8lqN9NP5NlPWChzqTQkn/OUugRgWLvfCy0EmQdh2rk+V
Pam0fRGqSnYRqi0XZrJS1b0t2y6rtlke8+1gSRsNXG6r4N8jkSz3MSBrzoQllgtipr1CoVWDJs8X
aKBedmuVdKJC8eyUZ7kFjm6FC8wVeyPf9OX9RJ33xNZ1Loz6cp3r1JHOf/xAgcSOY2dyz8Bipgq5
dWSsvdyl7BcHHisRtiU/8nJFQZ5XlDSqQe8I5ZLoxpLv0fMN3uZJxEEzyfJ1l4CRXKEXXM/pfZ1h
vzrLs2AK+k1Vdcuj93JhZIjxSz8h9IlsU7Z1FljiQ0CSHdeh1KblchTPT5+hZbFegC0K3UTch0at
dt/yTuE4qhTE8PehVpcz/nJoL++tqoHCidD7ubbOf5y+JWKN1QGNeRl9K56fXujlvF5BRWfx3TDr
EACN+grHiNgQUBcxdnDkId8EJ9BQk0KBNkR9byr+ZWJEompRqDdV2p/wJ9wjQQ7ir2BIFmlVVA2B
+cCZGoINMJpWuxhnc7QlXQ2CbO+4k3vkiwlhEtaJrg0VryhGypAlpCu1C8pMhDf/+E9u0gLGXP00
R7wh5zxeNSzf1FieVUQTDPHHVsGScgIp2Kg5X77jQgqUPiEEwBxXdZQH0ofaqxu7Ehc5Z+33H/6L
kpcPtFGkq0BekcscGw2os1A6pkXiFbSJ2XkOQ8vRNgQJE/iCLX68m8zASN8RFL6hR0HrzHSGaxFd
4THzAjcmHBm9RDDBnSmL1Y8r4tT1xOkfm2niP/7+QMUvRwrPwWEFiUADxd3zuvnnyS2F1Z8VAXso
NSYo5iazhrjWtiJEoPXd1QIbPLbr4iTxe4qHxUe9jx1czWVSZ1N+Gosxzy5Z5TqMpCIG/CoJWu+v
7bBevioYDbKDPTK0Kid674trR8tf7NdLJ58yHWt7TGVHC/E5BiI6UGWDoZYq5kNa5lZw6KKQb4za
ptGIDkQZIIkRTKp045QBJv11aIaptneoLxW3plUQEOMRReKYD78/q79KMDH8CAMPGusGVp/Hnp++
d83BSiD+Ex+ccXfmadjGJCh2oyEo/adgYC6MROVUmUMZU/QdsrRVbmA7O8ZeKKFp7HICasa7mbmu
vw6RMRs7l3iR5lzpLA4UisDUnNeEEXKeXb3kKZVFGmR+2hTm0G7jGRAh8ucJGffm9we3LHd+Xg5h
ZgKstogqVMPG6HG0HIr7SIRR0kMEXZi9H5sQHsmVyvgevHeJfxFNWbBYHFRiz5u9Xy5xprR5nmYa
M0rvcBayTCQ1Ge5arEBSRv+t1V+QNnCWRps8obupGnD4eo7RULdx0zSKr+oxkeMfmX0XER1bUxvN
2oLqQsR5dOPFjdGpCc0sT29Jbb+rXGqe3/8/YefZGzeuvv1PJEC9vJ3mkjiO0+M3wnqzK6qLEilR
/PTPjx7/H5yTBfZggXhdZkaFIm9e91VEQalxN9VrNT1ktorS/2FN809Vi5uOMO0M4bNgX//7dJiM
lhS2GVsaKp28+xDS87BAsjuViNmipv08+alNbtoYwcZthOvD8rHyh9GH2LrPaUS/cM/Lc1PnBMTa
Ou8E3qYpYoXTakK3DNawFbzPpYCk9qFN6nz7gZXuIP7Habh913+NHYzIcNHKcZZNHWPbPdT/UUq3
LZH3OxFbGH5grf5lNmKc59PWe5O9LdZ4lSQgrNXif4BVvSU/12yriMSQCkul87+P4n9s5IEQuJQx
+0PYnhzUb8PYJ8KnBN8kvhu6e5ISHj0zxjaTkniQRrbhoSwgTCY/mm1g5dl1JNIf4egznkhizOK7
fUJBc/r3o/p9NnYHhXyKAY8dzD8nNeKdcz2S/Hc0ee1yq8oVX/LgEJSi2eiFzQ6RnMNoZi759w9m
0/bbrcHjCxca2HWJM1f7x/XQLTr5TG7N0ZdjXCWP0Hql397CJWwJn2v1uODDN60rGeq3tByJZzqF
89CU93M0NctwrutgamNoijNFaJ8tK+wFkFLV0MtqEwSIhD4iuvoYdA3VxDGd1siRQAapO7AUPIye
tjrboi+1J0IoD1GwjzTbC9HCjQ2RmxD7xDYRrzd/n9LbbZj68CuMibyZjqr3/eIuxSe+f9FdvKeP
uwyh7ZKuMuxoEokhzWoCymUfEBlcBrYlGQKmcdOMdwITcSaNqk2N/55glCWgLyf8RJ41UaQqp/nt
eYJZpfbyor8fRxtBgclVI210KLZomx/ytBHlJUvlgCzDb1Lsu2ZiJ2inTCM0/VPv09Utzg05LmgD
+AN8QtLBk+s7qrRW/s1ioIOEWGCqcboXZg7ph4u0eMnAnu1DS+pUTMhSVU32zznePRqXLGd5cwsm
3xDi0dDrIXVoDLR6jmKi836QxT1Ej16xkbV0xJkv3bZD06+kvhzDhcD1X0PrMNkDW1eFAG6wmISc
AjBw+E4r1jX+zaQKJF036N9F+oWEpp5WBdbufv5rNCHZLgcCAllrD/OsPWLRvUl4d/3ez8m7Une+
NUfrcfFfCtyq4580r4mfuGGvVfo4CwvPJx+beFk2PS5wz/rjyaMdab5I8pIZgchz4qi7YbGc9v6w
hxv80UsXqqRsbvC4wUv+6DMjzP9jYYv+QQGnnKCkeGX/AR39E6kqS1HRg2IXXGpqChL42Lcampft
w0KHPb0BcHObBTl5LKs0oFNWczIsUqlOWYZ67h0hZab93rZVP33ysCEvbu1GA98xW/w2eoITOvf6
4CtvzsgFmEisMqd5HiJ7izFMPn5tR/bnf/Y19kjjIconqHiJasyw3FY48O93mOGx7hfUMeZrm5t0
yU+wOrb+3drAcLnJMtvxxp72hMkICaF2Ww/aRuxat9BmwXTvY3fg2hfdNhiYwj6VWxIqEuqjnRs2
Xxqkl8Ny09MSZN89+ogJCVMqOpt+MCQQU3yH7nEcj0QJBsFHZoWRDMqx1ggKeXDCIX6n03LXf79K
qdVRx80IwQ53z/Qely4T3RlVV3t1E2L3vZf3chEUPhBH2D+LHQzxrh8C7fYhskmXmyGBOkP8A1Iz
/M0kWVYFqe0B5N/7BFaB4OH365pM1JVHvPyGhX4awGtrxhrSxDItzNPo4bb6PcxuMlPIg0wD6iII
Ya6GWMmv5wqO0OqoFImRVOa5XxFFfOigZJl3i2Zfpo+UegN3vVE6Xj+pfOaaESIKEwUxQieSHxo+
yxLe1GKmAp72XJrn4nVLRYaG4LJMqtm7/jQmhQJdjKsSRcnthHwmvR8hblKEzhj/McFDUDHlxdhl
YYInp2poL/jNrFztTC4t74RwA6QnBPiSL4sMw9q/AKy2rFU1c6OKmAUsGfAH1I7EJH1hXpwzkhGJ
sy4PxRpOWXPbmWZnuYMhUiQ/ul3I5m/rDW4FZEJezDNed4Zv0I6v5jmTcpb1X4AwXf0UTsNIwgmt
9/VTRGeFh2LSbrjV1Pfr/HitTys7skippl28z0zDS5QcHBFlOhlBNMXt6o08OukqKBqhU1HQVvWa
1s2xaBBpo+woMgUZCoEF6QTBODJyrVdm6T3oA0PEi2e7fCjXgg0rAG+YyMPULeWE65Titq3kVsR3
5A9F8iVNMg7BFji7jkeZpdSqLVK25UNCIqvzYLKBfLlu5kKkJ/XTtbKW80T1TTgu/5p+8LpfwqfT
hRzYsiUiUtbwzPfbTsW9hhoF0qn0F37TqiVIb/JiG1rSYkxWst1Ippr8Wdca51onCMjATwayzrCi
iFJXy6rXEWpnJtMvaaCm/B66FtWGLW3bYMgDnSS6jwghLN9tr49IT2ut/Z5HsO70IfUXVyQEkWJq
8rqQ0VexF1k/jXPXDl+EqHv1zmT+ksNOKBdJZGVDrFZ8h+ul20Zft0Zq2Dn8gT5BisHgyP5pITbc
PM/DyAlpVrJmP057yGDsk43qqJ1YwW4oIt0x9HsMAo/DwBJxKBGZhvJlgqvZXjxud3y7g/rKl3IZ
gekiH7f5z6ScLLyQREHLtDnQy/c+k2DF7xFjcHPHUfC59ZAwwKqVpKTvdU7P5cM+djY46b0DnhBb
mDD8up2jnXGiqfvjTrJt8wD/lqdq1vXrfqm08gUzgZXpZIgXT46uaSr6Xz0Ki/4paGJHo1rDoNnv
roMs3iNvCm8I7glTjFj8ePyAnbaCBdOtfTid+lQv8FwpdNqH8XV1aFmJ9HPkAwY/scfk0SgjmBaf
oTV16886lFH7GbIzZGByxufVwxuhHaBut2ShhdB5dFLx4LOj8GlIhIN7NJcUjOs9IOMYfJLR2gff
6lzuEvbZTIQqDD5P5h/ZepIqCBq7N8Hn2EexcxPtG/zZltYswu+gCfoWcmbS8uCWXMxbKkhX1IaV
k7dZeDXxrR5g2xJDVO7kj+lQyO9Y18vkAiWYUVKLRhG0NmQKqfJxDO3CdQzntsE1pxp8M/+oZjSN
cGWuuIja+/rJWe7P5zVDv/S5IIvKxCfZk69WnUmMmyJIkMuepvfTgkj3JfKMt32dd1GUgNFplf6Q
UJsEFqjLrP9ooWv3H0VKeOx8iMnSDR8Jp6AKn8ra7ezZO8Cb3ElkgskuInfp9EZ4wUM0rEwbJaHj
7fcJPbLOHxpsI1GvQ20jW1Tqcg+g2HmSbfdB4Q3Oc6mSivKYCVSL4iIoOqb2HAivzT4SnRYt+VEx
axMAzf9zGXovE1zMaYvVcNhQFWR3/16Q/16OU4bgV0hFy38ZGbBup/AfO6Uko4LIFZnHReEB2L4h
yIJk9T+uCPq/f9w/Nh44ZWHOQHs1CaIk/F2fBD49dWMV19RthqfPGMIgPQxf3eLsB9ZBFGld8xT+
+8f+DvJBZ0UOhWWgw/owLvkNjqxgg3pUkCxOBLqxzVBo+bmzyRJwm+AP8ixDlShZo+tgx/Tq+O8f
/zuU8dpC5fICZNB4Qoz23xe5bVAgFjT/DtduzLVnAJJUgn3/+yf9fn0xymA/R3UZgVfFmLz99yeR
8sjsT0GOkKgkv/pIwrB77kFN3PlKBETjT5VOU/g/eq8Bvqz/vbHDlQgMij1lgagFK7vfgbJxW4Og
NtPfYdRRWBzBF23Cfl8uE4WbMPB1vYumY+8S7ArPRuIBicMu8yM0wDRRpy7ye7U8LEMAIzZqIi//
Ppcp/PAjoj3YxJjzbrkmYK3rVLHf5OQuRut9tmE98Y1UrnDF110WMWYSG/OteUr9nH9b9n3UVB5G
kXKBADc3cXCqIXMgEiuzyHvobLJm5aUYSgfvtnkiDY3aISCi+VLVWWBzMpL9yFZfM1ieIQK5lkg2
ON9DgeLjBmVjojGlMGJVoBwEIrOleRjCbJ+T0xxHhpOHQwXcCkel1ezwinJp8u1ST0x+2bEN7Lxo
yGlRW+5Htm5Y0J79tKNGfBSp4GIe+0z0+x8ZKb3B55zfL9v5+mjOtFiEOHoWSCt79lrwtO9Wk+wW
n330ahGkszU1HnxMpljSGGjzCJeLNmd6/btR9DmSQ5WUQTy+s6TCo2gjbi1R9pbe6ZJ+VmG9cUp7
xdz2OI1tOIVnWwWAQ6d96YuiP055IbfsgPECeXUHwxJog7OX1H1BjLzdEoV5RBhjKX7MC2S/RLdv
Mtn2C4OxLJ60X2UjWfLpIPfkneVCMkRVnNf8YSohWzeXqUo61d42erbxjKQmYY0nNHZOOydwjAbv
HJpqWL5gYLVVAVxnic3sIRsByCBF9mVbwfhbIUQRhFLDsm5O2wRLFkxx8UmdxbhLxwSO73vASnyc
2Rirj9I2QnwxQ1SMP7xBxiXnsqbeRlGzJoPwz9D14EQcsABVhM6yeqwuc1i3SUoU7jS1nbogp+h3
ecYgwQ0+oSEJQVyKw52Z3/P2uk1RYLCAxfxwZ4U6JFvnTjuKPcNgiqpWqk/Bym6Wpl5ZpzzJQero
evcELPosln3ODZ2PY9sXwQtT1mZ+AHQ0kmZblS86PrNBG+zjSl2Z7E+gZUaZ23HfhC1PkKMRj44o
YpPRT2/zkHzAZ9CAFR5VrnsWsltG5tIFN2bd9rZBrY8iacfR1kaRvBVkVjbzu5CUdl1foh4tswVz
ATxoPrHAKV7XblKF7RmUZ99ONZqZvTqWlHTpvabHBwW7WLweabNpo4zsVLGjFH6hPDcMt+tN3uGk
KNidTcTAEjX7kGeuslC/NjrFNYSzimUSx4siZtyQvjlq1+aaEZZtByh2RSRgMXvwum4y6/nb3djA
mn7BnZY+dYrUgl8QSYxqgyg+ojJ7CGX7RoNxrXa6AXcz7HbeKa0HqodEL942/dziOZiiT0ktMt69
reKO6SfJDbS3+cCstjFeWQhGY2+CIpar/0EMZV698s1TXpFh6U0hWlSre72luOW5yMaMjFH21mNr
xIkdDwN8K2m7YuyBkIhPqJGbcWB4HjbMaa3bDiG/yXgnk4qBP0Dp797weqyG9c91dHW6QfMfkkFv
P5Qkg/qlM6gFx4PlFvHXpVlzviQkGnAprCRn4GGJ8IH+SgR9VXwMekr79jahpWu/rSQC2G/1INwD
ajtyNJ/GxK7lg/KrwExn9rp6UR9NFsAjPCB7dI1KkXr0F8BUBVL2w8y2yDxdr/9oRFGFt0VXUA/C
bSwcnRh6rIXcfn13Py/dfbcxP0X90OO+cMf8E7tvXm9J46F95izslvvfvdmrbtUw1FzBDVPy9iGj
o55sx27z+2q+qWn8cuAR3Xz5Mg+kRaLn9VZsGU9GQzPARI/ClqHnNYPT4JIWwx9eK8drPdRfp60W
H/nl4q0+NwleUE38YrVU7gkfcuXuyDyBzqlTQ2ya/caOouVX12tbo5I2T2sXun47mLW7FS1zV8w9
eG3zA/FPzII6R0IwHmSUudfukKoZJG9/r2JYu0/LbFnWAOOgAMjryWQiZVjTzvEYSpSNZBic2nLd
3Ut74CSifkwXMcjn6+RK1Gyp7gqBK+TT28Qsm849DGqa3asiUbrrcT35VsMaFoQrv164AJv+5ZK0
iRsehoKyfbie4Z7uObezMmyfyGmq3bW+PkUZdka8d69wnngibNktKur6cHYRRjGc7us54QFlWByg
uWbtQ+55uB3fsPS5VSrtip7LN9dJ0xNXgKlkjglCuHl/iUEbnLx1HQWcoI9TFx91XR5F5SrzAzW1
r5jqK90kKwTjKlWQhOOhkl+Dpg8IbqWUWHsSU8kZ7T6BnxnbHonUoVV2QYkiwYUophC9HsYiXHT4
4A2atf8u8RfVfY/afKEquI4KktsBVqCouT2uSSUVPCRbNmsaPZoiSGeYXC9QpR6L740PwxSrDtDg
7StAQCG8QxLCAvgZeianLJ46lJR/78Waz7/wEB2qX2s58aBCavTb5m4ZVVFux0UxiJ99X3jz96qo
esbNFQabWuxqHpmd2XarTRaq/QJJxOFnuYU/BD83Xf2hP4wgZHwac0U++Z/QwHTddFwNGNltODaa
7U4opWu8J/HqnuwVe28mjXZs2BCZzroG/Rs4uewc63LXLBie/VgNG/fljLCwpuQeUGMmP669/cIk
vDTUwFansZpmM/8RkyzvjTeBZpZEpQIRl26mDFxPwB86DmVCL+JwGQU9YrIzFXtXrO6olriJph/J
Xqfl5zYNiXgDj1/p023trN3YpybnHKZ2FSAmMEZyt+OKSo9zNsTCcT/acIdbcO6otsbzdbrcCs1T
jtSKzWKctXPY3FtWM3eqJBoXP02hs+g2HdBYPZU5yEx7zsUAY0HadQf5u8I+7EgcrahMMvALLF8V
ge6gTZvPh3aMWdA1tpr8uTPz4OiIBw/rv+kz+z4mUFaN9Xua8Rmzl8pbtyJNQevT9/Bhe/OqVQ5r
+BiIOuTj4zDldu+4KnHNoiVMp+aPLjaxFxzWoqc9EYS141pcL77OAngZZq8i8acaZIfJlO09n1QO
aGq8dQVSzpW05LWDT5XCIimwYV8gsB1NsOWY9lTQhxZMoMxe5kebdPhtHZtFArvpPXLzYJ43zAK5
p4r4V4t4cKI+1rulcJyTxseZZZmpq77uOz0q7ODg80T5udizpv543Sghpl7LS62KrkqPZh8nKQ5F
ZeecyocHl4Hwuo03y8YAuaIDY+LxmQuwZPtMta59e5DpUjFVU+hyvQfNnc/uw35wAxWnl73e3pHH
3gnMHCOVjPsxTIUaQIykV2R49TnTrU9lglkHk7n1dFHfqF6nxQVT4WgCZB8IDU7u5BKuuxyPkxdU
VXfrYYsVrReCMoY4w8gF2KGDBICht9Z/jF4QuS8ru/wKOVsZl3lE8DFFMpSBYyQJDx7qA7wpLCSW
C5FxxVb8SbOojRpM2tZ8GvM/uzHJLHHLdUoqWPl3vGbKPTRNbnzTloyNDPuK9aKXoEv7+UG3RHmL
Fxvlno5eHKsqhYCFFwoC1eIQm9ka5h8ScZkTCGvuUhFMy1H6QWwW8F7I8xngRDahddLMGaSoh1V2
mrZAwK7l9YhWAycMXVdbfbBK+9n2Kx7R3GR3FbpuDE/oteXTFPwxLApZq1MNDRVl/SFnwRUZT2g9
kQ9zHJY5C/4KKJPL4g4iUxCsjwH4EUeZtDrjy2qJI2XAzIZi6s6vxn6n2hdD0DBnijXFysCXqhfT
LfHzefouQKpnqhPbN0V4QND32gz9sW1nFeCHiGd+vN7hSBDV3V3uNs9oeykzM+8RZrZd1D19pnYR
dB6F4Ms25/D4LqNIeLsbb19pRB9VyFaFVEIIGdimPWKxl8XVdJA10a3pX74Ns3FEFUyyiWVLDNZJ
drGhN8eevIqL/XapPbmnR/STVfl9WpM2Db6hNPaK71WsQgJtIf5VikNxLnn7A328bIVLk3JCD9rX
e/7cjQT69D/bVBh/Oxbo8GhrJG3jeTzGHoO0Z10f1wKEJdMyjbuHjVTAoHmkBB14hVCa2ClM1Egi
ju4tkDgXFTu2qsUdABpWsJ3kABr3UsWZmCuUdd24D6eUtCZOLV9YWADUEhNxS2QaGFUgzOkZCDeq
Ad/cbxvMDEXxMGoSHfN77aPiRVoHu8427xuvWU39rslH0BdkhSwt+WXSLVXsgRG7evo9VCmdCJLG
Q2VESViKZ3kFQfNWF4/aLtgvHtHCrXVIdtHqDr4NufyUC9Db5vZM82Z16KBN3IOc7B4AMnh6mZLq
7q1VJi/xInzq0jKxrs4dt3RBNRYDxDKQGsiPxffYJmNWHSPbRiVBrnmy07s0k9RUIATMbt5nei8t
99H0fogujmDxwSsOyzoEtf/YU8QA7B5GuyqOhIQ93P9pHgU+HlwkDVQaVwLuX0L6tFxzrSOmYbyy
i/zPDZMPC8ciLlPbyfu+BBrG78uEGGYiXs4ToJn5rOuGZuNtsyLSJxZtD0vzyYCitriVrSk01XLu
w/w50Sgj43ebBG7rv2GDUJhPU63pXHHE6RwQ1yqGutTb44biHW+345LMyi7fesef+4kj9GSaP+RK
X44SNe83kTxJXYRIwYomQ8N8gAvhpqKMHT4Qx+gbsqQOCz7EXoReFQPp8PMURv1an1PsAHPvpLyp
9/q7nqGS6XcA+oog3aNPjuyE3bs3mwrQqBMBXgJr5rPQ0rOUxVrc9vsahP05D2tLRFGKaqMZbtK+
LTp5JrGs6Jv7GOXQPJxQ0652uCzr1pO67qWj74enrWPntYIcB4PKLsmil2U/prlF0QD/bor1fJlW
3XZ4tNMW33FlK/0+ws8sRSaImemUDTsGH+zWeXkJ2hOLT9W84MN4WUJLf/HDxjwY4W+1iqUM79Jq
wFXopEpMAnqk6cnE71Sbtv17MszhhB5wMtoQ+beTzXV62IWm7jvBlkMWfYDDQuV3LAKghucpJCje
Z4bZ3BCesAJh0DqvVN4YYXCSeGyE2SWdocIo/pDYdcPPgk2UVPM+G43mOIjZ/WwZQ/fnYSQjvhRV
uQ5f474fN3lEpJ8HTE+i7H2cXuDO+seuSfTGDtaymHeXqpSWV0nYsLzvopnbn11vi6NZBZMqdyxp
Rw4AO0h6Hod4XqohR29PTndyjLRyl8BZOBUh3hnTwOWJVep+Z72RxpqkFcdfQIn2e++WUj1Nn8te
FZx0EW3uo831Mg752mIP4ccbJ309dZ1QYPRneCFqiXGm4JZLjEWrYOtPs/Bw1zgR586TS3p8T8ly
ZAtZ03Wgnd215VELtzv6v/1nMvJ8i5yVZyA6uQvcpdL0ML2DELk7weL12P7/2UrBH75dbkVijXtZ
vTlkopbGciCVyjp+KHGlYPaR05bwu4Z9Fd8NoaZdVQBV8MYwudmvYcbB5aBfn3UfDIAX79AFxL7+
NUZ0aO0RYWOL29VeQv3AZXSdZnd9kdmW6sYsNo1o/ERBW3Dn4E/w6rdnYGg7GlcXI/yWBBe8/HLs
G/dYhv6XDv1iZW8pFdzmSoWznosjDOQx6I92UO7mdtdhJUequPpQZQvWEYds7dzhvd0RDykk3+2p
YGg0k3SXALqvA6R7EyL0O4L4Cy86Iq2vvRXcrjZWQurZZClQuVov+b7CwxGAeNhT5AWyyqRu+4f6
CmE27TSW/l2VUZU2IA0J5Nb3gUlRyx/ADXfw3CJVY/rT6CryqZBSWQEVBKDKnFW7ZaHn46ZfIi95
ahSLjLnkmxTbeJGBpAYhb7hfH+PZiApzzSEuVnGadwh85hBPQ8iG3qvYBzyYV+xB5zyS6/txCzcW
kzc8IxvbbThWyzRWH0tTzyEtfUFILkJf3dLZGW2xe6i6q21Ww3EFxVrvNygYuLKikHQz8jZsm7nQ
yVyjZ9J36mY4gHhjEnzAsBWHh6Xv4mGFFgQ5Bv47LsvqWx36lb5bX9FwkS+S/XQvArcX94ya+z/3
SXTZ+9Lrl81JOPW8V4fdr6skPfkLXPa7vY4cDCG3xWFGudQTJxtiTMl3DC9ADmCFjT3WFaLp1s3B
FUw+HT/jojRpckCeibob/FBU+rGxzBMbKGMZJOZkvXTPHm005eq7jEaRQoGQ0yDNoyXbSduL12/B
/CludNrLs1rSbcedg82agth3RaOUoMUf/FjGZEYGMoUre1QS9ELfUtKEranW4WSb2GGro4UTNx4o
6At1J9fC4WRDnjkJhni9UHPMdjHHaaeBNHChfOxEfqxmbGv+QpUbeV/1hKbXWRbA8ajOdh/AEdEH
FzJVxzKeV7MRitdXLZLrxU+XH1tN642qxKMG/06ebUXKR6BMEnmXNoYS9ZStOFrbA647AK53TY9d
5U8nLjZPmgaIgt2Ux8mOAfX1ZGkUSKFPe9jNOcZvQtMxO08olPz1jKLIASV+77unMsf5T+eXKKR3
SVtEJdsknoZhxCrlUg7pvj+Pi95CnJzLRBVPcwuf9KmYPAefVj3O5snbpCPgt/GcLu3kBoKgLcG7
u7mSKzkL5fArPRYB8GLVu3bIugaOuLSlQUYqOXjJOCk6JnB9gPjCcKzMjVxwXujPXk3P+MFvtlfk
jZwOh1ZtocMM30C13kOhvR43Ovve10zVKe7GYN9J/bCJYmub9zMnhtrWb/AmZcNDtyQNT6NAks9A
ekX71GQYpGWfpgz6ah8AT0GR+6BE85v707eOfsrG5rrVZbhi4yJ39jLhK7ngirDR4mUUnaGXSauP
lpXSQOnDJxEn0ytOqEnfCXDg6SobPQFKa1C80oyqrA874bu9OXWNdnMd4hJ3aRpQOqCzgDqG5zHZ
NQTss417WXV0lye9++dgD2KH7zKde4RAsZ+T/VH0i3t5tkjXZ6Lad/AjpB2Hgw6pdiPcXC9mFM+T
yh6XOEB/+SHXnsMcZSUDXtd4PjNVMeADQEPKEw7t02PkVp4ZHx/eREOOtctNwwv69CwMdF1xXghj
Heqzl/mlffKaMAzuQ+Qb/Qc8wfEtuiEsumFPAItG6em0LNu2P8dKo3RuEbPh+zGhJrPPqOdpkNxR
6kuR3aWraU16zCCOhGyCX1Heqm0pnI/lErdVexBqSuXM7G1E257oMLiTvT6ssmoygHo9SESUR9aW
wTy9QfOm8d38nuzAOZ8VvlvJF+0Bxr2IKxDsrGs5+xIfWi4M+6W8pgKZyfo1R+FvOQmk9W67Lf08
BKKc2ndX1H3XQw48aeNoL+2vGAmPW0R6s08YXyx+nQ8/ko2SM+N5JmT2r8xr15idUYL4hBJdtegr
HtO6dxQvaPtw68BUR3dvonWvQ+RPJs0j7zyoCMvAgwnGMknOUyJHiewnxj2yOZUhglJn3LRXC5Mk
9f6dp2hzPFJEYHDyVUUQDuQ5gvqCRTFMNI9xFCVLxvAfMYXiM30lKSo+dQZzf5LgRaPd6LiOzfYV
knpDlYceZTvQdjaGrrPxijG/gdmv02WIf5W6m+TK03+9eXW0vPZfXh+67nqVxwDKFykBS6n4nHKr
dvflOtMUXRhw80I6bhZwVUcsVYdoxo24OY1XRB1N76hv9j6os+KRNPnX6aHuXUthUrvhC0mhKcfn
Q/10iDReKTa+sBwvYjyiGePxjzd/KpqjKjcIYu/V0K2zuAjKpGg46QYHj/IeFQ4Opid/sn3rH+Et
d/N+8CqjVXeKIAj2P8N5B669VHIycngYowwC8h8qlqM3nqkM8CwAiIyp1B4wD9ZDStnbp7V6XmD2
0SXcijZZk1McoYsWJ/RoMT5Wm2mzXl005qqhvp1HZfiu6qBuAi90fd7jVSUl2OVGy0uDsY1xUj6x
00kiEA5r4uLTZkUQGTyvIA3/LHum2Je5kzrX+Eil+GWwtO1WfcO1ass+GqjIc3qkqnI9hiu6PxbS
LRjgSrQQYKBBQaWOdTPNdG24yGpzg6hkUdB3V5SbfEs33awVuy4mNMyOebu3JjBIOsXHrRJ5u34H
8o/xy9l7fyjj01TE+zKfFru4CjBtNkATsPcqyn5Rx1ZbhS18jdD6hJ0xNwXHxz6qyoOdkYFgeiET
L20/sKuavPyyBahWzMUPFyHNmY5zaKIjbSMs3YCpddIMONGLbqFeEFMMdjmHddP97GKmN3NOS63C
ncyDZPMwJnzlCPmxR+Oi8GLBv13irhAt/TbAgT/xsH85Bikj84vB1bZ+Nv0MOlxXq5zxngCWq0FC
DJBCcyGNwZWV1WSWeDpZUSnego7SEpqXCDdKJmHQFJBIMyRu9u3r5BVUrwZdfsMVKhjnY2NA2ilN
r10uFApub7cBxZinmOReDq2bfY7TdMTsfDPBnk1f1jmNl/19Fc/dMD8YvQftk5dmO0eOq+Qw0joL
vAWv47AiveCDxBpo8d/rFe8ltG+ysEl403rM0wPtia4Dp/JxZwPqA/pGbnmWrGa6Z3hOhIfcIi1q
Z+/S7IMkwS+A1oNVQTNBlLWIkMwWfPe8pTHr52KMF1sd0LL0OBdCGsw/gaXQunFhOmaEdoyTfmKP
OfMo1LS9gWrxq546ehwHLwuTpT1jvNQFPwIsjnijASe7pHaTu3tbmGCR6i9DSvM6u1k3DhX9a63t
NB18FMwaopGGnaqOxTxp8VPldCzbU0gvQXS3KL9QLB/HffVNfC5f+3o9/kdcXx/PICaqllAvIEM+
OFcby98cDH+NBf2z9DZmqca1xtihEts99mevE3rXu6VnXnt3TzFwf51BQ/a8sAummpuV5sb9rB+S
2d0LqwxwUahX031NZOFX+8dr8+rtcao27Zpv3kxv27+hTGQVOJDPmEXqflewmhglpefAdmOGGgJC
VXTgAXgvkiVANpJG9p7f5Pk29NslmzTP8oEOQmWz+2ABc9tB0BKOnZJ5q212C7eYyv8LRqNNPX/u
fLHn263tG19hUU6fwB2twfJ5Gs7U3F603K+14c6Wgd78EnNZHZQv6VTulbgkfhMQ5OF1016+GJgl
05dAVPH0JaemHgNuXufOrRVI5tgUlyEN7gn8jst/7RUS8aCxbpc0cZPlMPpj1Md4DL32IVcxu6Yu
vGhNS/CtjX5tByyzdAv726VLhtVtOd5W+3yzrl54K4B4AF3b9m2NGsDeuDWoI93xJE3uOrY+rW32
PDD9zNOMXorPhGyRqvo0zVOKRePqOsggL1f2wlsHOKlgOlfv0UlXumRk7f0Y4kjRT/QxHJsgvmvU
kBFqOpPZIeXZr0tTLDfF4Hve/2BmOY+E/9BCEXRExr3rOJLSgJwuCX4jn2VLATEZF9VTQcmZ0Zny
mOw7uDK5azxtQwwPWFnVJvElG2nO+mdA4xW+8RZn9OJARhyHF/gYD8RjyQyKkPf/eC20dukOIm9y
X171qolgK9+xIAWuC5bXCQ1irzVuAquSdaMhepUdXtuBe+/R1GOrh8zg/7F3Xr2RY2uW/SuNfmeB
3gDTAwxdeIW8lHohJGUmvff89bMo5e2bUs1VdQHzMA1MoVCZBZlgMA6P+b6911ZjeLb07soROS9W
c/pIla70tadiPFB/BJTJ9D32WMSRiObXz7QzRjb0zQTPAEZxVcYybYAZCfu2ShRFAgPWYDWA5zsO
bRxTBJe7pfoLwd1HaR93F90kpx2dIDmEhcZnL62RqkZXU5L06naUCUBeYqodGOuHloPX19q+/9NL
kcAnrt4R5H36KnL8TaqZo+5B5SabngImlHNXOsEEk9Ps/uuX+eide39Hv7/MJ9/hP1+GxlGoGyiU
1HVOo7eZWuT5RJUlii5Nmk7P9w10AQHlnhoApovBWUp/RVj5qCpcr4Zba1oIOMlDtvBafnzTUk8r
hH7FyLaY5+ZuJliAMcTOj2MMqYdrAxiuZE3fVQoYarRWaAW+j5VyKBu+Fwj8+sevhubYV6sq6Otb
9lF1iaGZwrK82jQtticIaj9dpGo0Q6QYOBS0IF+xBgAGMdSYQDd5FCqYj/MBZzfoiK9f9u3R/afN
cX1dkCWmgdEeZIjyhi35fUSgF1/0WesrX0Zpy0TWWji1flYE8XAgHyndIYYKI9ruS0P13GXZXR95
ldkVpcxbg/vrC1qHxofrgU4oQy82VVOTJQShHz8stdL6Vd0beBWie6xm1LRAdAyVlqfPGdXq+bAo
YrHSKN5QIKlBi/T660uQPg8YE0cV4HPYTBInK5isH6+hxligo7NZZb3q2sEGnTZpT/jglwKCZjfS
zzeZoercf58+jGrRMA68n0hQXYyXbTut7JKWIwTd+ve2+tcX+VF0zYe2mmvXO8XLMqg/B5lD/0By
J3SmIyr40BIKBW+W+5yRSgZZUyeMn7+Ypz4PUV6SwGcJ6yUxKCZ/+XhbMJs1Ud2aliOYI2WeWxgM
Rb7Naqktq0Mo6uM6W9cJ7fav3+qnMcpzS/UKkj2OYlFXKVd9emG0EXM8TYAvG4t4N5/yF9INSNzx
dPfOWnhfA8Kq6NendBIZrlROE/w4kP8q+S8e1U8ggvV62BxRFjeNlegDv+njjaAuk0bE1ucufcNV
Yf+ulVlrhNRTerjKrHLvAh44TUgMDHFcVRNz2MNgddms42Lz+VHBitHXtck4bSaKaOmpx5LAw6fN
I78hiVqsOF/fSnldqf/5eHHpBgpyXYNUgXd2TR3/eOlB1QgdJQNuZav1gDTmfj1/if2MXiqml5c/
jMuCBp0EqHD1A1UalhoV2+r0JhZJZHRGRqVl+O6KyVhlO4YaoVTCzLOqYAwCuvmp+E28I5Uo5Fjv
ZSzx+3BhC4OW921R/vpN/enzIJrYVFUCRtjRG6L22XA+F4vRgLcEcS+L7wId5DanvqnxF6VM5Khi
otVIMdpknqEgxSuQN3SmhcyEOW+oCfqUkTZVenpHZcjhm3oSh9vagjJlWmaNo4oplrqvr1z5+BSv
4Qooh0xob7LKfEfN6OPHIS/UfhA/TE4upmuDo00FVE21ylHozpxoJ71geDFBRgQW822j97x7uylD
jti9gUzoR5uAHnihb6OpyInTei4PcT5qw4VIG3I6ZiCBUhxFcx9SYKTKKmNhrtkCBHh36FOIV78+
sVwOWABh6K7aYbmU1Wilc7fIsRGcFIv0La3QuP/UBAn0uJPWWS0U7lzE6/QYIWRNT9Qzzei1lZRI
iT2FNp/+OBt4wh6+vmWfzPDrLUNuSHgaEx+cPJb2j7cMXXOOL6waHby1IjWSX1vClNIjD9f7hhON
R1JqiADSLHmhLctu0FKod8WbsBkSvi3NmyX5i13yp2WDK2OPRp2CXaHMWg7r9+OVSUqhqEyCiyO+
uQCjksMVZwEpxSxbmBjs2EZCAo9nAisN3KIYCFUpuaxBdTZ3KAymvnWzMA2LvRSEUt07cGbXHfDX
N3Dd4v0+A7Cmgk7BewEUgribNx7Ib1tAjlgBZQ8QoibI+vaRUkOXipSHCLPAZVoOUvVs0SmO8OwV
o1r/FTbgz58fazqHW1nG4mGYpvlpyNN8lPkEYqCiS9kxecoGAM01wLzIuvhmZgYDlPNmPNRXHRan
0kAJmC+TPlq1kI1QIVHL5Xydlr6+M3+6NIVCIiRHrouqgIUs6eMH2MCLUaI0Vt2lSFhhqPUijcNL
ljGBWGLJfKmgyuBaZnDI4uOsIWvK/WgkoQPnbNi2KQLyIEu+/8V1fZ60IZfAWGCKI6KI49CfZomu
LLFX9dMefwkMRLwdAp5WZCyrYKZxUhUcwXLQyknNLqisgAU/QYxYO2zwFNf2tkTNkU7B15f1cTvA
jhGiCkGObNVRQFn87ePd4mk3Y8jlbD10tBffMkuFrWP/EnPGEmNgX+rYwf9qpyx/GsEyNqx1BiA+
WmEr8qct4miiAs7oelKNEhGVL9K0tq0wGmTIW2oKJi0tw24kiw3nbB6AbqVrw5bdTrFLJ2dwUTRg
beSUEqwChbO5FYDJateeCN4eCtJZ3079j2Ic0DIuBSN5k+agBhBGNczCvOm2fJRxMGqvRbmqNjtk
0MMR5CyxbLZKHqBOH8Gi++5ReWFq/Hv3nfwv2oOsdWw/RJ6lT6MUWInFqw7kpK5e+W6YGaS/dl+/
nhEU5My+X7/q59lNpsgjM/MaoJdwhf3prtOyHpeS6hJApXhi1q/JD5juWkbBukaG9TpTsTqtO7CW
zhTy61haN0dCSC9uOTcppl7JNptC5BsjQnSmOwztEbWCry/0ExmB4wMTsLbmKXGiZr/4Ocgv1btJ
aq1hJV6/tRqTKinbb/jWCobHmM6rnkiWW8uabaKUsdHPxBIVP1Ws7+3qkDYYU2ZsTkFOvV+nh+PE
da3Hr5UUrPr2RWwqfpHOGmAq9GQ4hpgHYcbXsSppNDmhWJ0ZWr244oSq4EytetXUQyJYd1plKa3e
AXq6cn7Ax4mBEUAA0WoOUPO5/1EBmjBTV2P9Lf4qfvTzcyOhIqTCoMkGx4Y/+zTJ8wsjyvZISNEs
qQ/RmAixO9S4l3IX59b6ofbYxvrXdgZGrf3FuvNpq8N6TZQp67XFR8JC+Xndwc/S0SYYQyD4mPRM
/F9vB5Y+brv1IPVWv/l6JHyeoPAPMj2sKcfryYHt4ccJiiIO/IKZFNsI+D6DtFTTdXNaxvU6SH8J
yOWJg+7Xr6usW5DflliIQfK6l4PQoZKbpX72asJs6QOWX/ofoSLlhwIhL/K89/aXmrLHukL4yXwi
LAuzTS+JI2NHyJSWP9iy0HLYNLSsmYJQz6ziQhD1meZGlaRMBOcKEfmM26aYIqNwyrxDvORNI5ty
7/04Ck9iCS4JzUsmKmZzjgrInKdQvEa8XUSjO6LLoUCKlrerb8pUhDBm9zGfvHhBakvYqFg+BFNq
L0dxYCrxy25O5Gz/9U1aZ6mP9+iNlSVy1IebbKqfPpya9G+2YibRenNiAcwS2K08votgvn6hz6Oe
iYuzo0XXVEMPBGH34ygIagKOSD7p7Xen/SIjKbpGes/H/r5ZjARlnbs4yzC5f/3an3cUMv9QvuSY
SGPcUI3PK3c/KjMJ5mSYD0G6PvDKsLYEaALx6b+vLJxF8C1LxFX0P4K38fDeVAs0ke9RimbtIn19
VX+69dQbQYLpbMBWw/bnEkveFx1MAkSlgFjCAGWGHNFo8nQMVugZv36tz2d3aLgmu152Cdq6N0ZF
+vH2d12VVCSPdY75NrHCGq3Lc9W2+HiKgS3oSX/rCstKi5QjNPR1ki6shTW3o96S/1Ut8POcwGwg
U8A2cSCwffnTLFSaIbI0SYHKY9C1uDB5isfbmsQnXjY1xVUhrmAZBv9Omz0Tq6OCcIYFA+ANA2YW
Fay7jgFJBRsA0+wguFVFYy7ZoN5bpQ+jHGpoDNO3t/Z3byXFYZNaHRtBQ1Pg/H68lVXcxJ00zgUm
Csbbhl70GE+g7VYxkhVZdepBxV7fQRByWN60gllrP2k/VUC+rWkl7v7tC2JfyiK71hJk+U81S0Sq
+LAm0BCNYDHP5RL6413dTKvEYtH1hRUUvlwtUExP2XA39D/DguvjeEH6p52DMuG2f31R667z93mF
hR+jMzs/RYHdRufi401KY+KrKzGonZlCK49OtAphXnqVczA9Gwgr60w8T4yvMMp58vCZrhrYry/i
T6NsLWJyEuShXxeez1sQbBtmAfUxd97lc4be8Er5RBm2/odys18toTdfv+zbdPLhzXOgojiDQYDX
ZxB82pK3pTEZo6QC6ZlAAzWYBsIJ35qIODh8UCJQcHsU3XTplTfhRR/RqytcJUkYLkWsoX+JIEij
PoKGyVv0TF0QMX2r4+p3qgZx6X9YYYQeAifxqgfpYSuW519WuVhnHL6Pxj5B2JPZxG9L/NEkWPUM
bF745qfT+5P+9Rv/2G8wZMinPKlM80QxcXM/96fgKGlxYkmVk0UrbIWz/rre/1KhCRne0h/WyIRI
PmCZdS1++JAiHzbNNwvk27X83yGn/7+YgMAT8q+B6Jv4pXnOuufmdya6xY/8ikDQ/qAQSpMbwiZz
EocxhtwvIjpfWoshsBN1ZT0tipTZf0UgKDrJCRoQCxYHhRO9+RsRnS+JVAXWHpWJiZVe5P/8H2RQ
hD8wT2VzWBbtp///NzBfl2VM8+Y//l3ipz5MCCy+MCX4jVyhzjaQHejHCSFg05sgMPspEae1W3bV
bX4tPUIsAwxtQgl0de97uidnzVmO0pYQl3IzbtKtcbAO8w/tOHxHn3TZXhS32U44Z9+T75KrbbNb
8mGM1/F+RV4/t57oFDucd561lZ1qF25Vzzosu+F7hNhOtmsn3GdufVXv9efoUv0Zb8uTdpSfLR6g
DBWfLd83t92x3Qt+61lnMBZ+4SIT3qX38lV1RBF6lewUv7ymiexll7NXXyEZKXvXvM29eMvjbvnF
ubzCrjg5fKW9Wo7mZjr294hUr4Wz8irvVQcB0aY7cpS9IAlqE7jdlvVib/iRo/9MLss9V3mhHIxt
cJ9fszewXs2fAhk6phsNTrjtdcwTdg2Mq3XNfU0lwrE6G5CWr23Fu3A61/vKunzpT/EeC+0+vIgu
5711nu+5hUfew0/ZK/xgh3Nprzuipx2Ks2EbduVnN4St78oNF+i0zm3uGB7mg6O4V4542h3Rjy7M
22Bf+KlHdqVLu3Iz/igCv+m96FHblnvJt3zB67b9KbhqEhSJh+DJ2KYb9WbJXCa0jEhBGwegjUi8
6pxYd1ORTuC2j04EeoYvmXQAo0127K53dKfwybjnuqYjwWy5Y37rbnAoKaoz6jY9sGO+ja+qA+lb
uZ3s6q3m6g54iF1nZ9yWZBftDD/flpvwIO+L2/ZJuMhP5iWv8EDQIJGNXrQTZ9vktqebeKO7xrWy
rVs7+R7SVXlID8N53Jg/51OD4vWBUD17elAO3U1zNsmfIctssFVxCygRUbSwFS9iX/JEt9qAmPX7
Z4hce6TfrqV7+UE6A3a67wbcqsU5zreGL9nliZ93UcvZoa8fMgKIfINPZJO51Tdi1e36ariMaT12
tnLBTcuhi7sTsAa7EV3pFldyVPgCEZqxUx0HfySuws5fKJq49Qbfd+KEp8vcsVWnvE78xc58Y5t9
97vbkMjUexn7TELAG7fpqUSlapPQ6cBj8mRPcAaDq6if8tNyKPzuXGINy23YGjxvDCPRmXaTYavS
mbqGnRbHlIBWtvO+pD++neS6n4Js2LP1MwsOGpxGzZmU7aScOvvytfVJF5y87IBnzSE7ycV9otwN
V/ONdpcntlnYFfty0aEcm6HjIe3gtXcje7ojelJyUNRhfHdmNJ6MxeyY124xEBfZ2YVmr5J6a4/h
oZu34uukYkJg7IpesMGROD/X++WhwDRj7UOPTGQg/fvgtbztLznDge7XB97Gvt4VXmo8Z/v4rN3W
P1GubGfjJrgwmJdggOyLo7rpfEX8od3Vnty67bm/qdwC3pzit+fhNKOMtpeTdq/6JAo5GRIyxDkM
41LyoWHZCSYulRhl1RXUFJ2drUQ77KJjxxs+6cutWhnusFFumz2PsK3fibIj9fZQXg2Da3SwMzO8
lXZyKi/V7+QY6R5Zoq0j7+vYj6adkZ2y5/hG2OkbizQ7ZGyb6afgzoBZvQcyndiKJjYaMo+Hekde
q9Z6nfLM/RUfUfHJ6oPuWoGT/6iaB8FLVZdUmBnpPZ7hrap7snnC0Vq8jAIG1a1hOVkMWOwwEf/y
jewqm9jj69oxYSy6enRQJDLmUcHYnO07bh9ZutLDnGsIsJ5QD0uFk45uFrwGceYrvnLTL9s8upwk
vLB72Uvvdb7nm3ow5FNxV+Mje+gf0KRwhLfNLd0GsbHHjXhCNe88GfrGiO32Po18Xb/vIB+KDy2F
sS2WJnRiYoxPyBVxDTz2lqstm1J30t1sPXOv5xsAm+Z2vBlvjHvGlFMwui+6a3EAz4Fzxm723VXq
3hg7SXMwLnLAN/15/B4ReWpdhYI7PrQP4pWIdBLlotejn7O7TS84W6V3izvh0rxut98tfJZkvbmZ
3VYnQX02TiLss/6xPvcpSH80BuNJCq8LXzkjiJ80u3gy+rueuLK4NjayDq9lwNn+mjjzpkBKZRs7
4KFO58bXozejfQQbeErAMtvRLb/nES/FVYSPpBx9Hg7JFaI9VsLqJFsn/SW3+bVu4uEbZQVm3sC1
5BT6g0I/RNnQo/MkxGaEvqJwPo05Ia1geGsMQC7Jr7qdf7MAenVIhE4xudaP0rnpnqRwZwDsDI/t
TzwOdl29as2dddbSQ7/PraMqblyouDYPVe8Ok3M3eB6oUrLCUfnwJNpTbasP4fId3GdG3CABCCRp
Rl51It+byR1NmD3hTN6kfOGq9+Gu2fOQQl6OxUtWrMLWX1vTXsziXo1Vn+31AxF846no3fQmgApb
gbD0io2AtHXf70a3cjCxX5sXZJDGbneqU8wDtvzCf7pTtp+PwVlzcpeKhK3teCk+1MrRvexoklNI
CXVb7YBB7NSnaNe/VLU9HvoX5XLcqgcNHjtFd/IxL8ujiTrhcdQupa3u9q7s815HiKC+MW34S6Ta
4rYhHTlioJV+EW0ZqxVem942RoSMnpFuasIM431AFGG57bSHEQnc934XNBifHQNdeb4PZDed/NLY
7KM9g4zRPJxU0impHW5j99ncIuKUSl9HXwsIs7sUyz1ph1Pnfhcb6FHvPYi/tdn+L8SW/TcKJOMo
+a934/8re3ku4uff9+J8//tWXJb+EGG2sQPGDEAzcg3het+JS9YfazFybQwAdlMkncLBP7LI1pyy
tZ8iQ74RLbby/4wmsv7QVWrY9MEUutQmX/q08f5qI/5xF85ZkR09pdC14sQmnLLYx1143ddxXXTs
GoMkGq7SosvWJzwRvDKrpr9qcVLR+bDp5+U4CtLdFMEacyvQrXx6ORJw1HAt/XZNqT5SIIlfRKOO
sDvCYAEMo+K+H80ibtbE0/GFNp4ZEgUoDxdzMuvKNi+ygJ0RIvDzhBA188KoZS63COW5UntVl9yo
02PSLxQrP7RqlxOfUFTjbujFAjKYpYEQm3CC0bgPS6Jd5gCn36DLzeyEQPXgrMpJfq9FTV5hG0mU
K1pL5aU15gPXUie4IEl7HhxIJTDmBJA7j01QEYK6xkDamtZblgOzZIS6HlcV7YSmkC0sSIH8ZCkC
+Lp5NqJ75CO65IhSxsQLrWAy+UnSbDDFdkruUrYQDMdMq+FCImAVUqVoHYK07q/DwmgSvPazOpDT
XlS9DfqFEEJxUGXBFvq6vhwGQyZnGCnl8AO/ds1mRVq6pxCI+DlC+q/489Roj/Fo1LzvGamSjVOD
VoqAhOpeHIm/3QqkOEFrIgfpysDASA9ihkLumJVQf6O5EjzE1pSVLoXFzLA16oIsHOJSzw4GzPGJ
FnIrocyXzAd5HshEm6cuf8lzWBx+qc5dbPd1Sz5yy2ETyFdoSVejEObKVu20VnONReqvklEhwLce
+7zDRRybhPka6iBuEOf2vVNAaTgwaiuRrtVs3ZoAtcFH56YGCaiocErqgqE/RfCyZPqNsvqMC1Ig
wQnnYejpKa1Zv2jm+nIeu+ElacZetXsLmsGKoJ6Y79V2YBmiVXKningPnXSZTH+oyR7d4OLEQlTi
gbrrqrHgMy/UpLJ1VR/OQ7Byrtshb2oniErNpZRroF8vpWmjdGrzI67EkmgouRvpOo0Gq8hKvnBk
9i7fQzAJKJGyWbwtQrmNXTFqGiJNq6EVt5LYkOMqZUP/qI6IJm3yhuTEVrq44/gmS93zWI9SAx9E
13j3dQIPoknHHM9/EoymHaijxc5pbtVsBx0C1yHDRHgxE92A64Cav1tHXcDOmYQRPtkoSDo3NWfg
IBOc7NLuI6G+wd/C5KDgiCl8Gh5q5skp8DlHpS16SfVIRmU2Wip8pTrtEFFocF49qGE1ECghbmVb
ZBOZ2r2UtpxwLH38CSYCRNNoZjzNXMatpkB53epx1BoehTRVsUsBI6szijPUQSPPOsmXrbG/bbsG
tBdTF8cA5LQrFQxVvJ3CVrrIYW9EXoTy7/uiDFBnJQTsOgI4q5y9Boj/c4WMLOaXhqUBSGDMnsa5
o/Ag98RpuUEcG6GnUh/9MSpa3p2SajYIyCAPptzgyIm1vSUs4W2UjdUIohBTu6/FdfeKXYGnRIrl
Jb2AI53WwHQGc8TOEfVYn6DIQaDVM/1p0QXkaEoCUKjDxHFvACy8rWh+X4dEFUD+aLLhEly6JnlL
bcq1q4HSy9239elvLdD/zXMEaYc08/WPMC6L3xdeCl1fLNTFd0gKHxZqvv99oZb+IFcP3YQl0kan
dLY2jX4t1H9QRmeZhDDKSq2Y8j8rZioLNR0U1nYa8ORuyPy6tuy76D/+nS+pJP6tv4iVDifr31qo
rXUl/r2GjNhyjQxVEAZTRUeX9nHplBEcM4mkaKKDUoSomBiX6lROqDyW0llEzvxtk5W7oDPMu8HI
um3Q18JdUFdH6ujhxsoED3Y8hqESN/I8nA2qx7aKX/N+alhQYjRJXsiA81G9FNiUhtdcbJ6WMBtc
0GBXASN0Y9Av9abeoiiHW3qX6RhnRQxI+MXU5qmR4qd6Mr9V44LCo1QO8xTcIQVT/KKbo01QNwfJ
zIXVkXhXUfu9WMbkBwI6chwWsEOhCv91zB/qeRg8RAmQnOSy2+B1IUWQHoaXCOztO/Azr6ogXnMp
+WlIKRGVY+NZ40R/Coqe3cAZP4eLic1bmiFm8+A5qRWz9o46XFiC2IgR7w5dIwk+ys/CWyAB+d3Y
hF5VKt9LerRuTOC9nWr5pjej4TbJqmslrL4HqfCgkgnKnY61n0CO9+YUR7dB2qjblK26RfDCVkit
2qnyak1eNov3Ntnfemr/C9vq/9qD/d9o882j88VDjYuPzfe/PRff/237o1l+hOUQFx+e8fXnfz3k
7J4JQVJ4ZPHMrDvo/3zItT9IZDLQbCt0vXly+Zl/7Ma1P2TECjICH2QrFMyZGf75kFNGl6mU02aj
eUmY79/YjSvq56ecSj3ldVzAb7JqppaPT/lE6J+WD2riqEPTstOdYNTaQZ6ZJ0lc4DtZRdV+66Bd
UF3SQo72ZrP0Oudy4Ix2N3Vj4ici5FQXBOr4HHajdNdGbOjdYF4KDVVC0yQY20bWuG7QpNCbzI59
vgZA19xVqGo4nw6TNbkTu8CFvXLQNhcaBOHAtdpZ/MmudUTPMOjB5PUDFi1bT4XsXtBaKHSaDkkN
5XQCuiyAYL035E7UYJ/J1uq+jB+we6bHxuot8ogyU7sZR1CidqCla918mfJdAGmdurpGE4sJQZa2
UjzIFDTA3e9N/GrNiVAZc9nkcttAQB4VwR7MTPdCo28OsZpZN1AxpRPQNCpuusSvVZAVXIx9kFzE
wD5AEiek0wCeGnIKkv1Sb1BZyh5Xnz4GYdhQfSWsh4I6K7gTp4Sb48adYyzMNTtuKCtJfd0IY/ez
jYo8OGT4Z0rqLURpubi4rdhVRggOXk3MqLJd1FYMjmmTxoOzShMpqIiZ5QR6gwfAqKz4aaR9Q7Wy
wwGNwhEedt2NmoU7NQtPQtLqTwLQLuTRYLJfUYQYrwKOqdkZirRGpcQ+3A2a2NiGQQI6RTHXLOQh
C6I7Q1DIxwFtQLVkENP0Asdxd9HKrQgLyMSR6BhRwCiL8D4ONjZR+ainVfAkN8ix7biI5Xu5EcRd
mqzHGGnOmi0sAw2qi0loqbOkBVsqCTv03ZAl7Ap5Lqq7xMjDlyLSx2zVcxumXef58gCtWgrtHFAc
5cZZfXtpUeTEh810sCVR1C6XIc4lFz8mjIeCDubks5zIxAbqvZzZS4nXB96yLh2SGc8reJI4pgCY
JJFEATLqboZF5dJqo5dtBdrjDod3meyque5fsiQnl0Bf0pd4EruLCTszDe4hlI6E6siyDQIzuOks
hDwQvVpOLgC9CyzFNXZlV4rj/HEctLnwBFyfqWPqxYZG7HJJaITeuAqAmac2xBDiEGzESUEtEC9C
9mijGwGMz4J8ZzZfY6hdDyZrPYchYRCeuaT5CpVCMGxxyJoZ5cVBE5yeNNtDFaSVdFLGAWCBIgQi
bvmMU5o7hVDjtNqg4JbixboFhZoPjqAsDZB15PztvpFRoTs1vcDczVIjqS9YE3FOzyi8votZUqa0
2YXlMk2t4iGeMvnVAlyEmlKpJY99OLdtTq9aWDSPuSaNjzBY02tlJBRhwxmkmJx2iqpxUw7IMWxZ
CszrYEDNZgeG1Ko2zBdaA9iV9dxXMhODXFKgyGWwZeOVFRMaRnxRrjgGqs9G6asHDh3LKxv91EDc
Fjcp1ylWhl1DY79FAlbHdkeQ8r5rq0x2zbpQv4N9VL9JHScKt40bjlqyORqa0wys3HFdlopDAECU
eWWYWldtq8hgXyswjk4TFGADoZ4q9cYiVpWKphpci0xhfCqBTDNnCJLew+sdGDQb5g6w6dTV85Gn
VeO5NqrpxyKM2dUyYo60NVHodEqphX4kCmLiMZNrrLfJko6vrBLo77WyrmaHyLjqIFgLpm8eAU4c
1G+zyEPBNT0AGylWVATZLnQp+nKBojHF5TFZKe2ONSmcQ4UpoRCQEAKdX2CTLV6Jq17rnePYXwUW
GDen0UrtWjZq8UcLbhu4wbKgrYU0wVqwdAuiBs61i0ZehtWke8NMownKYwBKMYpJDQJMt0iybaLD
REdNvgwzeqgL29aYmpENYUPYSxSG8j32DizYETIqdVsooXlDbHJjkRldZZovYGu8YGDllqM3XVJd
1XGgJ65BABHCkjCUfs6AVjIoJbmW3BCKmmX7Zl4E4U63BL49YrmyKGLWneQZstGZB1KFwsodK8lC
qMuS/UQEmEIfDDV1b6eGAY9N6AX5AvnEcl0CEpNci3w11KOGPr30RZE96L1a9tuyDIxDoK6l5CJu
+9cO5OZ54NOrD1phhEBWLRi6fTF4jcDjhD0GMokb9FH0F3mP66r9+94dtSO+OY4HokUpEP3Rx1Vd
LUaNeRy2OczM9jIHX7Bj1TZcwehCT04KoC+DVRzmhIbb/z/ndfPuO5KCdW/0r096p7J4fi1/Pxi+
/cD7LtDgZIYcCZ8DlbbVX/mfu0C+IqJK5GMyTZSBFCz/uQtU/jBQqPFT2II4BP4mjlD5ElvDVejy
jw3i39gFUhr+LFSiuISSTCZFBW33evj8OGCMSNTILJ4Hu5avWhQAbn+4AtrtLMgCEnfYnmbDpaRp
hzcYDfc4aN2cvrW6MezBbejr1/fwyzV/eqQ91qxICbef7bmxZ6c4AnwoDXdM9xqh6J3t0+zpvIGv
PTKX7Xs/yt3EHx/nrbYfvG4/hltN34u9S52yvbhvvdbOt/StPdNfmuPckJ6leLm+lfN7cd7mjgIV
KrZLR/8hXA8a9EkuCVCWM/mDa0r0KQPqhU+QMpyr3j7cX/UOxE8320Q7kESb2E3t8hBdKaOjz8f+
QJxXb9/3dnREBHuV7aC57dcem7yv0EzIm8rVvh2wKfNLBFd8ULfNnrrUS+wHXr+9Hx1yoWzFXl+B
aq9xZrVRjoGPEyqG5eMhUaAjeSfxTbpHwB59MHkDu8cn38Ot3HvALx6BDHbjhhelTR/NdoHdOc2x
OQJZ2adsdOwDzXb70b+9De2Xya2OOA29/HptzqX3NS4MtMCtYR9E0upsPrV4YRm2+/sIloVL/RSx
xVNs33LHEC50LiGA9uQarxAybPhJpv3SfFPcYCPT5Cvt4pjb4QVbHCe+k+TiWgV/d+EnXWf34ega
Bdvdq/p12Yi7atsd1MRNMZcpvsTr8INH7Sq+RGW+abe9LZ07VAtYmaPck8949Pp2z7+6eYYm0zwu
PsIJNz6GOwbE/eTNNpKKp+yttVT5Uua2Ltr4Yrys3Sy7XB34rZNeVS/qiJzbRi9/JvBK/YGk5arf
9CgZule9culyHYqYD1DRdk/rsUNwpNqd+dSHyV5+DCfkE4RQ2Um7SW3roaClBvfuTuHdcO9OA55F
r3kKd+x702g3kWmyuyyi3bdm2kU/eyglyENVO/E53BzEHRzrY/Ntfhpbe5LtFsEb6iJCLtSEeoXb
ha40bmrRNY6t6A3DwxKCNriwrkDq0mE0H6pTdJRPyk1zHDf9nW5cCi/WS7mIrmjGwIBt9Ar8Rdyn
F0D3znBFYDedxtHjrOAU6TEnyFPz+e/SuBSKVZ4/3ZmvJXRCwe1Y2VwVYhXsECYV9mkjHBPdj783
h4v6IGyMPUJ8N9k8p5eINBlWfJSmSx6LfqESjMIOsd2xA4+Jq/oJTVrG6wrnQ/Or2/45guZ+7M5t
yvvdjfO+792SDiLDip8YeS68/Fn8GSGCLDzSWSv2sYpjCb4qXQ1+eJHfL/7bm/Or3Rmgl5vten5G
3h8Wg6cDNcX8EKVuK9rti3DMA4fIFRjtPNeGMzwiiboMD+P17Uvu3d5K9gth57byEHv9pr66HU/l
FR8QMehOu7H8dLZTDyJ1dlM6zfmFlj8ym3EjOIF7fa1fgnIzL62L3Nnxj7/z//GP6/un05Nf2vxr
2SfeuPf09l//5Pv2+RZ9iuvf+mf7zDfyQ+fduUQCEnu1szvfns9PKCrcZrf+cMWEMvH7fP+JDYZL
h9x+efLPZ/+Fl+Pf0gmfgsIRPBFf47fsJRfsZit/uwxP1rPCBgwaxKV8rVzG1p2S7Ab52zLvOke6
Uk7yt/9N3XnsSM6kWfaJOKAWWwqna/dQGWJDRKSgJo006qef4929aAwwwMzsBqhCJf7KqvQMJ80+
ce897lkgF0pbH0fUb/WgbRf3FrGujd2PxFcu9Zk9ki9+9PvBeI4Rjlyzf8bVvU+BEaFGOF67Q7Fv
d1rnq+mzUx4ELfUvs99bcX8V0s/2ZchBHX1/Z/sCgvlB9V+yfXs/FpERvEe4bPzrGkbWk55Fv/Xw
sUiXf/Qzv/LV0Pxovj8NjveWPAvW2kM0hvMuQwHCDJ9/ogVLhDZnT1BrNJ+vOhqWK0r8XzILzdt2
5K9AIkRQH9rzGA6Re2sPKr+FR9kH/oo4yUl9j9/jxegEqqt1nEM+EP96P2tB5VftHjWTZxxMtB8X
+7M8mMlx+GdZPr+s/n068X98iuvwi2ZKnqoYzNIvgtY5Iyd6N1+euzOCBkLQsBL54I70owybioWd
D3h3B7tz5D8GpC388uzFU8V5w+U1HBUUZzdcNWjPtHhcd2PI/wYBWfyoY6sQHtRCO6VezN8pF6ew
dkaU3q34U7lo/B08EwES/WcWc9WETqxFbfhtfL8ViAlegv0/5YDOQD+BZtq9XRuQp4Tdsdv7Rupy
IIfl6Fy0azkH6z3nRzTuEAWE6Cz49xApT44IlC9uXT6+w3jDT1+b77IOpBfLMx/K/aBtuc5nlUBA
H79SdvG6rzUJlD+TiSAotFO0RLckekLYggDMr+I1v00oHgVXn/VZ8ZERP5ChKgnfVvbGtCfpGHmV
2R4pw/8fis7/gzHl/08DSMrA/32t6f+tvvtR/vdi81Hi/2etaej/g7kFewCcXY+cE5fB/X+uFXTj
f2iOS4VnYiB4yGEpaP9r4mihtn1sy/Gf41gm7ZD/6r8mjpaGagAXM7E/iAoehrr/m4kj7dL/MnIk
SIN9gvNwbfMW4Md5NC//zXjMjpaldqJb0JtZ6EW01mgiF/RG1UhqVCoFghrbiS131MJ+VNyDVaW3
ae5yw8+SrToxKuGNNZuvTt0YCnkb24HWGoJiVQ4edJpAF/pDVGZT9kj1qUlHykTGIS/k/ztRNZsb
867+SKI808xCGX0JcTZaGH89VAFKaGEQP7pNT/b3trwlrsJrv6kPDK8M+V3gtmbEo0NSLIFXkTvP
jpnVuDs84socRHMIoOqnZUvn/VSLT2HKJ8ZlaFhHSa9H1mKDAcMqZxN4VqaeNX3jxWTY4xMXmUWq
M+zcTojYNgQdMyCpUz0xRhSel+5aviE/JUXvRILSnzlrXCrr5hVCnRdAR77o5LDdGf50MQRCVsFa
3x4b8oQP4FhZikij3Nswsk88I2nYq53KHLfCpJLIHDxLDlgF7PdpKUcDvrmTZTvXbMYY+K1OpKex
KYFH6lowESryS3NBeqvbvL1WXWufckUkpG+NbYg9ZDlMxoZmdtrOppWP/4bR3RMtvz036XQ07aEL
iE2VQKm0M0hyRJqtfsbJsR4LKGtA8foui9LZoUko3b+d0LEONM4kCBcVi88ggrSP0vzjlXl/GhxJ
xn/f20fSg8Q+2bxvS9lukGG51sxS30EtY4q6ld0NogpBwovF/WghmGCLZSBW6O8LVp6L4rQoCbz9
wkaHx8CoiGru2iHMZIFsNHG8fb6NB6NKRj9RxglhZI6YqywJmEW4whQ1P+W99gUHSYmIfwlbIBi+
tj2mUDPxIEqmvK5pMdwZm/ZfmlptIM67ap8RS31KO4uynSnqIwF/itXB/i40MzS5f1ZNORMPHppV
F5YlctiF79ES8szkKSCE9cza/0gO/LsNQJmHje+i9ydz44bW3hbZFL6JwraroXGsHQTQFJgxWp9b
3eRroPXatk8M4pBVcjxuzZKPLMDHnnsR2zHHdWLKX8NScZV5RNQfK0K0T5mSTK9i3A4Jr1VM9j8u
JAHQljH/Q0sRdFvH9TTq8dTP/PSEFrgAlvYsVNybNFLjd0GGJWNtvQhkCtHHVIkcMtUZMULWrUPQ
6spw1tTFOEqrM7m1+86JWgxFUa0uIW5ursvSKX0wfNrRlLwP0pjySwHk6wlHx8zGIrP/4O69giOP
yFGJwWq33NYMbYSrT8hICjXUE2b4bBPrN7PVaJ3atP8YRFrca0ELQK+8HucSSRy8P8ISjXGJy40o
CX8cJ5U9yLDcebDPjtTHF8L8kcMS3YlkXxYfeoIsVhbDfijGI0maDHXbFSFwB0Qz6FxKg2msrCOh
1S06j9k3qnmOM0KxYFAhh8ymYjgazrcD7+k0TZ26d3L8SvraL5e+HweeJzKadw429nDUaG88e1Oe
cl2izZnoRtxMb4JsXpKoz+03O1s/N4nelnVxTDx0ckgnJyobl7bF9Z5RikxBkThKUHtWEy5W7exW
7HlxUyzpOZdKEZVu4h27JGGFYaeadW3J6HrWM44KzBTJvRXZ1SF2nS8FwU5uK9ci8/6JaeVhTGla
8vLL6m3jstFuISGxLxAMLOZ9WAmKZLLOCimbRqDUPLWsfCzWw+N4I+yUwaSFND9bchLMu/paDBjs
PE92V0AM1ZvmIM9UNESRC+tnfyFq8tgzNo263hCxYUim7brlxCp3jUBZZKILqYeRya9JpQgENzIL
A9/HhNIiJwYSWqXZT9WuSuS3ZE+jz0QhZtqtJgh1XcdDtm2vJXcEcR3HRahR0diBhrDTHB2urzUg
JCIo2HXXSwbV3Zb+aMsfm6XUmjh87PycpD1/tn6tFveeejSkVg6WY+SNbJ8Yj3bhoCu9b2lFGgot
Zf8y0bIO42edK7dhep/N7MVikVMVK6qzfvjdktsNDv1RXvIXXLzqDv6SgSXiGIUFNQdTsI5M4Qtk
nNoP9trLSjykb2XDtvCe5dmTA1Po5jHEPjMgRQMCgKUNDB0m6rrUMF9Arx1We/ZeRer+IYajRi9v
vSVimWOyJZneWGjU/GbWl3i1uuk0aUATi2mmE1azfzxh7t6zoIWEVifyK2ozuv4FQXcyEKLv8wax
2ibjMyzKPrmhNDIZDfDJJRrkmgXBaW2GCwR42/A1yUQIcmd+0bsV9jEcrDqGsJiFzty5z+CL0m/S
XDXiMHPuqa5whtjsa3KYk9rJLwucgiNE1u5CXhiGnwJHwLAaP5lDmmkqC/sHF+4DNpHx5Hgz9YKx
YFKTg27tFRudHzL6GXhQr6z7rqm6V1RY3nV1VHGTsuC0yIDv8hqyqSlF3fHMPf4Zi8m/BCDWfu7Z
h3706tQfyDi4l4X1oStyPdQ2RgPOg2OGT/+zHaUJvQwx3JplvJxVPz71vdgisqDDclC239u2OEjw
yfMNlmyszxko7a+ZYx/sjftChGFG7T/8JE06IBbPmJkRVuLr06YdUld0xDF6faTYdv0zTZBzeLC+
WjaEPl9RyjoN/+Shyyuk173lPmc1tJHK07VgBfawn9T8mrjZZw0v57CI7bOxiPsi9p8XYlT9HoBB
MK+l+joXi3oYAKbsx7Vpdo21tO913VoBIkqIS8RjXJR5IsG6yjc8QOPsnkFFeJEiuM6EQwhsjkaO
RUyGNqIZtjM4pj4mlxhfui1uhQdhbihTlaDMccaI5KW8e6zm8HX1e7SXzOE9Cx0Fq4IH78ZZv/Mp
aT8bL+93pnDJTYFXzJxJslqTgCNDoGNYmjwc8wxgn8qB2L1e1iDKLeBMlFzbQa+aPB6BfECsIUDe
Gri9wL64UT71SSg7UcdeX4W5yjCr7C8yZTPTUVSGs2ldIAVjYRhYj6pGSNTMS9fWX102vVQk7eSq
sxuG6V5JluKZndxTLckPfInsP02TOHCtxiakrq/bVlrv/yEUJDIIXU1b/HbJ9Qhra2yOEIWmeyvd
m722Ct8mAGRigIcfUGPzdZOaMiM804iDF26DKzK9Dz10ekcxrTejbnHSCFR7LvI6qmYVI1eetq8V
P8UzWE1k/pba0QQ7ZTgi3iw4GPUysLyJ0jKDtDMly5+SVLZT5yo7g6h7f0CmRppG/Ts1Fn/QJ6we
ntgB8rn2no75OPGJzw90bByty0NqCfEMCvlglutHm6YHezQyqgH4KrbLuMg86oX7QeTb+2yJuLfU
Kws4CrsljVV7Qn+nMoEEIkn40+jFAM+mfZ1kv0BFROuGRWjqxqd53KjZankkieWorWroJnMSzlM+
xds2PruCQaxV7eSsRF3zWx2dEHTTqWxYvPFh+i8SEL7GNjlkoH7Z/bdvk1v/I7VjlxSEThFkzSHo
Xg1RzAEBH5dmQnzpDjS5ekQ8Q7Q17QvxGlwXGglamwb+UX8mn7r+S0yNHbaLg/dnHK2zKEf4gnjg
T5Jch6ucV6YQrhkWecKMo6gomlKHIsnJ5EVJcbBmqn1zUvVTkdy/S63rZI2zgWs56/hIebVH4PSO
spkwsUc4D1SQBw2kPZZaG9dbR2NvrfdqwYi8VAdH5FGjkt1bZjINieCvLmzGjP0kcu0OP67YN44o
78uW7Zj8XpXZOhtIaT+1eWq/Bsu8EiWV+wTY6XFS47IhLHWOQcqkz3U9q9/z2le7rSy8qFDHvwbq
zgilADH1gDwYiYyISxNnvq2lt0Ze0TUBEdLGra7Nq+GOT0s1INcShfbt5JXYUUBlfwtkkz7HDbFe
m7wS3sn55fDqMFdVm6J5wwS8mxlI200Waw0mSmAbXAop3DcsEE4plmvtdH9sUKkoOvuB+Qk3qaHm
pY9MALypZf/NNMZV69R6gcpoZu4M57K2lSvIh+2sk6UnxjFv2r/JKJ1wW1cdv3H6JnWEIYnJAHCU
P0WxDsd6rIxIEyv0WI14tKFIv73CFeBYZoLSGV/3SZBorhVVLLO/2W7KkwWedDe5W0Qa+BxRekIT
LqvstkhnNzs1GhauvXq/IgSTVnuxnW1+IUXlyXYFrvamg6mbvbCc/kCXd2FLuhAFkP9YWQkpKM2j
WfH2SsEkZuRTKOqYH5GAmhcwTuLAcQQKDSCj75KEFKpkqwGDqM6JpHLzumaLzUnj+Ctc4z0hSDqs
zdb+JoJ3+OzBoRtDSaSuEhaT59C9D1GLUDsT1q8aZXRAC7Q3Z2NfoTxpxt7bA37RGYbxUqPknfzR
bU/mnL4hflaOi7s+6VX+Y5sJg2PScGJy9b+nVvOB3v91rfJ7mGe8nIvhvOalru4sizKaxMGdQeoy
MeEtF1teL2f2tgzmyuqOnu+WEOzj64Ox15RvorV9gG07azbtfa6L41Ird2LVq+9hmdANkOFzcM2Z
albh/UuB2fiwist9PlvGq+XwAGtW7+5sYzj1SJnR2HRD0AFhC1Bc/R7z/mA4XX0ivq64El6/RJ5T
jggVRvc06/2LV9LWWIn0/NYRX+6ceHuXiMQ9gomKVuchVCw0zlZvuxtK/WZpjRNNpkBthCeKv8/R
yLtfLJ6ZCytTv2eygeYip6E7balNa0WN35CuZnasxRc6Z6MvXN9Va4rl2nwjhrB6c6QmKb905YAb
Xr6bldOcFUKLiIVkNTyAFHgaxrUTIav+JDLh45CuXdGdwqySQVPr2T0X+Do7LW/DmcxFfyAk+9xy
zf/11rrYr4MKA0vN13Nt2W9wJMXe0Kv6J2m1/rVUbD0CHdf87cHAHAloafAomSVYGiIjagOkq5eM
dWjoRsKZY5S7Fqz6R1cV3qcw6vEbnRxb9Nz6W+gj4iG3QirUgrxiz888xWVkktWo+SdgBHtp1mPs
LNw6LckQR5KX2l1SGWTC19v2U2ZCiTvFhn+wijkBtauIZ76aKZSVJzBr5FmgrvYyBSMyV0Cdk/Ni
jgUyDNvMnuaiNZ4Hw8n7sFeWej8g/titoCH5ZtY+IB5ovBtTJ+504u65hZGIIH1wTgvUlAAZTBWU
Lk4DsNyYbxdJAdK2G5IPAdpv64HcO3Z+cHNFfZ1cLb8kZNKGtUK2VqHn4VprWNiTQh6LJHUz/sh6
+ugmvoZh8daDqbbqYVWtl7zq4nzkaUknouvc1Ba8OzNHa7OYGMkaIu56hwt7mkmwH5yi4Ee4DrTN
3Tb/mE4nYkoYMr81Nds7vVY8QyL9MNT6Qjp6d1UrQZp0W/JkpvjM5nbQ/nRJz/IVaOB8xZNfgwJt
kMagU5fVy1ItP6JU2E6iJXwhdJAY8dXxkFakySe513hjiMCcQyLcWTpmdhcLwsKimtB+5oOS8cuS
zM51NVsDznv6qeduQrkN9Tykwbl4SB2IhFQMnD1toX8mYyX3qT1MnFCCn5uZf5r1Y3OcqD8J7EVf
58dzot5k4m5u+TfQwJcsWT+VuT97SaIxNJow5k3gmVN7PSqNQa6XdAxK0YlEzaxLt+Nau85+cgr1
3S0VlErmoiG26hVzOXRzhfVldmfMEUWah5rUgIiuTC6GSXX3djtCfx61bN+gTOMnpm2nnof7lCAh
uRGruTznRWa8E09z6zsgFBxzCQdzt7HUdAFEsV18MHUskUhfJPp5VreJp3Bbr5ZTssiHyfLUtl0N
f9RgMZ0qxi4DqATgwitY2c7DX6Y0SUiE3nY0lQxy5aj0EH7mE1A7JVY7XbuttXOFURfAdNmBWGIb
uizJq2jafyQ5ushYqBOCYsau3XsZW6NNL6JxTYHqleNMrSaVQ6/R+P7HZNqHxtIFMFiaYJGJiFZP
o5FEU63OcDBLeI5Azc1BP1h1S51YqZyizG31jIDh9Gl2vTbm8nTOEOByXgWxvFSEZZ7lkui7UUnS
w6ZX807Qi3zahYyqwdhIysr6E1o4SinTutsq25HMqV6FJemZoFb6WGzcg21VFJ+Ity7AD4yTDpnm
Yi9SPQ5AYi55la83klFygAuuHutiYCkGLZUP2+9HZRtWf27BPyYOX3I9fau68ydZmcxlOVUuNvBa
7T41UGd74dm8UeRI+l0G3dGXibTjYhq7oIKYC6Un+1qgwOrJq6LlYbId07kNkdCabJeLTXtCjH9Y
Ogn3tEQpATvDi4Hi4urVOgRweMaH4dbZzQVm9232qIZXFZ9Jh9/NZNzidYrO2SVGeGvjLx5r+kfY
mzVqJT/x1A+asyP02kg6FioKiuUWOdE/5hih9JQXeD4ptWuX/iEYL8xRxGIjJUsRz4nuzxzj75rq
HYfJfFYtfDKwsv5lGdUfM/fmFzQ0TPwqEdr2RuhFZyw/WlMk6DTK5wYKVdTDj3+3yYi/DjqSuKCo
EDRMdRoCVf8UjFRmYT4rLqbT+tgqxUlV+EF6lfevIzWf+UiglJseqKOt+1smT8RH9rT2Yrrag2aH
MA7qowHzd3Ots5s9dvQFvmkwSy/rpg3Rmq4fEMRJ6lObf1ovweeoSZwL/FNgUEksnN14Zhy9h5vX
nRbRKNEksuPqrONllfWMAZvghHxMm1PpOZ+OPSd/dCadc7K9acy2X8lwQ2WSV4Z2mmv54zqCvmn2
ip0LuQGpA1gH8mga9JnWcvcKKKTwLrNeEEpp9v1ZG1qJ9h/p9O9lEoyzqZxnbE5EW/5DgKsjWV7V
dienfmUth96ROVw5Yq0m7TSpfjRcjMx7LJN5Td2YKSFvKOyo8TZhJqdETClRUlAD48ZLZBGZ5obH
0F1T64+5Cf26KK1ojolbIGBMSEf81CZDCl/Yava7bXgKQ/huxc9QNMtRl+kcAJDNVubW2AQFds9f
q7XWCAeXryEtMuS43ruKqlFDMFdkR1cxnkH++JRJ2ZkTg1EbosyzSmfy0jhdGpiLoYKWKVVe08G7
EilZv8xNmZ02xNDwQTwLwWOWqOGUTIDbFJPFDXBcUjHa1bl7Gl0e2JbspBLyGAu7sA/4ZEMrK7B9
Krn5BCDyhEzrS2SIlRIXUwXaLQRH0HSdP4PJWwRLi1HY+hdsItEATJRvjjTZryvU4sbYODtBrrZv
A7OJvVVn47MpXrD1OTO1TLjBKtIsxsL4NXvW0wCA67CJuo3SdU6fPYXlE8stZCqcQEqzlW9JUlCL
iAcR9mHIpwDjcJ2LeCNBoXSaY1+a1RHq9HujpRpOx2IKMSPgXyF9Nl50VhxVzYC7GBI3tJCSa53N
yC170hbV+z1NcvmWq4JUfeP6Q1GKmw9UexvZDW+bPg+bi0o5GZ/qcb2jpuTEMB61Smlf16GfI7Od
eYHntpop5fTYyLfsINPijfbmTYVzH/RahR5I/cz0JHLc9HV0t0PfeE+kDxr/mHl1fGUWcA214+XJ
oIdGo1LzWCRW/0pUoXMgNOgPFkgmRpPLtHs2kCiYOX+rRNVx5otrsVh/zY3LuANFfkOgiucttxmB
qsyfk02lJlh5okfMml8M3ZtIW5o1TowSkQrFiC919LP2mLGtgc+0h9sZtrYE3mZuvId5+0xO+iGR
CWsij56Zk95AilBPkVgyEwK0U2Du3/IaT5Fr34d6HoM6qcedPaXpJ0NwNNwQo3fm4tgfHl4gjhc1
+Ue4o8IdXisfBSDn580EPRwi2W2e8d1WHyzcCI2gnKVBbi5yyf9tAr15pfzWRGtFhIrlnyisvxjM
j7Fomz8uDzeXuq8Xir919qHSc3YnZdN2eyiS5nXYOi+m8X/1NGb/D6Yf3lP3DxcfpHhB8gbwx8pN
mkthWOuJ2fsS9arsX0y71AGUqZ8DPL/A6g3TH7rqWVWJ1xi7jcwBhaHkXCXoB5SqDQAxUo8k260u
RBMLKVFtTXYebYC8pY2dua3L35PpvJEHfJwzhDNKuU8Ni2F2hjgJfnO16+r+F8nFY1Tys6ZgLrqd
4SVsZTvl7pjYtHkfzPqmL/VEo53vrVoSpG0aK8Ind/6Ss+q8aMag/oKGYPspRJVQpz14burSoxRB
ocbgnIMN6OCZJWP23K3oWTQWVE+qboxnCRU3BG6+R+JNntKSIiHJVdhezSaqV0mZGNagXMOl9pSD
O3jFy+AWcsdjN5KXU6wLQfHmuqudmhN71I1Qne3ylNokWFPW/uae1OOumLnZe9aYqKEZfnhtEg9d
/mK4in0yasQhAMLO8OeJeBAZ1Wwlf6XbY/amg0S0u794cA9atXHL17l46zP3MqjSCN2WysUaQl0o
YZv0yFD075FwLvTlbggSQrsSad/+bqwROKNjVEE6VhUpMnSCA2bhw5p4zdW1c7CTK1e9QJRi1ulz
wgc/ptIL1vKxwSK0UQ9VtsY0l4158nCccj2TFSKK96FDHlbBBsKmO1zaRTGPnd3Ne9GuD1Js80pT
KANz1l+BDeZIXtp7Q4xy5OYsB1KPOHIS2w1/XNlVZfDezB5tuWEkTHbrMaJBgrPc6QkdkrL8xq6R
I7UmT+DJbhNCvJRGjXsmvqWt/FHGFKEb/2/sNGEZF0XnXfQGnhNTdN1kO9wtF7Njg2uv5CON41+S
otGCNnTosqIhaNsPN12QaCrMYXVCWe/ZRtpMnx29ZI4GmUST1LIQVGkdtJ3+2qFwa4bi1HW2hwgN
U/5TuhX2leue7CC9N4JCFWFWzudOajlx8BynSS/R49fpQQdjGzo2T1lJ9Dg9AzNuBc3dMFV0ZuOT
N9nlMZftOZ+6a0oK8SUHBcJOtC4JLuqYecwkpqA/MN+Icc/3gPaKW9I1SoiFn8GtUvbMRBvDPQIJ
e908mqMlXz9rFhYpb+iBn9DNnU0NBShI8Uk1SCys8eo/Fn8mK5r9LBMzfhAe/6zFQDO9pMNz6W2C
ahW/SlS0C/NSHb6Z1bRkSc1asfhAwL6g2GQnTU6Mqwd7JxuTBALzxFjbwBNg6IHb9uaL22YFe+tF
7E3Yyv6cNs3JBcZ17XKNRK0Ca9SmqEVQr43mqx2TX1IG0j2w1DtOrf40rlxXmYVK08urjS8Rsz/q
VHP4sbSSyP/C/pwfR12ZVERQOSPrCpttY93o9cHE7xJhhE1PidMfta1R4iZjPFm6n1KQmTgtuH4w
cUWkKoxRl3PKlqtiXOat4vjP9mnW/5G6w09kDYali4uhenZsfAPTifHag5n4ClObuBeWvRqS1ER8
AKpETpBTd1YXQg2IitM+KsE02e1eFIsZSk6MvKEgqLSY/Q42zhNsdrPObLXT4wFDkT1pV/iwJBxM
E2hKb37ndT3O6vAC6h3FsNAPpUSr6U6Ruk5hPTVRwXvUEA0qdBDeM/nC+AYiZopEoJXrriQalKME
p6nglN5GLPS1fhAYc3NF+3EKDQAyexaX1WCq8nxKXkrNijqNcenGJ8+GLt5msqC8iYhU40AjwHBB
OWaE/rJ9RhmHJ52U7Vgr1u0AfFK76TVETH+s2/yNuEoKWGXIo6pqIaZq5R0nuxuXZbVcsyGJ9FmM
+8JiN8RQiZ+hqr5tsxJn7dLcUyVHATm6HFemm930sWtD4RElgOpmDfVhVPd2wiSqZKh40QAVO07+
CL7RygPvhlme87Tu7gZShmDICyLcupGav+U2U6X8WYAPxByNtw2PWqiwEuXaNt8Gl7UJGOaKBEHn
wVNs8SEWiRdnffnZyrbmpcQaRHDshjNF/es25nrLHaGDhZcjbWO+hqY2pgysHft9I5p5Bz3gnDFJ
71Y1tltBWqZDA258GjQnbdsQrAUjgc6icRk/GLMIx85hq04kWcmxGFmttk+cLjRtCNKam/+hY4n6
rsVDvXr7NJdHTThdBIhuC4kPwWspk4I4MyMpfYOp2Ie3agcjJ6VwmsMCxgGpRgKd/ETT2BMqlD/O
xeIvdMddRubCPNkZRy3q8k01Ls7cMIGiHpI40dCfWLHe6SgSlXy62La5s1Tm+q3+7GiK9gSqhBtg
cp/Lyv0gjWwOqoWZLDaYwNJY1hQWFWufe3e+CeUm6BM+DU3SYg9J78aj2aC1MWWuX/Hn8CkYXwnc
Ag5aL/HPoKFjgUjGyX6aVBko62piKlQDUOzM/Rcvbx/r3zf24CeZssLXiYgPCmMlRbBy07OnVC/e
nNQneJ5dYNmuDBjNMOVLcoUqJmN4UZ1Sevu2IAelsO/2kt+cvHvelPyXUKZ4kWns9vY9Nx1itmvD
3xj5kZhCwkaqeS+p3rGsws4aaYVXs1/LSLozu0dGKt+Xv4C8+0cGT4FREULkO7xjguS0zPACy3CL
t0bjLounLEuBgzb4WvFZMvPeOuOqsuZjRO08tYSdJKvc1QJiZaFx63kqX+JcWFsbUYF6gFoslRG0
07VEQYGWymJ34o0MMXBt9quHDQvytcwO/ZSqb8sj5D+kw7e8kD+c19lq8eJZVcmbrtpiZw1b+1S6
dXqkkkR05hmPCZbKuTRpWvo3cxKEeuhS134L26HSD/Sk1SNuvo6cx1hTQ2EQtCsFkWJOV0s6RO+p
2s1pew5RwavaKCr07+SlFPbjiDUGIm90cr+ytL9k6BwjJ/ewe8jiHVUcQFx7eEc4RkdgIFNq+zp9
ItieU4mdA211hKzrryq7cJv13DcVd40MzP9+vRmYMsAFRK5dKIEuhRrXmvW6ttmd/NorVuenggcu
gPZ7FFV7VRf95pTt22P6uZOO1h5Ip/UCY1arnWqwG/BGUkFli1R7XZY+dBbl2pc6h4LNcGFkj8f6
vH9GYMYyc4sWhu1+W6U7E0iCWxKPbz8Www/3YasZz5qyRgxFHZQ21WvZIFZQrfalVZKNHbHjRY6C
c1g3OoZbM90Td3iXoe4D2i3kgIA480aFEE/ge1m7/tR4/ULhrF7QWQS/geqx6RG78+RQr4InL6NU
oj6cnbV9pp60T86ojtw+jXLWat7uSv+PV2pKd8Ls9F3bFGkwestLs9K8DSpzZpesRSdR8T9nE5I+
PMBUZykb8AnzXTtit6407KOOkYuw2gx9t+bLkbqkOwnRKnFftsOZnwh5kEZVf6ZjpgfOJtxzk1Px
dWL+gOc47wtTRcacSDJk0hmB4NbjRRGWe81l93dileA3Ip0jQifyuzJJ3bc4nyO27xF4u991M1LT
ZWnYINraK5M37+rpUbmS4+0zmknOnjp/sXaVe9ScXJ+4nEPFmDz8FWq6nwHm7aptTu8j09iQ3GEr
LEe2LUlrqldkdH1g62J5lVQtR/6st9yAnLllq3IrV7flOm265L4pZh9ZBedDr/fqznam8pVKn6xJ
BsdAXQ3v3md5/9S1ZNGtglKI7sP8SXuVqFIgfBdPLJjg7bHKI89NrINpC0ojb6ziQhtHFv918WRU
ln7CEztfBPpMUnZQtxBRsyLkdu2uD5h5rU//k7sz6Y1cSbvzXzG8ZyPI4AjYm5xHDalZG0KlUnEI
TsGZ/PV+eLvb7gb8Gf689O4WbqkkZTIj3uGc5+SNan8PuVPRPqeh/+z01gNl5OxvirYHFzgmLStS
EbEZeYdpNLaQGjUq9mzKxMZgJcyygg3oxuCn3/Q1JLhJ1sWfsrJi/VmF/mSsM+TAf6xeOxxqCLlW
cTCh4KscGw1vHI/muZFEqpiqaiCfxn2ya6dF85HxkOIAKGX0oKxyfqysgqkMVAWKsRKkU7yOCCJf
ePEuOlppYaOm3soFXrXURbVa620lK4isrOs2WFS/K2dq984c96s6xwm6shOqNjtOG6xneN9m+EJF
tos9+hUCgIPHzjWbDZJXcbZrtmNbOyl6eSRvBxdM5qMGMZjsbQI1nkNpPVdlkN3HA+UQrMDLYAfV
o9lb3S7Nuq9S2/e2QYeT2uyICdnWp1wBih9DltQku1LrRUzNYpt/GcL5R1vO5tVsk2NkELsc+uaD
TMfp0JeAiArvvvAZvHv9e0xNGwbdVgZwOdv+LHh3klR/lUH0lmKOFnHcbJgEXEI3OI5dtiW5ggts
Yo6Rjni8zd5Qu47bsVmhuYpOhLr0a290EpqcyTjPTaQ3aRvb0MEJDWX2KM9R6vA90e4uG6P+02qm
XVUKaGnzAGM2hszqLu7ogA3gqR8j56Zj1p9YqELzq/HSDlVDFfavM6bj61CE6VeL+X8TT23gbmoZ
Zttaim7dUtzGCEbq8AIZqn2nAHuUvsZUjQrEPxhR0+8VncsqzUsyPWgaftw8UVtG27dS2iMt8HQf
W+KndAgwr4yjSPuLSMsdD+mdrqBtAnNJavtilDU8R+eXz6aLmsKmb6wDae9iPzR2Y2pUL67FZniF
evtOpQnsU61qRLp5uk9zZ1v1I5c2wA+QAp0/Zv5XVnusBGQr63U9F/KrBq3wMbZUdnGUgJqqrd6m
ycuOciicrWUV40NZmPfdUHdYPxhAXtyBofOK5j76iOflKc1K9xVExLxSY5EdmZiQXA8FahNyJ3pD
e5/HwnrJVUZhHydIfXQXn704sFkrmJgQDcP6YMp6E2yCTl7Gx4MGwfidd46B5jkpg5e84jFR5ZSf
rMpPD6NTQI/I5fweJ3ChsOlnP+gnSkCPU/qcIJZlIWFgQ7E0r0dlfvWO9V0FVL9+UqT3Vlh8dFln
X2lXpjdhWeEB8XT9OCH92TdoWH659AjHrtL6XojKfkBXb51xraeXhhf3nlOZrUWdZQyweSdVXQxH
L1XqV1sH6IHRZQQj/nO7Y8hHdEd3Kaw5vgOcQGR6Xm8mN0q3dW0Gh7INxFs6er9gDrbnfmDc7Gbo
uUde8LvUmXCsjPZj3kZqOCidyc+oaDBF4ll/4vMKJDcv6CxdcUQXfVH58KdwhuPcRu15En2IpqRP
p0PWVXW/dezxZyjQfyUZFAfbmnZl2NUbp5t+G17fbpukKh/BByLmV23CjWVmj14/MVoUvrkLyyxg
YK0n9ykt+YcHJAfrTJTNxvLUG0JN57O1iTHcVE26aVq/++1xwOnVjPyYVpqPV9XHDKma2az2iWdZ
d9VA4WrK9FcZGfhKB9s/uXHz04DQbQ8MoPJdaXTeEx2YtSWVod+VKa9OklSfac+CkXxPPjaEDWyq
fHop4T8gdUwgBjjwSQ2/vGMeZJ8lnQ/CAj77Uzp/eDFyTFbHQcOkpXjyTMVV0GTudGgGMHkwC8En
OxOD0aJ4IbfbXs0RdoG5500tSL1beR5ohyTpf0pXwh6xcmAuJTPguRDWjsneElMzoRshDi7ZFNKY
d0Mj0NvnceYd2tJh/DLKptiiFctxHvUO63S4A4M3ex/0HuyLW/doyu7capLT2Jfa3cEVTng2lcbS
3BrqmNDIMv0ww+NEfPm6M7t+p4P07GCwuYMS5TOfqHJIwt6+KYgFqcRwkWXd39rCRQscMhvD4s+o
PVicBvFbKGbN1sNh9VH3/koGM7TzjBqk8IP25MeoLKkfssM8++l6gAm0F1RgX0gCEUZaDH89puwU
giaQCORTW6eOuRYj840AxwhkVYC4d2DsyEEuok+GKFRKbi2ecnb568iAKt64bnPLmuBEHAZ+0WS8
ll78ncxVt2YvmV7YiwZrUw1ymyKeADFY0ABJr3YPftLP2wqVxLof1beTDa9VQmMMEgjVnO6ODVyY
QwtKE86PY+7KZnp2TX96HWPjHkE2E2oveOkScH1pKT56ABWrkGJhTULH3tE6OLpFcVdk9lMQmA3y
pgZzucobwDIdQKLegdsgo31RhGLba+D33NuPA4m6+9wgHtiMRXqQhltCZ0QZRaJjNrxYRfWI+MBZ
p4wUEdEuy9iJ8axIp2AVSXXHSmE76Mx+1n89LUXhgB7hyE+aad6WMaWbZTGSClJGj6vW9431PDXD
RtRibQj62aSGWN0BiDdN0R6RdCYHim/OIXf2XzFl2VxumvleaeiDHhJ/HbiqQHqYYCkxDOfg1Klz
iVseUj/CbYAAt+1oLmtZfCOn8Q4J6JEob+ihSgWzORF3XWeYpJfaIa+LNeHYK1xw0zguSocSB5UI
fXrbcQChyB2lVpsIEAePLU2vi3c2Ts3qYbC0vG98hPcymhbiRzt2r6jIh0PdL6R7aRJvOhrfcx8v
wyJTrnnKCenRFD9TmjNoWoqvKB/3wSyHi9uk099jqP9TwLH76qd4auufn/b6Vf235Uu/S9RxSRS3
f0EO/tef/kPu2L99EXjaf3z/zVf79W9/YLiVtNNj97OA/Zou+/s3QJq9/M3/2//5X37++leep+rn
v//X77L732MC2WT+nyx9h66IvurpXy19f33F3z19lvU3rhY7IF1R4u8AzfdPT5+JcQ+62GLIsS3+
w4Us8U+KmP83h+xsZyGBEKThLWiJ5h+oQNhjkqEmEm7TxgkBWuI/w4/gm+HZ+xfgCIsRsRx9KMr4
Ts5ffIt/9fQhsWk6anK9bnzjMwQzrRf5zNwemjJzFsVXsQbHI3Y+96qwwrueQcfBQ4a6SXEioE6H
cs66yufEzF9Ca3J33jDbWxbh+coYGFeG8P0ow+Zh25mRvFZQ+g6V435hiU8fWJdXJxcf0oqETB+1
iPvBPOF3j7G1C7/qhqa7rPwOeU84P1i+1Ce/DyULmCI+W4mBZQuGLKxdfwxOlvSihzEqwSG1jrWf
l4kgu76VZToPAFY/0wnNcVXNl2QYL4bJ4NKwWkaRrlFtww7GX28wHR5dQ26FoVHfxsVcbkKf0UiW
hTgXRKNuoxsJlpLsSZ+juMSA1TZqq2lYXsfeDw/SISFnI5ukH1a1y5h8w3IJZqfBzJRf0XiufJlg
BKhRyjIK6d9UM6IW5kqHsB448uB3tc+v40UAf3UnSDvxAuOZFpETyhiqdtgyaZLbTrQsEYpxZhGa
20OIjS82N9oNzXjNuYZUJ6IdmkDp5puoobRZQSEq34O43xdeaSBwnqrPWY3RzkBW0KyS1KaSdNGL
P9lRv2zFyxnlQ+fn1mkSnMVbg18ULTLTtAuJljQbPZmpdPZJsg1b3jo7cZXgHIzCjEt3xo9Q+WaO
mcWz3vpp7I5pPOVHTb7xYayyb/J9fspsvrbJjJ+rtKc/WbY4AGLgxGv6Ac2Yfj6b9F/RITWR6ozU
ImxrMsY4oIaZOXYpqs24m94nM27Oo+17X0YnzqYDs60a2zWDU7mfNasVdOZPSyzNsemdb40azjCM
j9HDIuCFv0oV3SuGD8UoDrmZ33Aj8QvgWtnqaHIfOoIYf5qYUqcu5/pUO7x7dEf2ZmzFuPJx+FmR
qrYuRhqkVBmGgzx4sHO680Vx4NTbKTwE0IguUSXzvW/iGCqc+pd0vQOthfgaF9odQeF1RH1mBcku
6UVxJMQ9uHPnAu1n1lnT68RsHDKsUMYuoL+9ZO5Yb4XSEF/wMPpD5T9PusG7OkH4K3p8f2Y/GAcq
zv4uqBlP2Y6FQd32EO9iLUMkD94ELX7g1dZxJKp8ixxRbAG0jS+1joiZcNrk0lX0IzUjwKPbZGy6
Qqa+PR3wFek4+y4aQRI1WmhuRf3hdRQyY9WQTYlMOsQHBbSIKSPyHIXB107fq4GmR9ba3HM3s9O0
kbfkDqr8uUaDWOAhYAuFWTIj3KJsGZmPcnHq6f57yroRqkfNz8ViIF53k+CoaARWMkKwkKLwuW7p
BAFUi3idlMgSLBquq2yj6DY33I9OYwjKfIfgkThwP1jzPiGV89ZNmT6RrnIyKgLElEEdVY9Y6GXb
x7dhIXp5ZlUcHce9L4tgX8Z/bfmmFUmA66rFlhRD8UMfcPa7QV9zGuckeGJuiVjedhtoYnTSCKic
mYWhZQzFRvWL2NmPSjZ84tKxX94LC5GhnD3vlkgCjpZj+lRx9vMM2miMVe5dNQpfAB6cs5Gxngq1
HZiYpf0iPkS5bpK74hd7ukBOCLc/+gX6t5bPWzN8W6AV13bgkD+B4DXviHBfk+LOcjW+OAC1KP1W
QVOjUw8YHCY5jllfuRfqr42czB/tD1As8uCEhSRfB8VA5DNuipe6wHkkGvdGpm7yGBSzs8tMVM2M
iubd6MryN4w3AGmVGh6cHAuC6Ivq2RH068W4SZSbrGO2qkaXv042y4a6N/H+OKeiz7BdmB8A3jgq
fO/cZgYqpxLIu2U3jD9QnDAWcJPnOB8zzBKA447ayRGcL3zt1GfdxFhRIFalrfZtlki990Kzwj+P
BncLa573QGH/xrYV8/oXV6sZEmQxWXiwHXQjcvrdsADe423N93zoxkMi57e+7/AjG060GSbdvTnM
/3tZ4vTrh4aMIWw1D2mdfzlRF+2msq22ac9GrMUgXSPJPcVhoVceYT1TwFK2na27aTIPrYyMB+KM
p4dQJ4pNYnGfz/6TH8bnpVG3GqFYQDH9DKuPQY7Jtmpjgjssnbw7WJc5cGGew3BXa/QKawui4srq
eHgkU6R7F2gewXkslVgdKF7sO0ABcj8NkrFjao6vfaTbQ5bNR39I1R4ZFaxDJsWb2Kq6k4zF1iQV
R3WXyWcbybiTkjr2K3MfTjijY80WseIKjtLygGkedVFevTNvslZGWz3lTe2fiollcmxyb0b1GB6H
OsHQ2wGBKTXa4CwtHgtqaCav7SmSxR6taHboq0WsOc32c2veQfMcGOixf3aQS2xh8YhtKXz70qQf
xHaQUSNCdhpp2d5kS2EeTjxbdWu8xY2KNzyE5sHTInjoFA0oxWR15I6wD1AbCQmKrGAnCtaAGBtK
d+8OA3mDRo1qwjEivCeyX1Ga4f92uqvIeWu62nuRabKXbrvVNnTh3NRM/eP7IMp/I/jd6IZpRxeH
33AkK/a37UcWVfzddCR5hotm585J+K6NfrhFPhdfmApn7QKB3M9BPF7ojWlyeld/xjSjpFnPdbid
MIRkrD3gEsvBXpOPffSYRptR9a7n6gXiA+7zovppcaVPw6ObI6BMyS7xrVOBnLOvmZni7g7D37MZ
bwdSwXqcZu5+zvpdRQI5Eyp5c8nVyUTx0CzSdl8dZYiuEkWCDLJdFASfgqQBr3oKQiBUEp1Jba8Z
yG/6try3O3nQeY+dHvJoDNCZnTVrBCXb2xCOAgSUy+6M/j7x6qObRm+2MHocd+5N9zEm4SEoodLK
BybB3FrsuHopIMaCHUuwdA4BpoHsZCfvk3Z2nQgwFOagTsbsXjTWJqss0JmsE0R8cuzurmnt+7rU
Dy3PDgvtYcWsqdw0cqaNRN6/DaE/s91yjgYV7LowJ6S5PdMPh13XHf66AyJJJDrY7oQPsiDLi08f
//EqTvxPQw3WFtMoo4+Wm6IvfZClfOyWpCYv33GpAbZWCEtCGTnHVLvWYVDYSgvxMWuoRwHrUSau
4YP2jIRgpMLcIHWecQzYTx3Rxmsl2GOyUtG3qubfcnUVfSdG/RljK2fCiA0pqhXOpW5ZJ3etj1Vo
WrtxTSpaHV/zyfhhRHutnYHnDFmc1PXvCbPoZOHDZ3MUtPFOtVRjWtpbmdTNWi4/lqcxz5NOlNAc
R5VGDkzxZIzx9J6ZLe9j2ufv4O2ZVxjVW4YXoPPd76JjOEFHc2eI7IdCrTqVAJHfZS0fc4GV2s0Y
2OBcd40nOzcf/b7hObJ6vMLNwCTZvHVhwf453zfltLyIctc5Y7En2loeBKT9r6mP0qcgi0aiKH+6
0l5bub8Lp7a4zhkFUL3IbO1m+hR2TDRbr6xVXVWQETIiA/I51zc+Xg9+nv1GyrJlO8qmASHQsZ/U
uHUdD91bb0kYHlAYLxJzFP5uG0GEiM5l0yyRZbb31Bp+LHCcTdOLz3r3F0gUfx2Xg7qEGiJIFHHX
wx1XvFM+g4F+sbeWGkfcMMqVw6oZ8AJiUkgXybp03XsxzcC8VES1AdGxL63qUpbKuqNp6rZtqT66
MLy56Lc+wjq+sD27tlUfbNFbqyc3xt8AdqPacTnT5it+RrOUMeESnf0l2dIccvzEKy/EDFT6Bqew
KQG5pRGfdi8dMEfQQhiWTQngmjaupiBDgFeqdGt6JbOB2ulO5VDVT2M8N4RTwAoTtpc/E4muNi4+
KPwYDKjZokXBkYtTnwVj3F3i4Wo0JyPYygxdwjZQwadfJdGujaySdKSmQFjCqgSBGaoBhhcrVnHl
RgVlxxoW1aq2rS+zGoLfE58Pwr6i9IZNG+Ww5hAbvVasBhF/xL6SqOoi8wiQpjjlJZNXHMJdfazr
yHwZTZesIxuyfGYE9TeoXL1TzXRmfVgz81dm8FJ3XMl9YLhrW7TeSc5WvMGEN219f55WXt5P646f
6hVvgVOuB+149yNbkLU1mMQQIhImO3FYAGxmaBx8gLbMlae3YSImK/IqG1GPmXV4nKvpEKmRiX+e
FRsNghXJh5701Znc8L5WCiJd5k24XfW4bStjvqquAdaBFGuPW1sCLy2xQLjtcEJr03DW2BzDGVHf
7MEiuHkKwVDvDpt2LvpdVzT61MDpPQU9DbLVzC/Ma8Xb0GP+dkB6v85U3q/jhApymAEWFCnue9Mv
ADJGRbcu4wQ56OggJ5kiLc4h4pmNWSz6US9srtkUqs3Ypea9DqxpeY7qP70E4qEDhKW1bLFEFrcx
eMuKGD9Cm796Xll+mXEeIm/GAxjJ0DpYi/tuLvR3UDT2fpiiADbZhLMILTXKfzHKSzqxznIb0wYN
6HzowHBeyp5p1jjD6Wr5nL2RKUOP47gFMAYGWIRf1Th5DOeqYv2c1iifGY47Ryfwcp7W/KPNeb7C
etzge25ObtZlK4tRL2tZ4Z+t5RM5quBVmZV67KQYd0IrrFJ28iCj5k8xQvsbZF5cSs8ZrzTq44Pu
zWDbdsV77zThvrej+FL1qt0U1jBzHAH18QRXeDqEiM1y5YSoZef0RZTTfJdNKT571li7BtbFnhtk
jgOEpr1l3w1mHb77mB0PPZt6fOmhswuIuMdJ43kHjx5x7Xlo2AZ4SK6DNdkw+V3C3m0x3MFFDHvl
gmE2J4iacbgPDKWYJ8Llebd0MD2W6BRxSZvOL+ljkx1Fl3TUg3K415zpnESx/dsoWHXLvD9GstJb
VMn5Y+5+xxrZUfUAZ/c7GgJEs0dL3+ISr5rLWqz4NXGnn/IZ2U9QVvkh8Bq9QwAQUIEOqXEJtGM8
ZhZ78kip/lXaXLWGjopvnkhY8H5tQHXqo4vRJRubNfUtzWX0zgufnnGEqh87tFmiG7Wz93EBPWfO
xMGaWijbxPxstQWdQxaOr6CIgvdiaGlhGI9+jKD+KU9k+lnbnU9VFZqLWKkeKYq8vDxMQKlUCUUE
o072uwzwIa/xPwtsYYM5q3XdTfi4cXB7NdtaOccfuUSGzKqaCAhstdbW9Q1h7tu6QUVlj7ZxQ2C4
tHh9Hb3biLhZ8DtZ9xGNOgeHLMbyVrhF+aD4HfcZeB4kINGkGNbag4faUpv3EJbFcfF9IhDwgf3Q
p8fm1Ror+ebiUrgbM2Jj1kTsGmyrMxukTTGEwxP2xGHeSL5ljEvXvROJmb0alWkfc9OYb2i5MDOZ
XlYda+mXCJ5jHT4j3Kd0GXTpPdhwCTA/x+MmozrmEvNLdheNgn/Sg+Q/ezBy9qXVTfCRdOxv6Emt
X07mAQQc2akqHdFNa6vaOhpdxWTOHn0DEYkyDWBce2V7ElVHviLDDa3OrhpKfO7SCX5FGGJzpJAv
paLNyAvdnK06ZHpDlwXdReM8DhmLuSyugKYneqLBRizd7K3Q/3LiknSuAHVfx8ogM4plJROpU9wJ
yAJZWV0jVuJHp+tPY0rvlBrnIpbP7BHXSF0AtEZ619KZdFETPnahh2aV2gtTHBu4bgkJ6ECsjAFF
80RuQG1fq1zgykWBZIXWI7/F0XLad9tF2TLZ25TADzCZ+ujXZKCUy2PwrgfoOJ65zwPAeqELV8fH
H3QXUbreJt9rNo5jkLMHUSNx1FpxrZdapmsnybhihqRAm01WwLbu07UYX/GSPVbTvLHyAbqG/2xD
Ykl0iOF6PAzZj2q40Hp7IObevTlzUz7TJPZ7Mfp/hAdEwxb0ub3vtEBWJbYls9fz2Y1d9xR0yiV0
HtuSiL6HKP6R5jRd7EQBmQcJKE23JC8VpHBiZ68MMthNMmNESQeuIfCnvQPcZw8g7lwIjA557IAl
c779Zqnp+iTeFLYfUMGLdbZ0oTZ3wqMiUAz7tPiZLIpvr0zg3vrIyCpE92bKTNDDX4kJktEH2i4P
pf2OIuo+Xw48J0sVEgkkoX5hEiTpUucJx/+SldokqbVj0LfNA5TsPgLikaXzqrT0ekTY0+FMwP90
w9i8SZmm5AgSwgS45ejdz755hR6+6argpQhnuqbUjm/ED7sYdqyvsmbR7y2CBj1hbXSmuzKa6E1w
G9li4qkoIOtKNhOPBptieyBkFLwJVa8PDVOW28AVT7aDOh7GqtU45zGIPj3/oMHnzppQVi94no1l
TOafzWFRnBHKiEGi9qrzjJsfY5MPswfphWESlFsTQtUSA21JFqLjl4jVNUr5jVsLA6HnbiHzfLpI
Z6gbdmPmcblDXgovNcocEmjCE0kTNyrVO4UhH6mam26L0P/QiTOAP1jO9OjWF8iP/QT7PS7U44R4
blXiK8Uw364tUkIyjbwa6grLfAQuAS3Mqqy1feTWf03Dah0yhITN21zQyt8WpSp6QZMRAD3ipkTx
tqLBC8hupmZ0SBXh2ZI8jez7e+/E1MbGL+AtBDkyxI1CHVjRQ+IoC2aIoUO1BOLISDmvicfwSWnF
7O4KMArygSEkZf8wImHhNgmRp01L2lrBS8M4rD0RHsEGtUGN3Xhs5IdiPNSsjqdKMMwaSQVgDvhA
sNgODRWfNcdbtz0bZMYRpNjqYx9h2TWG24x7zdXGJnK/hsGn0atDLvPgt1dme5kqtO7qp6oRS0b2
3F5FYYnHukHA7cUVR6tekoJxqr0GuQUuyLaSQxWihEFhWyE0nL4yC6CqjagTz/TVzTnwspFo4x5G
d7QNZ6ZtEGNiDQE5sD/qGohfBFg4uEcZttYJWDFtVxia1Y7E7BoQrLSfwuQSJD5+mDpZDXa4cSts
oeZm0G+V+eMn5hfFOZJoU0MXavwHVUiMG854LjNCYSvdzedxAYaG4iFv9TV1mL5yyP8qxHhPB3LM
h+GtGeuLmN4Cq7nhH+SuxMK/HRpKAoCFb2mS7mPaFLfiTUGeAkuoPiVdy4U7Gi+GdQU9yHqDwHPR
ncWCdMznzZxCgRTtxskvkyqORuIfinqOzjV/b4DjZ47A1x7yCHVGvzfqi83Iyn2U9gliwj7MXpg7
rFT4ooe73uVE8eYn0+oY+re7BLwrI1IceZSgICKYtyBeRiTjX9muoD86p/qNo2hFzQGMhA1HXLPP
uCVUpNjsEaVMa0R9D67z4nfN2rQ+nOmXal7YvNDs0Q5yHzScu6TTnGvicb1q1/jvxKisW1h6JvMO
sRQLbXHXGozfOoXLizONfvJtNBpoeyWATEd76C+q6bmxJ7npolJtLRY368zyn3v0QLiarJvtddNV
N8BHBisk0av9waSGGK1EtdLdw3jIdwE5GSe7Yu1A/QKOwDfPZTg8V1Vzp1Pc3LgheKoBxNoxeX+l
3zbr2CuhPpJrN8tIbtLOOyBPvbZg8fiJ/Md0Js/ZNSZ41G5Lf4dG52yZ3WfhyCRidNZ5V5m3z2Kw
owMkpOnCZMvO0C+2P1xBTD88Khk77i6ElhGprZaTvJ2geqQtzIEGUsOMUtHl+GW5sQTswLvO5+Zx
EC+eUdwp/Apo1/gso3i9T2bgXGyemeZ2T7byzgOkYE8TBcLZa278MXwbs2y6wKzbUVuzuuvfq2oi
RsP1dk1ZXizrYa65aa29StQibxmDHYjOAZOh9xzPXDWBPItU3FfV61BDFm9yjJJYvXssWpjdVoWA
85vauyFn2VbMy/y0BYdwKmybrBYceTum4ukhD6qKaeBcXW0xukfVwgARZFc26OVEfKuY6TJmiVCs
4K3M5yyllwGQjTOj4f2BVgHQ3AtzZkrBEK1LWqQV9i1YKeR0ME7GhhKF59RyukPWTxF9SKgPQVfW
j2bgvadJlBybRqcbE1H+feGF4Snx1DrmVVg7XuVBBibsMSnvAYZqmbM4Nf1fJV+2cqxM7I1ehevJ
cwBC8Rqbh4Ix694M4HcZeHcOpZtQAPEQIrdCCDThoXOND4faUBGycaB4gFbscXuySsgQ8PfjTvsU
R0O7FRQWftfiAjbU8+QWHlc10Aq6t9uYBl/5gGPJ6i8DYLj9bBdvU2bcMUp4UY46GM54MCv/cU4j
Gz9vx8QK1ofVO6c59h8lZV2HqjjMQGLGLfj+XLcvuc4fSoC3azm3NnNgfCe50sPVbIjFdOwBN0E/
/okpoVdz6teHuVS/ihwCvKrx8OSIXfd+Jr9C9SfR7jWb7ZMNkjQi9m7Vt+0F1xVTGrlYB+Nhg+kC
AO2llszIASp1jH8i8IRGn34TG0oYueUiD2fqsBNAW9ZzlL7SYtcxG4sZbH6r8r0dq2/mTHvicaB2
eCc7YubWR0c7oAUocwpkwR4dQFmKFgt6E9iX2Moubhiy+PRru1jpuIxPtt/e21H2Rwk1vMXeHG/n
hFPRjJJTJG4gRD6YXq98A3iD1TNGCvVbnFsM0XF/DoOTv5Z1in2o/vY6UR/nkKQhHabnHHPuioUP
+DGftPmCss/CPix7uIPU8Up1/gcrK03WVvvZZsBxVKpfGbKR4NlKAlVSexunRXP0cvHAfKLik5Ri
Ta8kxHheMpQwYX+QRfecJ7xn8Qi6o1R0lyosO8645iECWUfBwb5tyfxBbiO23gydLp252rNaWu+F
wYky6FGdJIr5s4P1Gu1qxe4sa64iYv2O5/0xHoCetQ1T6kDdEz9q8+A7HgG5cDkCn+h2om6qs6y9
kiDfCq3oMI6PARQaPoWmRos1KIZIBaEKmcCFDUL16HkBpXLkAyGOltxdA0DiUAPTx0XLSezX6jAg
DTQUbvUuf2MhmGFOEmiLTYxLLVibta7tYONlXYD2geepCwS6zXFwF/vkVrosZoqxsHZsYt1zV1E1
VQXLHB2KHHYAengahmo3w9razN7iIyxBzplz7vAqauK5HHB6Q0imWmqhl4v9Pjk67vDSqfGdhgcl
VQdsyrLxBiqvmy85jmu+BZeWGuJwiwS1v3Qj9AHb6g9aRdFVU5Fv2oCl6ZKM5UK2tNWRgCAJ78g6
FzPZPF0NHseHkiKwH95PqWQyi7cQ/jqjMc9m1oSC6dw4GD9L5szED/EJjkAOCMwMZWe8u1ke4waw
oe8RVH1Dh2ttcg9pb0DFk1o+UgQ7JAxy9OdDVATTczvWycFHjfYCtfGamyL5ZONSH8aIGAETKGvu
pk9TKTHloJk8ekmI5qxOr12B7AUGSL+SVb5jTLVlaUdsCfHGx5i0ZBTOQ3LE9og8lMgG5mLXMszq
+2HovkKnIfGuUZx5zWw1pExRWHQVn6agqk+BuGAh/2qZL8SGuTNA5LeSDOJ68NnVAVYgY6zDysK+
9qkReM3wDZQHDGfy/yEb8v9TqdaSt/of09dPP3Xz8+9KreUL/q7UMqy/CcsVcAlc6aLqcMT/xK/z
vwjZ8VFxwdc2HSkRcf1TqrUks5vg1xlRm57pe2RBNv+QagV/M11pM3f0Fna7kP8pqZb17/B1x/ZI
cudbBDY/giB+dgkC+hf4ehp2KplqUGu14Af8SzhsMQUpq21Hj2ZtvCB0zg0qyBTBlskjpYHSMkoc
xt+NGpiP1ahMePIUJ+f/oO5Mltw2tj7/Kh3fHg4gMSSw+DYkSBZZg0qjLW0QGmzM84x9P1m/WP+y
fL8bRYiXDHnVHWGHHJZKCSROZp485z/0KDpVfVL83uglKi1glz9bSJ48x7rpvaeW6WA6UmtfLShg
318m/Jdggv8R/HcGGLwaof8PwgSlRXZkEiJg+aDvmBQ5rsXi//nfmbIhPbbqlzNDgIt/0b/QhAaY
QcT3PUQnXc+yCan/MR72fjMNYhcPAFpRlufwO/8KUUf/zbbxqCKxtgwgh6+Mh23vNxfzAMKXv9Th
BDZ/BU24sqLSKbqASWR8abrofUkAja8jlLwHMTkEaHxRTt4GYv54hxDhCezAgCOJM+1fzdfz3xjF
/1X0ZGZx0bX//V+XhrN1gEsW8EWDpz8frnNqy7W9aFH8LTRfS5eOd4eBW6PTg2gT8S+DNIIO2OiF
8dZISfV6Cq1p2qw+NALZOV6/XtryXWobxhQtRJ38yOjo7GS94hjO/oy0Qg5qeO6OXgQX0BOLcXf9
fdX7vEZqqvFB5/O6PAHolZX7Ap1Cjj5qkr4TVc6x1muK/YmdHa6Pwn61HkXo4MuoY9Lk0+2Vn1ja
hJTgBoOPWAFYSgQq/X2B4FyOEuDu+lDqgVcvJHgpQoaOKBvu6gM2UCFcU1U4UxLVuw5nwF1u1/AR
0Oq8M+KIPhbbLlbTovtwfWTjwlyyTASRgxOb+1OoJlhPsAfqxE5eeTvqUIi09DjsZWbocMMwmlPS
2/CBjJme6ZDYR+KiABKrZW8IOSDjbk/aFgTa8caDXQgyARpYZyl6Dkt2NSeWW9Iuw+XAJ5dcqCY7
mfHOYZqQzO3ZACAAo6tcNz2MKR3PsMfcihZ0hsqZ6l2h1RGq9qXVUd01FdGeNAXNQFSg/aIykffv
k7r5vakH/ZvRyunWArn0PfmO0uAUdZhddYK9OqGm2O2KKgiQPwSRyQEiq0PYt4i1U7OOW9n4dSwD
CqpiOl2ftQs7gTA5gPFdRtTpZYN7PXAJqS+YJVJCQSX7vQRBdKyHcfaR9P0Bgfv99dF+WiEwSnRc
/ViMnsViVE/z6jXbvBxptU2Wv1Ac3Rei8ehpOCiJC5jT14f6KUzVUJbh2EAMXUzd1aO8GsrAuKQ2
2sXy7TYx/UxLFD9UDz9eH+Wn6WMUwNG27ugSgWipYvLVKAX32LTNAgqTWUCTvsrFA+LnuCchFL4d
OtQ2/8F4eHJYrH4yGWu1kdLFbJMBGoXvjXby7CyW+WDDxoOF2YSqxt/eWu1qzzrbaNQL2uxpODIK
U4jVnpan/WTVDgPGORodyEEjxzPNXOKrhLYQumn3NHK69znbwF2O2QpyjJSgr7+0wQH880MQNcD3
TT6mrX7/1SxzxcrnydX4lou23OFvUT+GGRx4NJhi0GRVfsKqtNuHbUY1xZ7qY5OOxa4fOEWvP4k6
hs9nw0BKQh1mCO4zKaugsmwHGwgMUHwQhDjLpm1+yDr3ZOcVYjaIjcHyv3GmGD/tDOBKHCkcj7xI
kBqsdgangN6ektr6Qus7FFOD7YRtAVqsQuGFkmgHvA2/ZE3ZlrshksGgaFLb8vYmiJStg9HyHTZC
uh9J88ms6+bec6hRSs++dTBcmBsPKgYEZJOP5LmrSOlrq3A0y9L9vs/eOVAN34JjyN+h8fK5BGKM
90PmRjfC86ct38FXmeTpZXKEuZ4c5KdClNgBLZdpXd8PVIzpN1FbK9lMP5CMfy81wsRz62AfoqJ1
Y4tRXJJ1OLCNueQ18D9IX9W3exWXjsBIuGjhCcJvgIQH+emD2ytbDDnoxym3+GjmRMFi7Ls7cwxo
xYkST4nEKg+zDhGAHoa9Q/8T6EoFi6sZObzTUslTegLVF2Df/vX4vfjAEiIa+yJ/uWLnvH5gWlNV
nA24Kyaw52j9aM3TAmDcN4ahosMfH2tkKfI2+5P0MP376vwfc8Cf936+FTw7h7PGJp9WG/aryWqr
uRdd7RAfI3IEIMiQLiiA6GnF/PX6W15YMmcjrVYpyhixMbZERde1/VMKLGxLnomARYv+XGhA4Qs5
bj9MqHTemN9La4ADziH54HSDN3H+jnVpg21det2f9BIAa1MZfjRJdxcaRnSwhYhPgVisG2F46aO+
HnQVhRSVva6gzAgG0QSmZFXyDpG/74tuPTuVRGwtBcw80Sy8X5CAvj7VP59/HOUmpUouVazClxXy
6qP2vWyTNGDRl5Vp+jX7y4ONcOUxLSz8EnQ01a6PdymIbIsdkYzFszkFzycYOqIDekJirpgXQHxS
NNGC1PlGod3bXB/pwqHDq6kboaHrCEOI1bfUkNEs0T3Q/QIVd5D3Idj/YqCN2FrYX8xLv62dUh4m
d0BLMYzsXVsXA5ryKN/ceBJ1qK9OHZVaUGFxKZNwbzt/aYA2eVmAgwJ32SJvh/4pngbS3RZKO1KW
lfsGdy5wXjkKfJlNRwDQb3Ay01LfW6KbTjBo9eONZzovqUgqPQb2LoYUlsBSj4Pp/JkinHbixENG
dLDDdhNF4ti41VsxLzTigwUK65yPx0ig/SHtgFZIQ6/Ua9j9CsMcd9cf5tKqcySQbeoHXO+tVVYp
st6JjAUxyVEaw54cO9xVThXf4Y0n30a5F74Jiry9ER+XVh3bsGPhTQBGw1sN6vQDMjyI/aAw6HAD
shSnJJ9xPwGYjVwNzhL2iNJX08NEpzFxuP7KL+nrOiYkdx3LlEJXt53z+XdjNM8yl4UAOcsh+TAr
DMQ0BziFiywnWBUoeKI9hXJsTp0ZTE/8iQVktoeDm1nhJ1FlzhHnBNp+GGXciNhLqxQXb85lm4Ig
T3f+cLFHEqZVgMYSO/GUsG+8t7pk2o9TFH28PhGXNiBu9IanBiMEVmtDSBjeWWqySmHc/zlAY9pm
EkX8eijH/dy4zo1Y+/lsEWo3MCwQutg5OqsNaKSANacgMQCGRcE2g3uw1ZtiOgYNFC1RA4xx4AS0
Rvjp+nuq0/H8ezOuygeYUc/QrdX3tgLh1EsZINs7i/hdSF8DgJLp3girn4OaUTyY2qaFJA6L/PzD
iVpDliawgdi7tnzGJkZuPbOn7ZlZCMKm9P6Rz8rhoAY/3Ml1b2zuP39LNTpJPjmdqS5u56P3Q5KP
pc7c0gP1SFipIkSpG36Ep2H6Ic33G0tY/X3rOQXNTSGEkg1RutrhRyPDpyeCD+E0WuDXhqYfapAC
PkL71t31z/fzFkVliA2TuwMFN/ly2Lw6JwH0Nkj8MpSWQjNsu+mDbSix8ST6iuFDe9+mWf/Li5A7
IpGieywPrverfKu3UbhuC8BRHheEnWGDL5lRHD4mGTJh19/u0kTanAVUg0gEfrqjmMmItWnN24HY
mVGAr5CEW0Ci9OXNyuXFoUiuuGwbnuuJVYws2L4FCbI2oGtGzTeHpaU5pif7RY+zGxN4KRyp/kLs
tpg/9rHzcGzDoY8s1M/9QV9Q28jSbxG6J37sdKCqYFrcGO7im8F115k/6tjeamcpF9KJ3KaHPFV0
Yl27oITYtNmhc8ZbtZGXe9E68umvEB0U8RxzfaEWWlV7eVcKH+Hg3h/cyt2GHM57rRsXWKeTt+sr
NNi0eApOZB/B3iUXQA1lKrdGg8LE9fC5kGpxhqlAdaQrWfur+70A3NyYKG/5UwEOawzKYRcBGPax
ksDQfcwnTKNpscCVr2g3A/lwKhQgu0jT8xtbwqV1KqF4UOkwVUV+tSUMQRZJF+YDwnUiuXMBMSN4
BzgCQosB3H9Q8P/rL38pykgjDEiEhi05Ls+jTAuNruoQAQFGDy09TTCHaVE99PUqeh+kWry7Ptyl
84uM3aE2pnNMidVwsWOgoxdAtLfnOUQZUatOQkBtRzaqeUsXAjgN4iLg9aBpXR/54os6VKstU6fb
g/rC2f2vjszewvNV+EkllBpeMwMqNXD0BG6xY2JvradLn5IrObd/nONc/jkfz4WzZMSYmPj9HMdo
qmMPmmNlS3iDmEwdi0+rg+29/pKXFvHrQVfH9NhNiTVqDAo7Co94VKb2sV1Ee9hC4samq4yr18cX
VxO0tWyPDIiSzvkLmqjBj7YSaG1bbXqsuvrYIZoCTzxWvAMalhp2YAgyHb3MgM9W6d5DI9yPuotw
cmvr5YbblPvWCdERizh2YZxCOV/sClO7KbkbRRYccMh04OvGH8HfQTEDYQ8kYInu46pL0cAMMbbX
3fEQlLRL28yjE6GYaYUurbsaFPsRuMz3qHDAVtLUwU0A9l1oGv3+lyedzp5w6BXTdzHl6qQbhkKk
y0RMR2MO66oS7VtqKuUuwp/mxvIxLkTV2VgqAF4d5Gmc6xBwBPee1tQecm8GlGykC+VR8OxTguSl
t7TdvsKFYR8EJhi6Nsz22AplsMprNFUR6KRmiLjR0AzFPTB9RFjrwbkxJYZ5KThcnaOf65klvVX0
Y5bUpFXF/WxkhZyg9X2II714l+sj8iQBtPahWODxTjJ7bEXvHKA5GvtEQr2RYMOMqE/e/oOP5EoH
CAAZEH3484nD8wbRJwdD4rYxwke89tCwpOaspPamGyvjwiLkIqhTjeBm5nKeng812BnsO0jgYJpt
BKKVx0/ftD1w5ehWleBSOLweSpwPtZDLyr5mKIp6zV1aOPh09fHO7GuglKgfKWqreWOPeamkrk5v
g6on5WAydA7x1SHVtkGz0EChkpbPOaIei6lhINLi0YGYQnuYvQiVYif7PqbT4NspwttmoHlPiPhX
f1SG8sIVfyZ9azw2kwdWO28tx0ImMMsJ2S5qzVNV4a2uBSV2MCVEbC/VG3TsPShs3LCnHnnfid4U
Bsno105OMEBiw7ij2CIQIj/p3SRIIqLAPgVaPcmtoeUuCo9LOz4jRQyYJytyBMIGs39fS+pEQHcy
+QStHOHBYsmiN1kGhBKhL+F8tTMTMPdMN3/wRxt89cGQ6FahUimAA3Js9shZzCFoIiyfus9ekKV/
GUPZIzLSh9WhtmLvd1gxEE1l4cx/5CIfBlgIotlXEILF1ks099tgIvSxU/3ykMujDX4p1pLuCxj2
+r0+o+411oIfa43MeqoAJ3/25th41/XkuJsRhzgKYAuKMsaE2WTnmN20zcOo/RHaPUxNehSBjiRx
ghjp9RV1KfYATghblwQCF93z2LPrOsCJpaP21rPEI3Qr93rcWlsnBkpqddrDopTJro95cf/juoRu
ocL6uOu1xe5g1jpyBz7Ogcu29VLpYyptA0LHP6sKvYe2lP2bLs8BAOou3DZAiohaIg9iUQ08zS5W
zWGcjTsUB5fjuIAwDhZEUa8/5qWpscmiFdwAkIa9XpYoLgl9xqcR2mPpz2mTbSmJO4ijdA1kHOwI
Bizur495KYtV+BGdqzGBJ34qcEO+cMqmY+GHefZ74KTBHVKWHVjsLHFoTGXm+CMvQpjP5eJY73UU
oQE5hs3yhwBEfmuXWIGe1NYgSGLJtDgY1UOpE+LVSZWLrquh3ep+ugCd3bbDhNND5QrsEUsI16WS
ire6TY6Em7bVpix5ikwTNl2EIfgfzdyFf8EbzR+GXHnTGIgyPi0TbjRCyvZzBHTrbbVEMZxUEohv
tdYiFlLF1o8eTUrnxsyqQF7td4IGpE6oU5ag/HH+JrYbVG2RQxnG/U/uZTx/aaseTQdXj/eYZ4jD
9Q95IXiEoKNkWUKoPtbqpOLJjGDOF8MvWkx5MznVW4n/Gr20yHlOsZbaiAI5keuDXjiz+FggYwTH
Fh9stZgbmEt1IQmeCn4BZVuIdYvjeccObeUbQ126/dFLtIAaMBKXP/UsryJDooE+LDEvKOY03zlo
b2O3DSPKHPG403BZlCV6DN64cO/K3XuME4q9hmHMF9miEHb9vS9UnOifq/K2Tbvkp9wtaUevCWy0
oKLCq31s1pSrSrScqriYN4k+FveDm9RbJxpjv7KT7sbwlxYt0C+D6KJ4DLJ/lUR7eWNiisklXxny
+bSnBPrrC1reOmKMaWQxKjWUjexMkPsCmXBsQCnGhTdSFpWirkLcpK5IfFMA0MH0nH8SgWB1aFE8
90MV1PGIEEQ8DuLulyfbJG2gfwIGi3LN6mUdmQ1Gm42CRrVjvC0hKvpVqAzThm7a2+iWYv82NMfC
ilGUwr3xxkte+NbcrLmo8MGpSCsw3eu485B/h2qBFOkyUJEKFqhuhY7vENbZmEUNmQ3bDRmgqokc
HOGW9sbwF2rmwuTtLYAM9IM4Hs7Hj7JU6hgUCz8OFgd1gAwMuI6w+Yza2r4bXOTVAgezKijROzeb
sr0toVT1AdecZHTgC1cZYOvYhhk+Vjce7sKmQ2IMSIBskli0VidW7A2LVYam8GdZDX60COO5kbCS
TdDQqMJkyqNs+QdXZJMGAp074t+iMXI+IRg1Af5xIqJu3vVNkz7h5bbsY8RUUPxa5P3c3WgXXrqW
mJbqjaprCWG4es0EFsYwVYzojcrewSuSvYDt7Y95Uz9EMjJVU63fCDPKD8usDZiAe9OH1Gu+Zl4y
Kpprc2PiLxwubIEOZVnXBdC5LnmjVeMgI1AJHwpw816TTg95p/rYVo1zEHnW3MhMVIytFzqlLoVH
pF+FXcz5lKchNQkzK6hnN+APtdCF0zAU8fH6Qn+5Tf08jKVT3QZTSrvifBibtYb3amb69Eu7+9iG
BIpsEHRKpR09D5iQlSO2U0mjUaXNl+5YRU6xv/4Ql0KaOhMyncytCYT2/Bni0G7bQucZFg/by2VA
eEtf5McCSvemMbCbqJLy2z8YEnSOYeI1jWToahtNMGSeJmtig1si3M2NMePUboBShG7pAwqeOeVG
7x9tLGwqCnkIzJXt7fxNITzDGTQCYiiFCVpnqBqmU+/c18G8HFz8nDBGKjEKdqwMm78ucfdLEwVY
ohSNj2mit9MRvduNpkRIS/KBrk/KpQiXpsmeR97Ocl/FAgpXrtXmkelbXIt3rpchY1LB9Zy7wd5Z
CfKf18f7GSHqcKQjsUF5nhIqn/98OgAAt8gkiJev4B65iuPUkBjpPnDLChfC6k/0LqdTGubhmyot
2yNi6962GtzisZhsYFVwPUmGxhtr4kKGZVJgVgKwkrLgOj23qxF+Sh+DPbSaHwtmgwfwYrPfQfi/
MeGXAp98BkQlbQqoB6sJR305jmPwaX6NjcaDtLKU+uYiD5014abc2fp9aMa/Dj2hYk0E8ZHpnFlr
LFIC5jUOrc7yNasYdzMKlUuHB6NnGLDS3PIDkrkfrn/nSxMK2ksV7LmAAoE8/8yTMSBFh5kUOQS6
n2ONkVrforWZtvFyY9e8gIIDpUo7i6YPTH1rjXeOzSgEWTyalDN08wuS7Vgg6t49Qqb91oOOsR1z
L96h+OUeGom52EQN86EoZsR37b67t5JsAfSrSNNp3mAvbmAAOFAihat/I6O8lORwgAMzR7HYsNet
lSRsUW5pO2wJtVnSEQ6/Fj2Y6Khp8EgZ0vTU2wtGR2Vk7ECDiRujq6W13vcBh3o0yDhmXX219IrS
KmA+U8EL3XnYZ8o2rUft892EW8sBmKGOJF/yAaWF+R+sLk40FYJcOQ25CoZopNhhBxkDRzYXft2F
UTtpCC5VmDb+etyxqDjaUF1x6Mydxx3e52EU1ER6GyDB4+oDIms4zu1Qgel214cSaqn+NJ/02wF7
SlcRU87HitwMSP9EOQm2W/tkVH0PErtddh4GcZFb1I9T5CWneqq/K1Vqkhck/u3Fmw7ZIgDS9XD+
6Cp7iKNtRWECSmffNbJG3zjcXkHFZON9yHFxCJ1cVy4h41bTauvGW1zajzwFVJSCTYkVf/4Sc6Nl
MGVRJNALa9pHDXRAE/+tUy1xwUHSRcmiQDK8PnWXUhCKlEyaAViCxSvORzW1uU+LdmTq6j6+p+Fi
bvIAuMSEhAk8WX32zcz61OdI+ZdYZN3j7mLcWA0Xdig2JxvQFAhNBZc+fwRo+ZhmSiKl0sYWGE5e
valc+Tme8vjh+tteWPWcrSwA7jUmlcJVzWDC1NitKCn4HeJln1NunLtlzp4dHJ0Osp/6rY5cpQ/J
WwMOY2q3Tlw1l6swtXRVBETxXCqey/mLlvkcaTG6AL7XjPMddlMh+gadjceTWW3sYVj2JnnRbuz7
6piZmLNUpDFb8nAkWfLZ2l+fjEtZPo9Di54aFLyp9bwjKTn0ekDAwf9Ij4BhzK0MELoWSSJ3ppEi
rKvPpmLiL8+o/GoPZUcNOY9xW4M6HpzyODRvPJPaf36aIXZkkjyVea+vOrGxBFqn65afJki+LYiA
3C8zgiG2NjQYeRpvrk/BpcjjvVXvxcABbZ1slFFm22GYcxqDIoK2Dls4iTwuk1z/b7zZhS3qhZtG
W4rZhjF5/u2LMZsp1RPkSelBrhYuxq3tWPv/4IVgwP3PKKuNsA3lXIyiQftRD9ip7Ij93UZnYqo1
cWN/vxg+qhij+HDoX64viRLZ+NYdydTmYu6+OhUmqABd0k0LAhUhcrwTNcMojroSv3XNedp4mjt9
insghhieYuyHIsKt3Uztkev44b4Ks0v1XMHhn89yNDVtPanzjXYsbHL4Q9vIrBy/FU29F8jHfo+D
GaPopVgex7Iqj1HTRodkRCTh+oe4sJnDamGf4dKOw8GaKYQgoi2bkqUeJdVIJ6ZOHs0e97Imapat
bvXfKGrKf7K/wL4AoEDF3+F2df72lWnjDDlBpqn0Z8uE+G8X05cQ97NDPydIiXfob2xqO3V3cZjU
j2MTeXs8P9NPUTNGN5bWpZVMoY6DTJJmESGrZ4lLRI3Llnhf8Hr0Amc5IJhQ+3Ury70dSWSvfn3G
gU9RIAQjpss1mrFKOjvr6pp7bKOUPEcn3rQVqnd4k32mOJj4mLbVN8Z8qYWt443IB+7LBQrG4upA
kRbme5rRUCewFozjYMBsq1mZyYng7VCErY/aEeI5aYdB5UwamfW5sS36OL9fCuzT7a6qjkVR5w+u
pcSpMqDBqXJGxicRiR5LFHdjhAWLCEdzO+OxdUALHIX7yXT3kSbrNxlEuX2Erhr4BXmr2HVpd6TY
6QjwJ9zU1w1MbR7Kqi0HXMLNMDwh+Yn3V439DJ6it9KQCwmxuoJCLebM5ZdVtCyWWyQ9yo1+Xuax
L8CP+SKKnENNTcmvMgR0RBrNx6Zfuhs75qU4JQdXvBBq7fa6KABJx0NOBLuDHvm6Q1+VaG84Wrnp
RQKeCpT8P1gXFlVNnesRbe91vyfFNSAWVs3G0ErkluLJ2YgyRKS5CgyM703n7vqyuDSzr8db5Rxm
pS925LAOy6KfNt3QYLiuRQ9gQbpja43pU99g6l0ac/O3Xc5/JJJcyrWAm+n8C16KXtv5BhDhG1nk
OkgCILHpXwDl3FMyk8miSDt+pAWZPuYE7jauZbgfE+8WjuklVVgvTXIbLGRQj4SVtnpxrWm0POXG
gOBW7230oER5mPT7hBTAdIwKd9x2LUYt+WQFe5T6snnbgkHf6/bQU9RvkZjzdHy6HBHehZxed0Oc
Fje+zaUWDwxk9moV+MZPm2Q44kCYh1Q1FztBppQUbFfm4ke8oLRTLRhxVCKen7Iwdej4UFh1pIM0
OLJdu5h68bfrkXJxxhS1lTsbJ8hP+SDNb9bgXPM0Fqg6Zyh+mFPNhU3a7aFukV+rJCrogXJbKvtJ
7F0cc7maZ/pDKxxkMWeZPI51ZT7podPuBhL+99ef8FJIYQzn4eGjIxexRnXbaWd0k1KCsAwu7R0g
uW2updbRXYLw5CBDdOgH6/NCAomc5ATa4Prwl/bD18OvkgtkIBv0fUFyTVNroV1IV24pKGFuuOF/
vD7UxeQKOoxLHVBdGNY3lRF+wmAHqrsZOlhpIxMZv184Y+7bYEwPXm6bb9POhdJBoeSj66b9ezu1
u2PSzdljSW/3WMrh6/VnuoRkY9IlRXGAiVzqVzf6eEh0D4lSwEppKPxR4GXYjzp8Z2Qgj7jgAnh3
RfsA4gBx6DqZD6FeRMcK0crtVAT2O25ZP3KB8jkX3JOdarZvI0b2B1kx8NFCs5/YReavWuaAX0+Q
3cotE9mmMe0ecBfE1aHUywcEfEfkPCS5jZ2WBzS3gI+IEOVk+pN7NArcfV3k0G3pBZ/sXtT7HuVB
rLSd8cat9aWAsd5gXOOl5U0KAOb/fIOrKq1tJI6hfuK08yd8r2OMGA0JWDcMtogCmA9D1SP9mM+I
Cw5LtcewbLxf4g5pUtNa3pQSMWV6XXjG1BJ9sKpfPtWjI96EfVUcTCdBgDJO5j+TYlIyvxTFx3CW
N46/SzFNk4O9h1yNzq46Pl41mSmRjQbq84bfBTz/nEfNgeZLeqAJ09w4+S6lxFBdHKjK3PHh5p4P
ZVvx4PYDfb05T9M90CkEv5M+f6poMGzk1Bf+DHn28XrQXnw/6mwGhUle8KVy9Or9Jt3NDatnh7WR
m9qbA5Jf4yi/GoCXbtQWLo0E+EF9WIsSw5pYa+RI0+kaIzXN2B1BhJ0CD5fiVJr/JGWhPETdXlFN
qOadTyT/r4Y0yz49dgggi7wodz3M9wOWV78ncvrx6zMI+Fxpv1BD/ulUWGoKiSC7+GxWCR7MqbO9
bEnS4sitb1xgLkQI6SaNX/gJ9J/Xpep8xgK7CWjQNG3YHbsQa0XbKJst+E240Cld3lnr3Rvr+MJ3
s202WJM0nu7Xyxn9KkI8qw3dovKgl4yI+lahlVH2sBEEzPBuvj6Vl+qUin5JQ1Xd0ig6nH+51gxG
L5jp8QxegyGEA8ovBsWx0yPdedRis9lN8LP3mtaMX5IITx0cfvG2cKPUhzxCeurkow9idPQNVDF8
znF7v9Sa+wCEzX3bAAEGO2yWf1aio3CSYUNBRys8xG315fqbXMoVAKbYNDFYWgbVk/M3MUhM/iZ4
QAUq72K4AHiot+FDbuWU9fWm3FhyHJ9q/CUOzqSnD1aWl9ugSnJfH5POb/LRfDShY+3oAjW7MMtu
lUIuVTbJZRQdHzoPycLqNpyNVKo6iq0AF2wIxTIdDk3ZP4vccA5B6yJ87XBLI0tN3nmFWR0BVeY3
AvpCbDEudX6KjbQ7190ehOeSUS9ZOz3OWqcoypKthRrAHSZwtygRasJXp9HZUKt0m0qeoSi+wMxn
4NSWRL8+ifTg1zc5qj1gAoA+gIBY3170fsYHckaZYEKxmbeKk9Nidd+1sWkP1yPs0tQBP0ZQQbUD
nXUlx+hM4C2KQRSVYfm+NOV4aPqIur5pjn/ndb+k2PX/mxYXwIxX86ksQf9l9fn0Ncfq831WDl/T
mAzvbwPQ44///q+XH/m3Z6dNAYrLNoVoNlqV24x/th1/yPmN0jg9UZp38N+4Ov1bZcvyfqOm9JIs
0C14kdL6txCcxLMT6TaQMSAIOLqdX1HZ4gfX0QyPi94R24sJ/AIU1Gp7QeQNMGiG+x47hIg+By+e
BYWnD/gXIN2EmZhoDGSWMXyOt5CSsh9uQj96gcwqhx75bDRvm+384pCgIS18WJRtwqwMFAJlpVAq
U4VY2SuEOUYL+LeYiDQvH+wKHe9c2TG0U5UjYI5FwzhgZzEr2wZQosn9YKXRH6McMHXAeapQNg8A
p7U7TDamnYQt8F0oOwhkuIdP1dBSVlZmEQHykg9VItH4pM5Qg1ka8zvArxGORU5zsvCcaPRPyrA7
Db/AbtrjV/l9TIpnL32OrE+IDuVvy2Wod7byslhCNEP60fpRKZ8Lq42nNzDEML9oStE9SeWIEc6D
eNejePxWJpHzB+jrTNvmRhkcGuWnkQOVeptkoXP0BjTEEx0rGVh23aky3S2M2hEFTk1iRJC4d4Fy
7KhhIu+bUHd2qO/Wd4inBn+Q31hPgVUbW3Qp2nwaDwN50R4DdizDhbs8FZiE9LKC7oI7RjbsHPKW
B7MmDc6Vs0ipPEZ65TbSK9+RwAEH0trfoQj3fjca03MhcSgZlFcJhoTGNrCwNkIL6dk1kWzApwpr
Ewwm3o64nXAeRduJjuZ9n7e8gjJFccK2PZUBRimVgU9Knle4JGMJ4vLacYOtCm55HzQboxVPWa70
JXUmCovFwyQwZLFN/LxGZdIyOlS9aqd1PibKwUUP7Wetgy6v1dJ8KJXRSxDH02Z0sb/buMoIZsYR
JkgwAx/n3LxLEcQ5CWUcg4dU+bXPPyHXPodbLv1vHa0Xj6PynRm87i/yEKxoMkjZb3LlTwNUuXuc
eK6dVvdUE4tFv18mZWmDBlb2zlVEt2nASlxiTn4YFlxwIIzxPbqp+2SMcsS0lYkb0ln/HYzaRyjv
wz2GXuE9Oqb1ibrosBc2DeAQaVYScXR6aqHjt1lbm8puMLsSkxhPOIuJvWNG1pfKHOtDG2FLHzWV
/rgopx8Ti1OUx2uxs5QPUFK69WP1Yg7U1Qn29FoyfS7ENN/ZykWoLIBabDBMhZyDyZDOj2yXKcYd
Mze7fNOC38HprpN3WWwgAV/jVdR4E4YNnXIwKqxl3qa0zzaF8jcSyukonIQ89cr9SKuWatfEcfAx
fzFHSrBJEgOXwFQ5J3XKQ4lON9JjylfJCs3mGASxbmy48xZoQlTG0dAbcx8m6edRdlSRO0wQcuXY
lGHdNEF2RSi7ws+J6PkKKYFmxzL1p0i5PpnK/wkH3naLQjjuUNyCD5EFFbPVy3A/Lc6XBasEWs3K
T2qmaswSSaJ9PiCJkyvfqRHQBPwIZUa1LE5KFUayA3FNxmwM16pC+VflWM+fdOVpFSl3KxEPA77v
OF4FL+ZXo+F9cBL8sMywUdLahmSalF2Wo5yz+lFoFBuRQS5GfLUw/8Vhy8Sd0pvCZpsp/y0bi5J7
VyjjuVgI0jLrQSzlo618u4Tjvmsx8tJiGuaV8vaSllY9cPGNjhrGX4tyAKvQgsbhI95yfyw2GUua
G/xkbqZx6P2sxa7CrqF5NMpZTNNG/HRK+Cvhi+8YsP2tjoXrN4us8ePUTrGO9a98X7yYljXYlwUB
VglJP46wifE2w7iTTk/RIfE8Ku+zskLQZ3b059BIvsXizsLyF4tBhIR7iz7InePkkZ8H6PgvkFhK
r/2mhbNZ7vNofIDhld5FdU5PqtBi7Z3o0uWN6cLxHSvzmGrjDnA0UrlD0290vBv8NB6qXdQYASIN
I1ZdGRrOXjv+rmHju9P1fBtj56u8HewN0K5tEybP3LIgqEoI0SId7kNDFMfesaNN3xXiDkLae8uN
38wG5qElNFsIpmn+1Kfa8Dz2cfi7HmDy1QvtS1svKPuHtvuMppi5b5xCOSv9UdjyWAuIY80sPPhU
3h2qGCfoMt17uSR7I0rBTI7yKDtcYkJNv5ce/xXM4VztqNjFwEvrck8/4zSZ3l9mkjzbIk13TY2L
B0Clr7oXVjvNGI2nJMYTD1Wn2pe53W+axl2+dwMq7Fhplij6YTwgohoLKzt90FId0LoIHHuTU86x
67n6qxHp56gacIXXcvEBhybKrhkWgd00/hlbIZ1CiZAyJs3Z3SI0+3PsxO5DW0Vypzly3lA9vx+q
0N2VWKGBnGGvwhfGPpUc5cfElfU+XNL6wa36R/SE5pPMcb01jbcssr0BRB2QR5ziaL88GW6avOmz
FLcPrKB2pRjM47yMBTa8odHu3QG/42mwen3vVNhUxVkZ/eUh9vcRNnp1l1njeECVW38qx+xL2eJd
AgFBHp12NI9OhJ1YlGVUfbyGBqxXuu/TKrC2BU2FbQt94F5zW+3QdsDwNhB2Uj/QKJJhbmU9hV5f
PStQlwIf4qfmRvk7u0t17CE950QTJHjMgcru6xqkAAiG8h6fphkvCST0p7GFLtIk2kd9iMTWLkcU
NuaE066DYYIFZ2wtH70wpujiulWLhtS8xBtP1X2bekRlmnPiWxrYciO1zjp5BaYmWaF1n2jk9c8J
WtIbfOvHH6g9lCkivVZ4n+hZ+Jgn9BUdDVvqcXiQGDrurdy5s3uKsVmm10e9m6s9fDDfSqL3dlVa
P9LRYmI5so+ZbkJhMbth17fWtAt0Sl8Nk4/DLtXAnW5qwZsJH7W7miTLx47NvRsyN/zSojM3xi7C
Kt79JOb7/0vdmTTHrZxZ9BelA/OwBVBzFYszKW4QJCVhnhOJ4df7lNzusB3thSN60b15i/ekJ6oK
yPyGe++5jUqBUW2dTtvSV4Rma3eQJ+NjkY2Hjoy13s9PI9vasFs5vCdhplvABhdUh2HGUXBsVGsB
VZkHVC8maUJjeWY3YG07UH/FOB9hbrUPCzsc8EpOtZ1Jwtg6yfItNHGIgWWuQx1o83K/oOaVCfox
eKptDqkp+TFjMdzYc3PRsvrOS2ZsWWI5SRvoS8ODvBvt/g2L6kW5kI2IGAgcrR+w1ffhCmwjruSn
X2CnF4USO2OAhNNgeNHKfSWsQ7kwcr3FzHS+/52ylmXtzEPMO7IlEJAbuB/9XUru3FjcXEAfErQt
/phUny8eV1lkgooIen95XBZk83G/dWY+yXnQzW2ZW+d8LF4UDiiS7JpnL/VQzblUXUlz8jCI7rL6
6i+32P7V3g3JghGwIW00H+BGyEUjSyhRP3vdmCJzkuSwiLoNzLILFhjZiUsNHpgkj2No+W6U/2o7
x8UYLxWld1Cb8C1JD3jsY4e/gzrdEj6V5HOOS5wemstBkyLcmEoQQq2ZGkHrx4BirWxnJfozOIs9
hr6WpJBhucap/JlO82lOpYqKpULJ66av0jI3hTZ+mDVNpix/Qjr7HRfdZtLyfVoTE9+qftdDegiW
giGUaWcPTKBxE7dVdRaagw1bUfyipDkvC1teXatgGRjbdHQsEAWYTMnCujF6cI45he09+XzfdAQq
bB2ThDP1lpqtCFpd717XJdmqNLtL7IQL08igSHmY4czypW5A8S5t95q4xjGfI0xiUIDsSj7MsHxj
PbkZkJqjDov3KlhJv0Ey369CIbr8EtJ8VmvNwCHVs7PgbSbPn5A1vqZ53Pd999zambHRJYRpJiZQ
fPCY1XbdA+Or7f2SJlYe8uT5721HsPxQCeN3ueb2RznHwQz3DOr9kYqfL/UWppYATkYBQ5RbS8i9
7tNfgGe1SwuISJo4KTeA2//Cy7luEzB1wJJ50nGDbBmCr5tFYybeZzUwjD5rI1Y8X/ztjqUQl0pJ
J3KdQV01VXgv0nPwelazduf2dkxhtHqbTpDxVPC/jXqvtwPyhIc3He9S6PrqRtrSt+nKDl3JTpyE
3YPpWv3qAtXPefEKQiooXtqd0bjNRraPiznzYwMykyRGgmskbznIDMgkufwkhTkofS+a+ApXzVnO
AOqDYZGhYxl3TZzhi+oQUiV1dhwAfCwq/7H04ITRKBiAHtQRFhGn06KKbTElGzl5dxk26dNgwfZM
e/KJyPNyAnuadF6Cect7d1nc8QPfD9lR83oZ/JhLDxn5QeUlVvF1yrECefdcAxCq1/gkJ9lsyqab
36xYp7fopl9oIGY6nkQLLBkf1VRT7PdiYqugFGV/P4N/Ny9pNjzKriT835AOr3OLHs3N3kvFwm2t
hiSonD6+Kk0678MyJDToPuebsIZNKuRXmWVA4Uyy+4rSdLeEWG6HuXlm+PdaawXHue/8Vrr/ZDTF
IzdiVGcZKQ/CPXjO2gS94WgvJc95MFYAdZZyWaBuVVy8lh8H68TP2fq9GUxyfYDOBJugLj/hg7cc
ZYtAM+ZQRHiAybVsNb6RbOxqOnmZMTieanun1fGxLhpijXUFlstrk02Co+uNsfCGmED9ONispIqx
5Sb2OFxz99UgGiEsfftYNF7Ylf45NUBjjL45H1q9ZW2xcrCuqXhUGHQ2q21fSPvacIDFcJZJ91pK
O9vI2P0R8/Rx3zjlpW+cZaMy41sa4yvF0XWstPjeXdcHw85Ah1g/jBx5ANTRvaqYf3leHFOZ5Pou
1bU3MDUe/N6a2tyDldH1U0071Lw2/joGhF1pF5O0zYCit0Tc6rVwsKrlOJjdjUc2LjR10P4YG48/
x1yHbcdrCuh38EvvwAouf4f7TOi3C5vB7coEhf+KrTRvF/cTN7ix6x1L1XRERXk08ip+F6sy31ZQ
rgF5nuIEcm8KkRZPEYrvJkACTJwE0W6Hvl/bF2PkHYurwRx5DOeC6H6XInNResp1tQAtZa35Voly
srajn72nuWQwsHJKBy6hWxX/XJY7p2M33mil89xW4/c4D9UBwHl17BrDDguMs5FaKI9rBIOhl2AV
N9CXnkVmWYd6lG7kysZ9MJADADhptAOnXvZc206+pcsTd/66cPO60u0CO7aGO2kaNZQyTXySCyof
RunjHbek/VtU9H3FupAkdrM+dUNS77WktAMENStwGl7SANJk95apWdtLbS0OvIzqygtlwHteKo90
HJ10WmIK4yfdjgVYumZoNg6ok8epb/KPcXA0uq/e3tupkfOUDeKx8UEcerQDoTHQ1/dtbRNfYs3c
LbG3TdhA7bx8EJFsMtY0upvHQYsB+MG/0Y6m3ilCf9abE9jCORzMwfnqW9M96ePgH/kUM9RyLsAe
a1D8oevAi6hMs9yM3co1PtdWlW1aDwJpILx2JjnBA2uPSWLTjZN3KoqbWLpS00Bl42IuIFNzDKVd
6Nfe6MtN3SSeHQy9OZ7LzHZ+OEulXfpEynAhCyJyu6LDbeILdgP6cDBq0rurrECEgxrhBfvrZ8f8
7mF2l09bMAFsLFfsOnBBB5vUk6j0TdS0KccVAirr9hVaG3YxVH8NuY+3uXF1qahQgLMzpovXQ9PU
jElW2Nu0+M66LchokHb6DPVAEsaZRu086j/t0fWOFPp+JFx73Wei8/Z227a7FEr4gcwy80fdjYAf
4zLUbvGFIjGpLJmnift6SCWG+rlKj0Ibsn0vLP+bdUkLwKoXXy2JN1vSncad06dtupE4Bl68RdpP
tbv+ygUK29pVc1DXifm4agyTFBOaEBF4ci9iRgzc9oIYL2hOnTur+1mfugfLaN03TpfyzVd29owE
373TtDndNcZgPsZjwhlQ3hCqOVuLw3rDqtbwVY0/pFU536ir1Q3AWvxhsSKZhcuKzRWymX3Dtepz
a76ZN4TrjI4/DfCy0IE1N8irdcO9zn/Ir1ayFOfiDw82v6FhXXdp7pMbLtZiasNY4AaRnRoLniy8
r+R9+kOZtTgSnlJCrMmu/sOhBYQGk9a84WnLG6j2z0D8f2/q/0+sjn9L9Pg/yOn4E6Tw7xkxlwb4
70388Q+rgZt492+rAVO7MV0QJd3sj+T8/fdmwHAY//MvfXKh3Js+iN/yd0SM9xeLQDlEp6j4LdSQ
qAj+joix/0Kbyq6aNR5bI9P2/6PNAIaOf9lzYS7CJYdvBr0U5uh/xQfMuCX77mb41hx1UpOopo1F
5fWQFx0+1EnpUDzNljfEsLxAg1W7oYtToUsVfi0IScv3TeZow7YfM6+hWkilsbeXeIZkvBxBT+Vb
4amfZs9cQ8q822oDhDPoh/Qqw2y/aoChw6ZvT0a7CJYHk0+QS5w/rqoGJVlbF9sR/q4skuGoDR6z
kUr8hjMxX3RneWLq+5NBnTK3HELIgmuyWqZAH0alB3HXrdYxRZgLKckYX1YgaHeWHQ8RWR6Tdm+D
s68jHUtVEeVabHhbr5uEpGfKtPS5wCqVbrHOOfuCIHJm1zOzw2r6YNznIfszakm0BZvcCgknJIGt
rnxtr4NabYOapXpoJDb9ZLaSANI7zXJRRvcql0ogBzGW+JGria2imm2SuRCeWkGdzeRGMVeLAwf9
y8YuuuRKy/dikDDy5iWjdZ6dgRHg5Ov8x2RhA2vWcCd18nfD0RxTyPV9zhf2WRaLnQV9o9H9E65w
LdXNz+ti8t5wpcTXIa3aL4+ZL8NAALJz61h72ub4mtRmSpRv4tsvdkUg/R5FbCU2IH3mZ5w/9sMA
oA9qIe6vbw0mGyZOvpzAEt1wjGn8wrovjHxTaj7F7TiCt7Irtzxzz9rgxxMLkjFyV2pWK990Xqu+
EYBhEBgbmoK+rz8YkoDySAqdKNke9GoFsv2kZGGf0rwXV1m0znhg4a9OLHvsPqLGfIlvPzxKtVAm
A5NE9lzdpkfn8bj49yw6Eyq0Gq97Ie38w0CbHpZTTlApRPpCzQulCcET5yH3s/2s+iLMC3RNywqu
2xYzdNi6coKE9cZe8ToGkNfsoBuKMYgHEKqyB4Nnjc2yHarxNDfeW+LIJiqXZAwWkrCRi09bMWXj
1sZBkHTLxaHnDTKMGhvEStFEkBAM9jiOirimHYBcV7tl0FM8WQubLG8wppAejA7ZeHBmTJU8XpGJ
IgF2rJtvSDjRQe4CBBPaGkd2vUISJ0wha3gaQFIuu9Yy7agjk5pQjQk3geFsVbxWERE5RAW1WnZo
k/w80b74xcNU1jY4dDpjTVL8mrfqvY6lPHodJGTHHMVRoh4LssJ/stOl37Gb6gKJHoxiYZZ7ey5f
dalCSxq4Dn29ZH5s0e0IsMNZJRYmDUObRLNzGy6UxBm6/CX4khcGd811WBjVzjFCWpC4jZLTFm06
KJKeiRsZ/6J8QeaWvZAVnx0mK48Kpb+4ZNKeVecA7/UaXojeuHGSwQ+nZvZ7zdcq7L3pa21dEKGq
f2HFSUxz5z4sbvqe+AplXyd5QqoVe33vVWA3gfWl1Hf3dbcsB/KVIq/ETJmRcPolVb7uWA+ycRQ9
vV4r5B6piPbqVkBGR+KZXnoSFW44DDek5cjCgdfttx3X2q3J0xkijmo29lWiNVPkFHkdTnaptu1A
PPQUZ3fryqvOZMCO4ebms5VuMDOWL8vaGuTP4GRk9cmC71ozL5J6cWZlHZ+dZYLAMVRAbyxmq2ZV
hOZoPKxKrA9iFV7ICPPXOLXNsaSN2As9c3al5ggtWAynJbrIXe50gok+zVjHuc0msmzLNDTc1mM2
3ozNJZuYyAY1D/yr3To3dp4oiyfpZnNHNshcmhw8ZrLNK2p8s7P0jWEX+QMPitEGqzR+4HnyDg0P
92aeOusB1DxlcSVb7yjLvn1tRRlzUKaIY7asg3xvU2E9wDvERMsQHlgYwtp0bTP1NNTTCqsbQ0C6
ZcuhHxiCUBCvM/bydIGe15QN62Y5OJ8Jhdp2bUvrBsO19+7NIxR7ZEqsbgPQ+jYnTzcDYbTkJpMy
HsjYr3aaavtNqWZELAUxW6pwjTsSQ9szzQm0WxYYj4kS1pl2lZwYjUOuVVNyZnPTk2uAKo4aWpiP
WUpgDAuazLIjqdzsw1lW99rNo48YuoLDbQNJdcsb5HW1L0PRv0/LgRgQTj2n35t6vUkBpV4Yntw3
Y9dseo1fG8MvOBXCKK/eRDku+rjvQ7OZi6gs1phlqlURg+YYkZHkjtzWPKsShXHfSfFWxwliGW1o
7stEt7cgv+P7deA8y8x6Q4ZBZIwg302nOWcdyh5CrK6VmstNb+EcHFu2feqWOTtFWlly3QkRYV9K
NkuqTLJ1i/lMCm6+rUcCYzTS/rApQeIeyuQxRsWMce8pm5OvzFvMkPWa2A+u3+/AP7iBvtq4WPsl
98sNrrx73+TRW9L2zvHcexJj2yNeSXkYZ2E95WX3eyh0ph16c26Far7Joq8jF3tjOOZ3rkdNnqGT
3Leitx47wV86oK95qglcC1bme+ekrgVSO4PVkJNXZ9dstPvaqfKjZ8/joSz54I0q6a55XbX3ALv4
2YdK/9K9zgmaOlZbQJZB5+fWJYPF7tdL88PQu3TvDBbP42i89oIEeKtpub/QmRq0ojavRBrvx2JY
OVva7qEb++SJaR+gynn4jS2f3ck0yXBupvguawumVbSWQVeNE3ps55HUkNv/ckz3OCCynSMBS3p5
X36pWzZKO4se/OukhZ01DJfaTs9mNXlhqrVLaKbpZyr69knTVP5UFFN7cvTG5L2v1wNLV8olPZ8u
JiCdDZ+HvZ1850eZ8R7wJcUhQUQ6R/ZseOfYatug1UjUZ8BwRuoiuMMc/+DQ4h2aZS2/h8mwmMMt
WsBw7KVt3Nc8qbdgVaej0nudN82v710Vz5tM3qaBae2+TJM/Xdmxede0rF90j9A4gpIisJY0fVzr
j2KJmTwlqtk3mt+ceo6VJ49B/2lt82GTNQm7YIPRL+Co1c1+dKaFOULydti7bMnaEw1f/SSlEBuy
y22mLIxRT62eEY1GRMBE21+XbeQ4TflZQA0Fn9L7n2vvN+/6pGUXz1i96YCxTm2EWa6fkzKLGx9c
T8sIA03zWlW2db+MOC2c1B6Otu2+LFLYYGjd8oT4swv6OdUe/E4HdNwOafo8Mvz9QaSO+l0AFd20
cqA7pDtnKg4f6m4dq26/evP0u9Vr9aj02j0VXZ7tiDFcNin/+Wfljt2RPXT6e02cX3k1xiHOLMbO
GIq3dInyrCWT8yhNW25cDvzQcttmidREMJ2xWMR5lY0w9oulRhNmkCcuMnUaETml7T7n5e17zifO
Ps2EKbRYtR2pwfe3Nbs40p9tOoUgFnl+iEHCnmZpm0d3SO/mbOz3jseBKHyC7phbr9tWFebd2nfG
d+G0Nj9RUz3Xch1+82qAvyU6MN3iVWEaJrH8HZ1+fpsb9wZULX5JmyO5KU3nVXaqP/HYtfcgT79y
F6LxnFAl5Kg8Q2E4DWETDTmMKFxeWr8pt2x8f7gY/VGo+yMLR4Uz33tJQCc3lnao7e4CLBxBRuPG
u9QgHaCdxqhei3N107YnizY8EyXw1MkmdJr0wjUXSIZqwFUZQog1HNfhziu9JgDP7u4Sw/WDlYC0
3VwP97WnjYwO1s/GE8RODixcJOuB1mAtb/dVHFmUkuGkaVnYGfqGGS9lteFuBktiAO53VB7ZoR7U
pc/NdpcPaoAaaxVHHt8KuYI5YXEWWajz60+CTRAFTwkVdrmlCWuu95AmZb1ZYl9sK6aMFyLrWTRn
/rBlm+XvM1zJUdazp7JnnbMtnV/tqa4xydFLzIU6C49KLl3172JmaU+85QNbzhoa9jJu5pmJkFNu
zJkIQ81ethpFBhNo5BduWhyLIf6t5+2xS9FdxPQOoVgQUpX16F0Vx6zZzuQCFKo8ymIoCKOJ/ePY
Tsm2yDMREQBQhutaY5I3mM2W7kTMhS6OYubxNou43StmgOekgWODgFYxg+q/9BTfqc4E3i7MYdPb
NUTvdSrO3UjegOxz9ju8xWCIF3Y+i5w+NV0HfieEeeX8fatl1z8BQ4x3hjSorxYmsO5i7de1mSN+
Edc47kdenLI+tzR4Qe/L6pgkEKxZzga9O9+Pg+fvm8l6JoZB54H22Ya6JCaM4eTNhyzu0ijuwT/g
uXvFK7nxTeGc9X5hTWAplhEIi4I+SdB+2Kl56M152E6r4NhsMFfaKavY1q+/ROdAP3dFFrlz7Z0J
YIyvnrf88EAQ7plEHUmERztkbrjoRZoCmOyHfTaYckuP5DLdMpsdKE1i9cx0Ywt93faW1u1nCv2o
N4Cysx94sUy4LlUnpr1Piq9HkupLKYryw08uIPp4WlrE3PxJqGPqYiHewhmMMM5TySw/fuRmV9vF
6s4MzPbz0BLaZcR7P+ErIZQ0UK5goNnwldYvdofrSiYZ6sCu2zcuBZo2jdu597eTw6+jod4BtF62
fWG+lnmu8/ZNxSHppvEECAzllLRrhrMGVyF1hdtnYYEUbXYJ1CrcFKZ3XoNgZmBd+eVznQjWnRT3
cRXvezXEgUUMUTTUtdzoSXvMpnyIxOSVkUZucNQtRolWfEx3WNzWYLb44YfEPhhGGppIl/DbobqA
jWjvV9RewZyD9zL0+p6lLSm46+juU+Ll90s+xHvIWWR8ojzfGEtzo3NQIa8bxtrLIZ8LLCs5SHkC
V3/OqXk/WNsK2vd9YrMmnRgE7slSee9bXYRmZX50/N0i8OlONHEynP3qOqpfEx1qIEySgxZDP/g5
y2q0M5TU74Wj5tCpPoq8bRB8oN4sJ+Y3sHK02vnZyOpDuIbit9D/GtX4UiA1Cxs6hwJb42JfppHU
XM95M2fvK8agtcEGxJ1nOydZ5AXZZPNlYsIT+uy7A2dBeGTkNn12vx7MlrdStJjvuMfRtKXafMr1
WW5V2bFgNrwWEWlF4zCinFgTUnDxOi0MrPs2XEeyk+hmq1OqEZMx2vJBOvAhcqnu9FX+cA12Gn43
Pc1xzSzaE4peEiWlnyEx0ljIQPIaQlt5D3w7w5ZPgb0N05IxLcB0euthdexNgdVk7+qSzO6RaJqB
0RdFRKrv06Zh/uoukt7VUe+8EXdZwiiWna40WN5Phr9SR7Ymi2bPZUgju02sarJNquFUylfPB2mu
1DDdG0yr0KesPbY6VgMx7PaOuJRI66BMssoXQWdUzUmvMOWKVFDEDD3tiZMP6BMT30IPgQ5WG1g/
d95myYs+mkV3r9LhWrXTNSlHej2uTRK26P6riURidzpy3iSRO81/hnQnVea8AaODMV2nPvHN58w0
LilTmgCB1BgJJn3BChgDnIDubfSlsfZeZbehoarHurJucV0o7VCeWO1U7NmnXH2/xR43eO1Xa+R/
eEzZ3dzm6V6I/Hfm0rqOJu7rbmXU79srkwnB320mKS0wF47M2tacoJrrD5VONBg5H10mLXGEP+Ic
kTKx3h/Et67pnFU3Z4zbpCqoW5QCWWNUOxy1BhKwFaCpow+b3BwqIC3DdFWkTZGrZ3S3VqO4ULzf
+lDziSf3wfPG7VLE8sI6UDDwSNSGcGY+mjlvQzKGn0kEu0yls4kb+zvuhp2di8eKPnzfyezRngYG
jlr52KfSPBnlcliq5MFrai3QK3b0st8iLXhlyfpTq0iG18vGjHrwWSGYrpGI2d6POoPj0Bi94uDE
D2Q0VdSmM0VUVT0Ydc9PwykBJBgPJIE5aeoFvikBtebexRrLzZQh61vbmu1C9Zz0Djstjx9lavQs
KukMitHaoQd4U36nBe2I5myuEcL0yeQFLuEAqVtegc8SZt8hEmFh6dAzWFczzY+uTF7cSe1WgdXE
qZP7MjXlwVodiiPd/10nqCJSEryKtKO6UD+Y0e77eLqumnrUEuFGovlVVNPn4I5E2vQZb3eioQBW
+aOXpU/56n1Zg6vtqgaPHb7MZQ+nzd+OKvkszXI7pXwK+LaPfW/uwCMUobIQWC9+QfuSAkautORh
yAquT0/8QLr0AX3unpE0URxumUUqGbeVLgixTG7iuCokuvpBSPXKMAIvY4v8eK6zKrBglAWuw3bf
QE8SlmsR74qlvhICRyTP29I0v3tSlZgLmGUQp9U9IKMspK4r7w3fEVtTJ3w7tZixrKSfMhtGrbgM
O4CC1dYZEMA5i05nQYGX9kuQiP6kZfIylih/9aL7NRvyNemH7Zwbn9j0sF8CbgRtbTAczNw9C3oG
eoy/SHqtyIEtqzVUi3cts/mD0f9X2sxVYBYUjKQYfiu3ZYU3r22ExEBSa1Nhli5Ty5hNXlgboECd
0guIpjhMs6u48scHFOkMR7QOI/RN7FPm8qlkwBL6NaSAZXHGQMicJ1Rj6TbrjIPR9bMHjXHsg5x7
EZP2UVgUU/Gcmc+l2b7SrPkRj5rLz5XfdY14albrQ8r6263nKNF9UmtNtmz6QqB4wRgGl7PRs/d0
f7qaOwWebNFapfm2n6qrs8gSRh/PLYPqLMz0+kHwG8PFJuZ96o0DyrVjbSsGo87SorpAHlPXIFgn
awb6uSw6CvDCplQvtNBcRRKti0dOhYh5bjrx04obwsgyu0IlSBoRmXf8tZp8CFXNECU15FthWJQC
Ju14zGq7Zcbg8KeJjFutLL19wksXiNI1UOEtD2WPra2rtR2DpSdSuPKoJRYRxVsskbPchFoLab5T
K35jRT2gpX5SFdEtUr0hetz37vhJPtkUGqv5mrlGE1pmel3yOiBAYD/O8qQbZoUsw4NYJvkcGWmP
1wIx2x4D6MzlneMFUGMVuVW6bFMNe53P3Cp0odUFuc5l6s7FI5OKQIMtUgp9n+Ncfs3T8rS02hc9
9UTA71nNaoeG8p5d48tcLGg/FfbjrImPMwU2FMxFz76hox1TW72PaIH17jMz/DevGj/QkDqvleyb
yHVX96hr3EWNFR9kBzfaGrQa9dJY7AoNnW9nW2Y0uPVe99bdLJ1XAta/pNRfi3xI92yWIj4tD1kV
5UDzy6POatOSrQZps0a/fMh+4L7IjXc6SbQKs2FHolu9gNFWEcmEDDQe/WhyzOPgtN8tV2OkucV4
RCfDD6Ab9sHqJiOg1bD3jj5h6FDtZ34b9XZV/7CMgql8+exN5oPXineCLLygLUSzMTTJeqKlHEJ5
8DPVZHeJleB7GD+8plGhhzUs0Ly4CTErF5s0Q3Dci8VBku4ROSKs/sRQ/TSX/sky/XNNTlKYueuP
ZkUbBDrVDxqX27FyERIGleh+ues0LwG4TpTH9hU3Zx4McfEwj5KNjKUH+pg8N7F1X43W/ZxzUOtI
s4G+stWd1n1d2VfZmCv3a9YFg9ZaYamchcgFWe09Sg5MwQN61IxazZ70BzWiJKjQgJhTmkdjNkR2
TNmk1T7B061f3HI0UMs5ZIhq3uA/powrmG5PDdkow9d/vjL+t4vgf1oX/3+zkxHx8uej+Fu6x/9o
J/tV/7Od7M9v+dvOGNMYuXkkdt3CFClIb6ax/7KTmX8xQT5iVTYJIcFDjAnz70tjnGbQEAjN4R8+
NSgOwH9YGoMDsG+5By5JmYbxHy2NNf9fl8aEvhKoZfHns9aGX3UzG/6Dx3ceeMTm0UZXL0TxOpZu
/D2y1SiDfLU79Ah4DSdqa9vPmDan3aNGStPEzBckJKClmcI8RTlP0MOYpvvUs9GKJ0PaX/vUBTqa
snb9olNKU3JhV3HX6qla9lpJInU0tkNnEH9lIA3hnOoT1k10YdzA6XHI44GcGXNntf5g7Oq0yF5g
YOjNprUayTq36pDa2CrzHtE95k9Gm1N3k+DCrGvstJn/zexkHDo15dda32YeGVbKnPu1ARkwsCmP
g2KupiEi8La4kiGIf2qwzYH2wYlrOhBes7umJU6ZmTraSS57pgZGaienyXLxH/P1GZ96Tug2Ysa8
rENRE8Nw6HSA9GGc3M434OICq52V+md0hf3ZdLzqDNTJWAjETtIlzAwULEFsIKkN5nVoqC5GZRpX
O8GfG5aiZOsTd24haatr+Z4nic7m1aAd2rPMcFXUrfn8DpC3ezSJQmDajKZ8DnLPGN/t1rKrDYON
/r1KbOuHqyf2q1dW6mOmW7jGTqZkpHM6VKHdm6nYtixiIKDM+Z3Z+sz3R0ocCsrYZ3pB6S7xLeE0
arxXPxlOTZoHpuCOq3UQBuygulZc3fi9mu97qzzFLUOFJYlSWjSr2qCjYa6dHQba7A3GlCUjlamc
P720ftD0c0P6lPLWtzUtnL3RrPJuzUmMSFgb2SKURuWic6++VoEIKM4Q7ldj2Ord1V6qkJHWRYfB
4VTrdR7HZ415VCr013L4RbzYfZe8lk72y+pkmCfaezbW50qht12964i8qhQzW9D4oCuhhZNl7uJ0
eO8KBvI1FdG07Hqre+ACChiaDIHp17uuWkKdgmtyj6xscHKMqMEdY1v1RhpgSd+x2z6vHjNAwywi
nct/k8c+5WsijecbbfQJsHjznWvDwZx55rxpRrbvliJHE6g/x8ol2JXVm5o096mwM4yereSdQ1dm
WxulI60gJiDD6TH+Nor+4niYUXArnGp7yEMUZtPzsOCpcYvtGOO/Yu1656IOtRIcEwrC1o2hlZHE
0T/mGlOMNglzwzi5DuaY5n6xvLBAqs2+adLeiDDaYJ546710F8vqYCEoN+J7ZitByh2DkmLdZHho
HEgDYsS/NDFlwXlYd/Kuj7Mn15J7recyTvrA4tNgCxXqPn7IumEy1YVYO64AExBdgiTw522B6YZp
xclLte08YRIQ+SnJ2Pmw7ely++wNeeTfFv9avbdNJpYWP4nFwAYcyNMoXtLy+6/snUmP3kaWRf9K
o/c0yAiOQHctyG/KeR6UGyJTSnGegwySv74PVW7AktF21b4LtbAh+ZtIRsR7795zkZdeSGbRyfIq
3Bz/VveVxnRkZhdZXB4geKPyO+Ge+5q6XkQO1p42gVGH2TARCVJhi2Selz6gzHjs5rqhXAg+DCN4
5067mCpoY1sl61D0E4N5pwN7jDJU4uhBJ6xtM3OiClCk395Vs3eI3TolyFazTtWvrlKX2GNDf3GD
qJjzA2NTcaaoGYixOtqGmndzFu/zwbkZM+PoxvrTYcYAK4BWyh1GBL0TcumiJiluM9vfx7q8LKf0
ajUl7lCnKHfcjdXBykg9n8txvp95ad1NXzyjsUI/n66W3L2Wa/EiXOcIuYwjtMBiU4xnzuo/VFgH
aXgcRMBcdb0xs4yQI1yoGGMxlVbhNJTXRAJ/BJS1g4WkoC0ylCmkrdB2ZkkPDp3nnhdT7x7WmKd1
eJWT9dZV88mrq/yhxhlpY4y0K3nXetmNWV06HF+Twj+2U/k4N961V8PKCYvFo7fV0tDl2H0vDH1m
+zT4hltjGVZ8KPfanS77rjivUZpPDB+CYewfSm+9SljzjYRhnOzvsWUGuj9Mvfek2mJLfQTculVV
x1kXqDZaPV8k66XX5Bz3KrwoeXaz5t3lmpuXpbNgjuNh1DTbOyQEc9i4xqVDxy8or0uG/rK/1CkC
jwIeWwTIK7Qn2hYeGngzVx5yEBStdKyDANPb1ItD3rX+jm4aa0pZqWjFlzaK+DuSKRxZxSnTXnxR
1wQEVA7WRpMYZpQsN97kbhYi1JzFND3ZuJvCFGefw6gnKfZN4Vb0dI70LY+rai+zYjiVk41MXF7K
+msPeMrCHuPzoCkE3UXBIp/Pe2ZLzOfFcS3Gjy5zLnGY3kIRCYVcD7YmQaPFk+h8rOIsWOsbb77x
KSPW4dYk1FObF7ZPf0EOO6tNTwGWsiJ0DZv811VJOococyPGozcFhOCx5Ey/mPo9a4dL27NfVwpc
ex1fq8y6GNF6hGB+dgtGkEVlh07hpkU9dvCqs07X+zFxH7VdIpbS+FyFd2nUZZQV7U01bqtsI6un
sXe++GsveMC+dtgGc1N9rAD/9GA0H729UK08TyYmNMcmP56m/hD7/n6AFCtLZB9x37wyUdW7ITNv
FwZwu2W9DayzagxYwXIer4auSBopcwDyVZ1ktZ5Ydd8zt38X1PyhOdysvrgSakY5gnTLalZa6fYW
tHO5CXXHRAenxNs8+aREmNlrb3hcqeIy0Z11Z5S8/PJsmmow6F0EJBP1NOLMDn+koahmgoidcz5h
iOMZdWjUruVpka9DnPgX/Tqfudq5mr3+u8N+VmD638G8CZWdRc6iT822iRa3TenfWP2LXVUhG+Mz
MsTzpKEoxYp9p+JbP/FeZuC2+KIOVVyG8/zhW0xZ7Ga+6Mx2nztjZCTpsZPZeR4kj/nY5qGYp4iJ
1GG0VRZx4sOqBKu9z80XquevPemmWU5zqR+uR4U3weAZatRZsfjcy6hCOJx8Q37mU49lV2gAz/sp
vqF0djsk58NOLziT8P+FWdqbSOhy8uAG5zIhkgApdgL0rQmaUyvm7Drnu7mE1hXBcbQmbK0YwXLk
ARnY4vxbE5cuu7S7SzBd0vNgtZ3fK5fIlIkvuDyUecIsxyFJ803mBCv49ZeWjJQJm5fvdrhP3jBu
h9lKT3yd7jKCMHNExXXxhdkUBzVKdD5C56OSTi9LxSZAZLZJfLpjfRvd5IRJ+AxRE7IeTrIVgbt5
zh7nRDAiIm+QByerD05l7a3WZRI53wYjE1kG9RLrJeYd7M3Ns8vcNM++rO1Lmg8LA+isuskMi92J
Qti1mW9i9i4aWhvLwDrRXOtq9Hxab0pwydxzH+9xaFdDcspEd5YLk9AMvuhykfnea985Dxql/wtQ
B1yY+YnjyKl3kFqinC9dhIL4lRMqAfSju6pG2ZR8A2hAS4YuKsdGsxyibVudMRxoPsi8NvsfzQrX
5fZE8rOY65NleftVJvbB7xGkyf6OcTHtS3pJ3YoASrcIVFQnr9pCPE/dJ27J49Jgn7motsS+uN4F
JXqA3D6UaBznee+ml4DbZnpd2Iti6BH8HEe8arL+jJ3pjMEqPthzRzUXA3O916lOj8M0o+HrGBWk
IUmDMcu92CvbfigDTlkqOXPVcLRKPX7ajs+6owhQKtW+cXLq5hWFILLDvUwoLQoKmbCeMo/a4VV2
Foff+haETVh39AUz3XVntMejQOS7no+AiAlSc42KdAteeti0h8itMM2dtKeiasYa1vH5mtx5B63p
IL1ESVXPSxRo79vg9rvFMB8dBisBLeMu7FLF/k3gpPCwCY6bmH71hg+MUcxZ5Tc1TvquBuonO3ae
2D4sCanH3uZffev6c0m7PcZAX00XuZ9eLZZzypbRuas3qvd6kRnis/I4uyAemHuCVWIOQXVA7WBi
tBt5guJ4PQlcR57ZYavJ99tJR9CMHPAGALc76C5/zGYulFOdpfOHLudTmcurHGKa1wbAbZ3j1H+C
vNs7pEa48dc41TdK6gPy3Sgv7Sgfyyhp6gtiGA5uH4QAnpDh3g/eqaru+axByPk4gjL47LLpUKTe
iaCiLrOiRtRXOb3O0fdONt6qdfouaZ5MYnmk6XQ1Jealz2J5bVfjcSN1jbq/tZiH5FVOh0cicU0l
rS3LuMOl9G6NTHTMLaShJ/QjlBODPezRzJ6wXMLffpAr0zHPufRm521egEskuXeauzY+K9DiYxY1
bojT5NBjhp6Vv5befelPuzI1I8gdOw80fmg6Zf8u6eF3nn9b46GqinMr728JWSRLlOY1wZFVQq+0
7Mnhq68k/e8mJf8OmTQleI9cxAqNpWLT3oFjQRNdmNcxB5+aBTSDfonEbICpnKxMHOdq3yEoOk4p
FWYmPCvMR/2W+qznzCxOK4fEino4Md+LImcZkKWJ5nZrJY8cfGT9KHjSEcfsl94KdtpiApSCWSgF
5R9lzaXoeQZVlp0yZxxOgTNMIalAD2BO4m7vGjzAaG9sjB6wRqu+BG3HvmEGyzdvEw80bdyfW3pV
F8IbZVQiC/g0YM7uM8u4LIruawf6RGJz5/LPRwKXUjRu6QJBEWO1ZBAAxcBforZgofG7GdlDB2am
hPYxHixXk8s5ywtnxYAxohse/KvR7l/qBcQL/brFb7JwRebALmdEIhjeq2TC2iWYRFhdsO9XmGpw
uxtmOwrsxW23GS2Ya86ZDj0YHC32XSKWFv9SxVvD1kUqzgnVrk0QKu1dC5Msbd39hJ8qaM7cZfyO
JmS7duMB9xkvkhO6w4PU53T2OPLMz2kQxEOkSn/4khm1iS9NGu13ZPExOh+t8zwEWNTHh8By/CrM
GVP7OxG3DOPQVzChG9dgYoasG6bBhbXYN2NTUUWVQlV8/xqFe5WWTXBtYtZi7NfhcR6FP2ZnaPWD
V5KmZ4CuzoxTym1cK4tU17U3UzW3CDvW0rqM647dR/G0ZqG2rNbYz9BGb+EHUxGINuEHFV0VvBKK
uRJjokDTR33jq5ivuoJuSFuTHrxEZw3BwRVNzjTVF7fAi1AXSsMrTL5mMX77/9akWjZs1Q9y7//t
Znl4r//j6h1LcPNHQ8uP/+j35qT4zdnYa1uguaD5tLUgf29Oit9IgwDhbJpgfEmspC34v81J+Rss
4AAnyxbB+LOjRf5GTgX9RMDCwkOzb/87zckf0SR/4LbxQcFeO5uzBuCWJIf459akQrIkXE1ViEmK
prg7Z8fAB5bv1IO/a5YhOIpU7mN6cDfG5BytLjuzc9UeTFE8lrnY0+p+4KhFwT6n3WXfOM8SF3co
K1RQACbKfRowaO8nWDduGeuwhKqxG7qpOaRkLESeEX+WQjNunGSOVMACVWF6372Wk+EU0JEP6hcv
QXc4zfhI3NF6mFwTo0XC0m5sc7KKv+MMnCzHs7p7G5sEQ4tyaR3Y8WM1iX8yRP8t09Yjyrum+q+f
jFf/+K+f2u//WpP++NlstLTh15f66ZWHf/z44+Sz2briP/3LvlaQLu7Gz365/xzGUv34FL//zX/1
D393YT0uLdi2r81Yq+3Vkqypf7qfbVCR//dD8FT071n9+af/4p9PgG3+JsjFMQOWGFIrfTxYvz8B
Qvxm4aXyAyfgQbCtLf3l9yfAEXTuXVJBeDb4Q7HdmP/bnrd/IxycDBNCfQh6YrD7bz0B3OB/eADg
zwjLElROG1bQYxTw8wNQpWOXi5EqNS/A1iRebuMCpZD+w+9BlbdwcvqPeqxum6xWw3//569AuR/v
shHtiO/Ey/ErT9nLWr/K2lXvjDiDsGXmhTrNqlo+/vptfqWt84tsdGrfDVBRSBxxP38ZiUKeGOt0
IrsS64gzsBNoLOunerDi824ZMqr93Lz2OC+bf/MN/5Sbub036xyBHKZvmr73C8q3Qg9Smpgsdk3C
gvhRdo0P2EV1ftqHxoR9e6+QGc/HXDjlvCNCInlGKmeB5mLOsEurjddhjLKcI+QS6OWr3mzqa8uR
KbX5X/9Mf74aLLzkzvAmrKLS/GUeQ4tlKlxUGrumcKwMfA5xlhAy5r+B//7KkyWUhKEPpEMuOEfK
7b7/49gnH4SvtUs+rioLhRhIitm54ZzQ6Su/0S7+q3bE4P6agsNRv/tL/zkh+1fuOB98N6HO1vZ/
Woq/4EdpvOcWpyl/5w0G1W66eOBLkOD89S+5/VI/PT0+ewd5pJAaeSSBb/78FTHDwz20iLHPvXz4
MrmMdCcH2YOTra9//U7bK/3yTp7n2tKGXSsZ/v1yzRzYdhRQprXLOFLh3nNjvGVT7O0oW42LskAX
9+/eJaxU3MrQKL3N6+n8sjVm40hf2M0pVOjYM7GaNDH2jfE3SNM/3SQ/3oUppcsM0iYW7edf0Kkd
u7dz3kXCErzPXeqr0svMHd0PeYbO5Fk2RET99W/5d+/5y41ZZbW92PRId/gBYjSNMSxfKoGW7s2L
8une0rf6u3SYP78nKxLfNdhy6FnSMfb+8WHwkrlXQz7huPEN8B/5qm4tuRLwaDQMvhxkqyqcykzH
+7/+rn++b6Dwus7Gv+UGlb8uiUmtDaKhgfYTv1beT06fvpdr7Iasvt4YTm5V/A1n/E+PBAsg/7M4
6xEfLBzx8xdtCj8maQYzIEib9oZRTAefB+MveUB+bpz99bez+AF/fjBg0+CF5o0C28T0BRj/5/eD
wwQeoyum3eDiejqOA5re8zY31PqSq56go4QvGR8S+Bk16m1k6cyXcKFsMJQAlTG4l/e5nHFjh2QS
Tv350MK2Ol96b2Fe2a8dURRyQYU0z2Cbwh4iU7O3gN64+3pq6onicbaoiLxhlqcR5Ce8x56Ge7hV
PcCz+wVbVD9Uq32xTJ5Vn+uVdsCLv85ehzCljIZVngVlivRUVlY8hl2drOJEENasPuysm2EfIQNq
LnXjdjhLzTGwzuHzI36E4mzussxoX5taeM6ZC+eedg7xPh5z6xFUSKw2zgIWQoI4wN1wt099MB2z
sue0G9MEo58D7rK4ys2AWSzCu0QcE8PJb3UXUNyunvCnW6PQqTx0uPxe26UwjEMOgKg9zKqzfTrv
hshC0voQ61q9md6gBLDkCdDN8BybAUMM30oKTJ1eDXTzK6ujTchaKxKBZzWOB7QzYatFoYewXz37
SZmzXQPjwAUXCgCQsDZVDAzRpFhIUP3WCvVVVSfHoCzouc9NCQhmU+D1Fytlw4kgwtHYA2rBGApn
ML4LWqXNo7lYwVvse2psw2bBBXpB5773mBiUs289aLYL686mOT4cq2WpmF90tsIkbqwN/TmDDCF9
mtdghS0143hiPDO7OQxFDtmPXoNQNWzWBMIe20Si941SdDjhZ5WYf4Vyi1thDRipJhIZmU+aJf8c
Q3NBUqMTb8akVVsveW74YOg0DuZh4LojulkNZhtxngWPyaIYsiV5jBMHMm/3DCdMmGHKIZkGHY2K
4tppIcUcKKnis9hmAwwR5mPBa1TrPgB2T+F2yaJrLljXOWtUbZAsdBcGUUVuXzvvfQ0qM+p8nyZf
0crWf2VmYn/GsMqWqFrWyTqYRsk8SlRmZyBnn7vnSUnjUYhuLg6SbqXGhhNTwyx0pg2kCTlUoSop
8FBvt8137vwmQ33XTgZ+4Th+Bg3QUfG4I+nDmBgDWp5L7dNgIg3hHFqIpv0LcOyOcFAMUMaI9xMt
smdJHqtglEcPqMlLU9Yb4a8w6BclOI+2OfHSfcgE0tE1nL0JAa9wFy+a/WKBpjNOCJbXNfV0pHVs
MSwY+yqyIavM3F5EBEe8j/rqVGJF3Ip61NyR1LN1eox+aeBzSBTkXLsCjWpqBfZhkLXRHhbpI2lw
bLGONy3iWL0jyB0eirnw3DxWwDaTezbBPDuM7pQin8xkd439ZkpDK1PVF6Y55qsBxvHGtyzHPo7Z
TAhVgsw7O0NVrMEyYv/xn4SU5jmPrvlF6WlJ9n1rCBidyRq8FQJ96wGNumOksBWsPnhDAlKlt3IA
hAm7zaoRj6GVLQaMxy1pZYxeJruC12Nq8Hd21Q+30hv74SIrrfFhkomTnplNLwgzG1WcgjYwCzbl
A+A5kZxJsDZzVNRjml+SElUWh14sg0AQkXnDvfYawbDKV70xnaqVGQ9VdVb03/KisOZHo8sgAvJs
1giX7cH2PxN3zbAkcDTNI2bsxIiNizGj6tGaPmNTt0N978GZpVFY2eVhBj06I0JICEHPPPMtQ0xX
R/A7Cz6zMxR3vqGx2lokxdxzhjaf09VW9Cr91tkFHojGnanL7txHgfClqaz50x3L5XvNKUAeHaxr
N+3sZ+1tZVbdRw41781ppL4TBWqhyE46/4kWF0QKWlAW3YPE3HsB62JkGZ5/n5eB8Q2H2foKjLLp
iNYQOPBb5QxIOuK5O2Jy6KYdMVU0V3t8vggnZJKfaGpmTALbsr02ak9iNcvJhUaToKdDvwyYjQji
CnAS49PiJ8RuicHZj9vLAhLPIxRiVqypY2UEKrva+8RMNY07xyF2w9Qsq6Wn1vioKuENO79xwCs4
5TR+6iAbLPqTvfGcdAXdMmMEiCTEWCY7iEHiE4uXUx9E10hg1YuYTn5Cu5iOYsPTHiu/PDVFFvdn
w6jcd134pK6JdB5fB6vELVVBoVG7Nl/m69Fu17tyyNAsjWmCiDJx3BQAXyIRikDiAlFg1SVi16bO
m8+qdPJ3hMOYoPjCuG+6tOWTl45dAlVbRW/iTh+xkzdG7t9t4uv+UZsqoJGNr+t9u7RfS84pHLCU
dk36f3zTEMKrhgoHauxKe+bs0w2d7WM11ZKxTD4kt6Zdsfnk9ZK+LhSR8BahOtX467WJ133GpbhL
C9yqURLXxS0D9K7fqUEtYDHB8yHYDuyOHdxrF2Lv1sz46OtYo3aB/gd1OdUpaI1F1m84ReLgepnL
AkCSzR7yaC4Tdtlqgw0ACbasPUlZ7b426USfvKHOPtPSRY5dGx7sN1k77Ve3RgRwKEaARYChE+97
juHX2MXLUmhW1trmisp+2juuSuLjXDa8XivgMframY+dF6xuGGCRd8KmcssXMefZcKhRwU4oPTWI
Ub+osxVXDUdm9HqWkx4sR7co6C0d56EXNNnt3EN/jGTWWO9DYkIPsUwIK1jtwGOEAqzAe1nW8Wtj
Kl+EhW5EC0t8lk+rtuA8sOzb6G/U2LwbRu2WO7g4qFhm8AxLqLKZ+FW3H+Y3PP5xcuiDrL9nIrKm
O2qXdox8uNT6WKOdMqO2bT2wgY4o531BXODBIGMMHZcfd1jMacrte/y4CF448nxkLIr3PptzzXwi
Rv00+dqFTFMXUAQUpy+1V6vPsmlh9unDzO89eSCz3VRnk6E8fOR+YX9h9jLIXTGuKBKGRECYHmJS
GsJ4nQY28HY08aYUYjjNheofQcnCaoqJWPcjtHTmTGbR2prXOtliB3F0c1ULpdJ7j3PplkNYtKQ3
oW+eENFn7V72loP8pXSmjxy6Ay6OakQsJki4ZGgkgUeyA5n9Ic5cnLWElKD3XgBJcLbqi+Q6JytT
n5Q15jQh0Vtj6rVb6yyrW2a3vHtK/zyu5y9larvMF6sqnU7a9dR9nNi1Ordt02Eb0nb63NKvXEN/
tts4NGiR3nTtWNtHU7vQTzxZ5Wov845TcGbRddFrPL33Quf+Hi2f7+1sppzf4ypnOE0qC8rNibX6
++TUAdK1MTg3devmO8yB/fMkzeJZiURumMGYmzpdK+ZBwQDHtwm8GNVb47ptZI9L/6y7emSj98b2
Y27S5qHOELYMfQsBGs9YC9lB8aX7NsNlBQ60h2GoE8xWCwH1TI/sgn25cGvGlhOy/062qcJdb3Uv
QzG1giYvBoPGcFcX1allbo2d1ns20qKdOLkkTJVKaw00YICJT0TJxwHVocdhAtYXXbu3e8lIM8Bm
hiK+dvUYJrbvXYiKKmkzKsmrDTje7Ohx9R72MYugbMR6SPGwfKUxSCRz0JHvTG1wvsTLNCGdc92H
2pvt4kjsAJGWfry+9hzz8j2DOc6K5hBwqhPkGWyWh07Dn07rl3jBlx1WTVVdcznRdUy5rxxGvyno
GDUsb+la9zXp72X1AMnEfABDVD+xDSEukgBgPid4Hsz0mJveBvG8VmEHIsjgXlv8az9W8O2Cfk6e
g7XLuijpmAiBJPXnr1Na1de2nLfCgwtL33zNBtLqZiPlFJzMcJ8qLNgsXcqsCS8DAIBaCP4inlJD
IgVB2f9i2KMDpNLpobjINefHn/KmPnNyl+cHe466W1km8VWNU5MfgiCLHxZ7ZCcpZ5xly2KLjvHf
2H5nfgXLDzRA92G7AgWjm8r+RucxdQGSGSiB3QDbk989aB8sUUFQRlrP8HRcOYZk8yD7XZooDDcE
SeovSeLgsgrqzrkyNAs8bnjdPORjgkalaDObYoM42D7sYjupzmO5Ob1n1qOnCWPcB73+lqF2Fds3
NVqc9IJ1svoyLLJqjgqn3kOJ4gSkwIy1QKH95x8TLY8akVe1s/F9PPvcCMVZqb3uRdQFa62Kcwvk
NL65yxa7KrCOXAf3ZUUJu9sA4kg7MtOJQ0eDVUF/umBdhb4hAUOR7DGwzzge5xM4IK/ukA5nDtJt
hsFt3zCzLvsMqgcV42feU25h16R63c+JGcz73Krc4bRaDRakxOjKTbEK6wg/ejfj8M1Qy7kzWNLI
8ubKjFa8Pke7ZOGNmsGfs0iPjpce+8SY4rAWlny07IYV2tG+84XDCzk7lpO3N01M2NOmFgFHTOsa
zI7gOHDRTcRuRthqMctk2hriu7EtQcJrQju+wL6tHwsqppLlNa8J4LTc7preYMAC05scQPpWVByr
5sbdgO+s6Vw2oO/cBStCXD9purcMfRD5J0agM5ZJNYIUzbUCPjT61SNeYfvRHE1myr7y5QOGUlAQ
jJCoozqfkyMl+hC4iITG7D31CpRJNkrI92oNqNH8ChguNzd3OqrhgMHmGIv8uzs7KVcuG9NDPCXF
W+dk02crxrk+zGnG/sT1MJzjDC4HDocDuoz86QJ4mlam+93NTXQv9SLtha4hmDECLJA47GIqV2+X
i0VUh+2bfqZGPqVRignoaDmItc/jmpMt6noScEuKDJCB9pJ/ZgYDYJTvnIPDyhIoO73Exqbs4cFD
6qeX8lIqu3kdx1JeJgOG9KgyW6rO1HfFu7Aq43LqZ/UF7URmhF7PcoLkLlf3nUKCHPqtieWL6Axs
yoXjIJLxtwnEwVVt/MEZYayZnAUFRWw6Y+izpVi+gnxk+OVank9/v/AeDKc2nkav7N7juFzZ3WWW
PI7I1NOzPG5G4rHBWj/MHKTSKKiyDqZ7DcUSg2TA63BAoHOxUJh8EwBbXlvHbJ9iT4BfV2UWq1NS
YHkIQXJYJCBONoorAURXnVGocsTsMYjzNQCixscWa81jwXWuUIQ4zqnAAtWdT3aQNpFJlAFqJgCZ
WJ/ri2LjZeMANzPgDX6xwvMintLAYNjKe+0WHTg9tWkwF9AU90BaNpoj3mOWFKfKOUyva7LuPGDU
mMu6hEOoURT9XR2vBNlTuC0Nh3WWYUaTTdZiJ5qcBPL50N7YhiG+BEqBEBMgcYwdy7JLWA5cNnPX
0ke55JzRGMfY88Z1N9qphdoO4AeXoPfs/hQHcea/14y60L+sFbSJWTf2y9Q3TRtCE/PBHFgmEH8t
nRwRve90expZa7nvAgWhuqvA1GYgvN1dXy+EVXjlPD0rD0UgvOTJeh85oxpUQguBnyMxQc15bRVW
cpqCrMFEMBlo0Wfuu82MF7iRKBA/X1R66fkbDlWqz4TiVePpdUBpQvk5c3qPz1BLI33HhMzb1MVU
BRf9EDQGMvU5rcIm2OzqwE94B720Pg9GnbogW+KVn3ZcAoS5EtJDBk2gHa6IMkkriHMD9qphxOKL
jEG1Aa4G8MjR0HXMWfoMxsfeThxIuRXMVJKr5TodchuF5w5AoYbeQKJ5+4qn3ULBXacAYWdjVn44
Y7h2I0klia66sxCV5QNyQ7fLwcz2LUzCnaj0/MQDvDoHOdA3SZvRyU89ZZR7qCtY0ShnWlNHvePO
n4Dz5CsFx7KwUqj1q61c51xY7myx6yXuq2Mv3kufi/5rUtnB5rhNAQias3Y+6SCzXyg7ycDqcVhZ
Dp4W4zftzejtOKx3X4LatW4wbybzJljxn9i08FbaBfcpwKCpuWPOYXpXZD+3T0pWMX4ZswtuS68u
XultkL3jGaniMN0NA2lQ1oAMtPO2bd+YfeLtEJb02FTabEOSUGF8XeOWtgxyMPS2BOm4UTwjUdkJ
ZSbtYfIT+0PCbXxAENqnUeXFpnO1+gMImDy2ljdPLmYZWaqk4wTpHnZK0Rdldjtk9AsxaadYGKU3
eOKUqc7gjmaV3SktAQDv1riGCU/bsr4VKxDpcARh871u4EqepCs5RLCjllk0NWmWRhgipurJKPLm
aemY56AAVfNj2ys7xRGP5XQHskKq0/SDgsyP7XgE3uYtML8NhWkTh8WqMDFloPfXtvzcTic4ANEB
JXXVZUudcP3Fu8SYE1DVXpbd9S7dc0T+yUoIhRUX72kZi/Ew8RAuByNzcClCdfRfzCqYUSqJFgIv
SoKJN27yhSP8ULk3y+r7NpkbdD+4idLkJcCShRyIWHXQlmlD223IPPsb84be2pWsBti7+tbud3VT
5l+yDucj6ALEgRiCiDoO823FwuyZ6Fe/qiGVm4uzxSmZtJ/CpHJiKyzneuRwEnftS9M1zacdm9ZD
XiP22btjqrmYtLCiUQzdEyvmdC0mD0uTothEPcsC/V2CbvwQZMxwDiixqx4XdGaSnKTJeiWVcM6j
cex9/L1QF6+czgd4BK6wQ+/JVxn3WR6b0GEYXCI/Ne04PiMDWdPxqmDLoG8sWvhjhkxepay726A0
yF2gLRDfLQDmF4D/c34b4OW2ad0RMZPIYgoOtjVV1wYJCMMhN6w4gJsU+09eDiMj7CGF+9FAB2vg
1FZCGW3ceEgRi1orBxpvXPwDRVV8mZoM4yMnSdRwnldt8xrTaoUwEYv0O0ExgElqAd4FrkTZPtrM
XblouWO8wUOJ6wicI7E7Le2/ZO+R3oDNqoG4hdHL/6oDXBURYRXVi+nC1Nq1k1U8ZVNDViSJOcyM
hnmqvEhlhvc04U5i02d9mA+ltIqvzJtpJOVVhtyt70tnBXdH/BZ3jKjfUMVJjkiZKbuPqbXXeK86
bK0hK2WQ3BK4bJZnjTb0p0SV+s0C4o0O00778TxTTGbwaWsjODRpaaHn9iZcC5YezL0zNqSSdF3g
UOfQubjCOe0YrIvjcuIqSnVpsz+/mBZWD1ALljiTesQQ77S9/bWUCaz5rovp3RoAtV9yM/PjXQyF
8CZ3IVEtdHu+mrTD6CnNnvGRDg2Fku14mX8k/1zR5rC89vvwg4vFOCC5BgRD3eUMEnJckpXtuehc
/yJZxm6g6d5ySFW0bz+DYCWCWYwGQRZG65G3jIYVv7lai49EQwLiedrYEemIWS1ssFLgoQ8yDtpQ
XVhmF06IU6QVUj7oTMLnBOhbjTo10vXOId133/IfmDIkRtAFjA0wuK98rhK00I1vVtM2x/zWx1Z2
sdBDg9y+cdHg13GzULDpBtjmwFPsxYO6IVN1eZtxd1LpyYDHl5MozmA6+UN3BDduGjR9lv4xbYX9
CTIum3Z5O8zXcFy20K5Y4hQRWSODsCsM616maNgBG6xATAzIgLQ9Em6LSLJwTHs0TpxTF+rs/IxJ
m3NDQNs0UKnKiSGdpru4d3ufBgEJpqvYc3ZA6412XPp8lJQQHhOV4qOuKkTGIqZ5H7ocGd2L1u0z
ZzcGqFvP1OA717ppzVtru7c5YrHh7jrVWrRlS0nzOWEwrBkPtc6lnskehOpHkNyN/AGDlBIHZ6iL
hSe67BuBie0HfVL2RuxD5tj4lMEYw6oc67nQ+3YoaY8H/8PdefVIjpxZ+w8tBzRBd5tMps/yVV3V
N0S5pvcMmvj138ORVprRhxV27nYXEARB0z1dnUlGvOac59SMZDa1V3fZPsoYaVwcXlnKyN/RmTmz
UVSQTODgvDlj9VZ6jqYFuKzhd0T0mvfUI1jOKTepvtyV9lm0tAVh9jsElB/JTUODN6Xe90qBpJjM
Np1Cr0R8FLgMhKF4Rg3zj6hgsrMzFWgwhlhN7OBb7LIo8PiCgbnxomC7ArhuQk9QksXHxNgr4Hf5
v3x/cbz94GrQb7q6c4+RtTbqI63plbgdpKsRMiNOrwawVFCagAf3cPO4BsaVxCvzBijvkJgacrqm
ZKqWeFkcdDjMamA9afItyMLptylrQbKbOtrqHY0nhDA9mTsjMOqM4KSh65Yn3ltow4h9uZSl4lTY
NURA36a4iW8Ifa0/MO5CYJsZ2bj4M/KGxi6ac/a+ilIoMIoMHJzNOxdtipa91I5sIW3hjIO3bBcR
0Em/TfL1FM9qa+PGFp2rvmKbqYZx3lHK0ETrBdRUkBOpa+xR7oOCJoHKGz7T3xHRjbUQHayVkYcm
m1g2TMB1UzndnmKfQX3N5LM8T+AXsTXCy85pdQvotc1CV7Zrpr47e5DAfnBnDiZLgZb7tvqdns1G
nxhbqybPz3BsKW9oE6L2Qc8TurKacwsMceyOr8gCmCRjkMDGvzELD0SjleVpsi24pcUO0oXrhaqW
1o5yfzYCRy/QuTfETT0gXEp/9nW6WiMLRrabtu0nTvOUalXafvlYDr5/RfayxFdgzQ0ib9/C4duz
GSBWz6gIO9DayodtPLe07patJBYiOrgVfuEXEYeRKfyNUYzjfLCAz4FEsFT5prlur28BZGJEYc9T
/Zzwj37qDMuIejNrHyxVBlLiyB9cvPl4as9j27OibXI9++Uvdf46pyjrNo0q5Kdvy6b7oolBjgUC
I7XFW81hVbYAmpgh43UcyrIIC4cc6h+qECBBnGI2msDP6m45MRmrZdg5kh1i5FZIzR0fUQF4iYYD
wipYKG46K/XGX0C4QDW0fbcCDfMqjp7YRiQDLdXUvWPm5vjQEreNN2YGWGM/JaxmNrSanha0hCbZ
QYGu4BBrMjYYJvupF+od+qUw46J8rDxc8fBfNXmcfbcixk3PiheVyL7CsenX/dlj52+FvkKfGrTc
D+pxSQ1r3ovE461HdZ2prVCavjC2J0vtVHesI7f5qhK7+Blq/LDTWn2NjZGWdgQ07d951HrEQ2u9
4eBZBVpiH5jKjC1mOeKiq3ffH6R6aWJc9cfaAUaIg6xjbEqZjlMecLSHmajNsOzqLq8GU9q0gIfn
dxHz1hE4OhdWX1kmr60Efp1YDreKXdWawmE6yWQdMDnTaZrkjNCizP1d1HCXsSoS6M3b3KFngNO6
WnU1v66J5pqUPPJfFStlr8C5Vm1sRiJ8cIuBa6tPRL2e0qNSIFwTjGbEVsEnRxvBRoVFjseb1zj9
F3gM/1FTU9RsuqGlALTmeGT6sQgYIdGE/VIbWsl0sYrmEmQdk0bGuDoGbqs3Bmz3JGAw7qhn1qjk
OHnTWbMR6AeTPzRqb8g0808GlOarWgZz42bwinEzZ04SQEhtERxnpW4GeK9xi6VJAQ0UpCTDd4mn
eu/qtsO/XOS1em7iPCUmqwbVt5XYCYCixTyX8xFzufNJjpL/CUFhUkDglTn5K1mvdq60DjiGBuQL
7cZvCCN9tpnwJ3dxPhfNL68S3T7vJ8ImpoIFwHFkWgpTa2YjgKvJTW4ZMPUDyT0Jtk1DY1qH+J+Z
ffWy0L0CJYYx4B4HWfXzQ2TihT0WxjiIPZe57uzSDgUBin6Pkf8g0UwHIiUf+QJTh0qegLxE31ss
FZPbmdQvP0yE2zavJndidWdpwIQDe0b9ETC5YAZopU77N2nYX1I4//fky//rGCM2yqj/WsP88j6k
n4j5oagtfxIyr7/tH1J+LGrCR8PmCcAyDlqzf0r5KXmRYdk8LI6J+O0/lfzGbyjeENkjXkTObJno
+/5Tx7z+IxQ5/HpKAsSa3l/SMev/ogNDGsbMwPaAnKCcRjb9Zx3YgAwiBl9pbHxO1k7ep+I+Gpj9
tbjjoAEcFn3vzo86bkj/cLsrmwc/vTWtOIwSc4vRf6Mx3bdituU+pq3uqUJ5iI5zeU6mZ13dJO2d
BPCZURTgmZwxzweLd+/Un557E88Xl5rBePz98/9LjyJKe/7zrwr5/57Y/n+ijt7lW/uvn8FrXQ3f
1Xfc/dlMsv6mvz2Bpv6bZWMV0XW0jI7vrg/a359AMlDWAteHbeUwiXD/8Ahav9k8Fv6qSwShJNYH
+p+PIHGfPjNhAwsIefd/SUrPr//XZ9DjAXdc9LICYbbjrP/88/0hrWI08cZ/kGVt2ki486CgU0k3
LvnLaaANCH42czsBRlVVLt/xpw04R8aFzUKcjQVizKoY4kNhmJkTNqC+w7FkIxtWsedc+p4hc5gx
G023ingB2nmVA4RyOvcrt7zJD3pmp8XFNpEcTYVdltvWLNpADKL7dsVsUgVovrsrl8EmODICY4m2
plCbNp7GW1GJDPHUEjFJFqDenwsQjJsobRV7BzJRkr0nBWOIUcFGEFNjPZecvS0BJHK2cXYqLu1l
7n4u7KWvgmYa63zv9s+WaP0UxFfNUtCNCMFj545IIwBZx5VrGyX2PwPuHte5puMJ1Kz72hLi26Hz
1AJDdDXFl4ZhVaM0J4HCS703QrUZ5EA8pFyIMtdttgybAGowI4Ny6uv5ydObRt5wZZI957Z1crC6
glWTjy1APwgWYE8FxfAJLB+2azoyNw/c3Cpvcja6MEj5uN+0YrB/9DTvw2ZhuHV21YwMoZF1PQeD
nzVtiKwnNCYTZnqbLVSzjV6uDvDJHO/QQLKHZ7w/Pre04OYmwUJN0oQdkaaF7y5DMuNChNw09OC/
cmmL62zP+W08CuuD6Zcl92UJ32jj1ZJJeC1Lv7sucWmciJrG9jsV0jj4pUFcl+fP97UYPRlWai6P
Zm4gsRyRlkBb15BxVTVMO58RO99zkl/QRqU/WqPxXxxGonYoIx0Yt5TQEYC4a/xdigEtRmn7D26u
FS9Gri0/bL7fZOeReVqEWlTBNOgju/G38NC77iafq+5ODZ06m+zXVyVDzdyeaqH1jprbGC+lWRiB
HG0DnipGgDXur2UvHUeksGFyINLYiWAXa/1kPAtHG99T3YfY0M/DtObBAWzf5HjN4THbMVSYBofs
unx0uzddp1ZfJSPzNc41SkCyaOgx8jofHvKYeN4pW3T+DH/lJFVeAvXUpPw8MmcEGpG6meMzVyFB
A+KNzO96v3IbNgRQueE1N7UIPOSBrH3NTswBQas4cxOtXxeQGifJKid0bjxEOFnIlIrhSDbWWtjM
0wgtbtZR6ZhMRI+Eho1XX+vjk80BdICFkhXwBIeqxHiBhu1UC6s5NnqamztQUxSAGlsPxtD6CCAX
KeJ1idi+DL5l3me6qwsmPxGuiSUVpY1Tudfvy1Rf1+SWNl9KK2PGklQ6nC2zRVPzhMJ77VVMMB9/
swb8pavp/2iV5P5bp9fjd/fxLxy29Tf8/XayfuNiwurl+2RW+qaBVP0ft5NnICGhcMIjwm7nn/WR
8xvJotgrsIc5hHv9EcNm/ra6H4Vnu6R36XgH/kp9hNqfe+6PFhLT4Ku2sI4JeG+YeA1+8D/eToK0
rnqGJcR4rPOOaZJr4UgEygk7Yf1u1Yb8YXZA2YD4gIhYQIqyCQsSc+huPcS6F0Rz4oNZvKI5JvS5
SJYEboRSO1sqcaFHgeFDve6+MjDpYV4iHD7bLnNlH9U96vU+/TXRJwEmSW3YL4N2Q3RN98Dr396w
EACHRtt3pzPRuaIIbl56AJ3EFSSwAGzJpJTpa5gPaR92vqk9ZwMpnQ3bneNgoLDfTClrA6XP7T1b
DfEoOnotogCzj9r1JAPSdDpalqoOc0Ns77RMijwCVnl0kOZFJYYK616VO8SI+aXup6tpw/uAuh/P
2OuNKA2UaTxyZnoBhQmpGMMs+Ris6N33QOTrtRHOEbsKkSJqp7f7IjeVnz1GygySuincU0fgzZ71
wS5j6Ul6SnIyreLWiZ+npX7Q8Osfktie7iQ38a70ESUByJ2mH1U3Lpeq8hDbWnL49qZGoN4vyoOh
1lwnyoSNvkzLB9w8/VGQCHHUFvFUq2p6yyMfnXQstD2Emy0K/hs2EfZeGV11H5U1/SdawOep0pfQ
dSSqrVobn2KWPYib8ZMipSimU9JOhGXlvXwZrJmTZUqQ1sVc7re+TD5ly1IgKxF5U+FviggylQbw
YFO5A2CPZEz2ZWsN9xawN8BEsbZvIomSrRG3BIiJrVkPd24/oHqGdZm0VoAAhaJiJisUosksgKNC
n75p5fwSNxzZC1EMcS4/XAvack7w5ZznVyZtzckjATkYSm4rS2Q1+xJ1HkYYM+igNc5KgOsficlA
IJaAjapyfB6heJOmHMvkQh4ZG72hbfgheqOTW7NiMujm3tFj4/gi3Sw/G0iSzpHHp8P8me2uUxJC
tJTWDkpouY2zbpulVTi1X2aLa54J87SxzHg+uu0pQjUXxD2pAy1xzXtmGltvDcxCzBadiGoJ52rM
r51PqnXqe6Sk9R4hohbDiJi1pkGFs6tb3PkMMFxvOxqGvEOWsJKK9+wr/GBxl32qY6q0FwhhmW1t
2IyyRB53BbNmixEDqm9BMVeDETLT9mSO/nfXGUcWqSySMziyYJs2YFawFwzufE1IkSEhgTBskzt7
nLLzaDK6U1QrW3SeI2rt/Gw1qXGC0s6KSdN3oCxgCliVBZTAsm76urnpR0/cA58bNrnbfvZa9+yO
UEENDyaIiWCKgTocESJ2+cyFCl1Xe5+bLr/0rFYfOj2Tm2yx9K0LE8cUKIJmhgwOAAS4czpaIHyd
ontXgwAGk3gCSLPuInvRgnyI4lvMfzPRJMmbWZT6fiyM6UU6Frm2dSsfpWlfB3DwQZZo26qpyCSZ
gqKyflGsHzuRpFcnnsVLXpGN1hS3Qw+k11tWzb8nkq01TZ8VUTObuNWtF3uGw8xpmp6ZTewsYN1s
xbVXJtn6jng7tdW75CmC7e4MaU0ccnkAJg+FCPmFe0nTtHkR6MQCho2fRZLd44aTd2kPa9gXV81C
mbkML7VrliR9AipiivgYJelXRR6wK9sbe0Qn7qbs+ZyCpKsS9G9SpNnJbgC3x9LpjmRvjS+tVpZX
07M00trh0JmqBRyH6PjTGv3uksalvmHBoX51WQ1S3iqwrxROfM4R8e/ZZXPc9agR0EOzImiIJD2x
JCl2fTZDgUwK3qe2YbHG0mffLR4Lqymz0SQRGU1sdAKAK3FXS80U5DCwQr20PtQkwCRNkRk0opr3
sTC9M6tBdWacmzws5E7+TGthowFIBuMG+1Z325PqDXvlnuyopgqLAlRoLNSV8MIg8r2KVDHDSb4c
DbgjqWDZa2ynC9Hkffft56X9PfO1kRfs3xtjRnUHEPEDdrv3vpChxHIyOvMXUYQmsAWL2/jocRWF
Y2sbx86LQY246RckYmSrdWtttcGoXsisGR9WndhLv5RqYzrqCE8qZ+xuAqWuR8gW5FSZPZJp51Wb
bcBs0G6GZv65uNVzVLI7mDKlWeQjRzdjm3+yBgDkmw7QJqkCt3pSoEvC2Ga+N0naA+TRzP4l9RLW
ZpWxeiNSK7Z27DMQh5pV2z5UymEy2E/wPPf9oomjp83amzU21YXyI/e2eVO5T0KH8bhB8Cuh9hHt
Q2tU3Q2aJN/Bz+uLWQPo6UXGbM9MS7PasDqAKYoofgoMDEfPCB6mOwJuOQZSdMUfUvcmbxNVY3TA
Qtm8YI62nwgyACHEdlzRMRQVNruhjrT3VqbyYTTN7lGzvOoBfnP/6HTIlsypckBCyX4DySoiFAqh
JzoJMqJ8e751bNB7zPgBTeZFs7cjlT/XwnhhJcojJslG8JvZOqWqm9/5PJgsKqetvxeFL6xdEvkr
5hct24KUk2d3YZaLNsDkhMSehBegs+7yal8Tr4ogmxglE05W69mkpfl6uo0j/zEDeN7jGm+76EHL
XW7iOgrk2qNIv3h2liL6lXaTgwGIsLJ+2Rf2l+dVWw1J4yDGLRuTD91kHu4CS05SsH+5Hy3sqero
4uVyCFAOHhEFvHujBr695KBgU6o1H2u5eLZoBO/KuB/ID1GAW7yEDXyEVB7vLxCZGN0Sjy/aBbn3
Xd5RhAxb0x/GvaZi+1kYctpSRlhXveA41smR2lWAdPGIqdDQ3f5+zAznueN1WuGhc/uYuZaJG034
d0lc9e9pJ+0AoKnP9g/RrFRQ9coMYnxiIxBPMdzv4qHpdoM/Od+O238scBLZSsqJDwc+aaNL8WUv
7CipvXpuUDatsqNI61vjbAN8ecQk4O5IoyBScXb2U62IPk+MDzfTX+j05bbr7eqm9juWIxmJy4Qd
I0+P0oO+tHuT99LWiPrx6r0ZuZySfjVvlCn0l5TvmEAlWv4zl1D1PWZo30rF0kGZTbzHaDJZmwxG
21fb5++u5nW3JrS0rJnti8UC58FuyFIQwkzuDGgkb203EmZDjtwz0HzrdpJDf3CKpcJ1yt4M2KPY
00ED3a/8KBxxHWxUblnPU8wiHcZR6/2yygIHlGm3zt7EgcSbBqEAM2BiFJvcGW+X+KTnsibaaW9P
eNNM4RxYiqVhpiXFXVx3yUnVZkdiDlowzDDxrQ5bvAxTVTahi46AdFr0tzY37LEy03upkG9BD/Bv
JoV4tbVrzG/paNTP8BN6DDZlL3VyCDCWc4xDAQpX1WBG+iR551st+zkt+cHSCAYzokfmS6mHhWsT
gzzexoNq9xIDQrZxLC86ZsVo/MpF3x+aMjm7KSahjtCec9EgD227dDnkyVKSQt/Io5Ku+aP1DHRK
FMIIE1jpYVpIHUSvZdt7qLnSNJQglpZACMRGIxvaSyx7QqaUnsV+aKaRcaIxH/pQKGFFG3d0c95S
oVGcmUvM8nl9ztN6aX52c0pjDro3hmDzOg0FWe1qSadyy4Mfb4EjphuqKANdlpYYW7OvojORCaz2
Zd4JYiTJWgo75gJo+qdpFT9gQHvCJ0U2C4tKEl90DIuMlG3r0PTtAOClJ9OXRb78MXVE7YLTBCko
nA5ckptKnZChnCW52adQlFSGHINdrB7xweneizH0EOKTVchDLvzT4sQIF3Ez5Q9zZpV7zYvcXVwp
1s6LaNHCo4jnmy/NYGw8gmaWlM1Xz2jhCQl4HzhWVt5y/hO2GVPI9UOnhwoF8S2ZJimjbhvM5Jot
BAE3r3+ZWq/e8xphyRA7026u26eR6V3M8qibAtK2blwxUM2ZmWEiqmitG1IIbLU4F5CiyPDzrrwR
nexOWdUUT0RxYrPA1b5eICIgSy8OpyIWP/l05JG9OgYKBp+ovbVp16y0s6iXb42l29vCGwgm9yWx
SbYxqqMsI448gFfVLXpp8zAncsBXE/sBsV2UKpY2ngwuZ5INHbVHg6VvEQhq50kjPU2DP7GTvaef
ke1rIRJI61ixTD1ktoBAmK2bOvaP5Wu/NKBSGw9tKxh7bhBj2TZuuRz4v7hQ9Y6mZd9PufHDmUZY
mDSsDwgWP/B71Ru8EexyJ9xKQ4lXeGiLwGEmRvPV0hYls87Rg3/qFlWVFSRInIik0rTz6Gyb/hE3
+MPUiRMmPwiNjnFHw/BT+l9sHY8mbuRRTihjy5Qa18AGp08PNR0fcubJP/mJ5W7mCOo1z0ceDMM0
vPKDvpE0ZGPZqn8QJ+xvMIMM704uvqcsOY8oCAI2+hujVDvfs65zO2tw1tAg9G7yiyRA3kkdoSnw
BxoGf7RDNyt/zF7jXmYB4rMHb4hcNt74ZXTtCsSotPfFTWeJNR+bEAy1zCio6Ivtqw4BefUnQiW0
5+dhqVtiVRmC1rrGQzy7EdUhFMQKUp1G1Yt137oIWe3TyqjOTLED4joISqjsx06V2k6LarVvDftt
jBLvlYMwP0xp/lM4FeqsWms8/tJg3V70alFhY9b2nq++3kZmbx+GKH+aRjpEjjbgfZk/0CvQ0CMd
bqqHOoo0QkgU5mukGG6xj309I9dBJ90D93yEi9TJ9vzGNlT+/Jhm6hOrLex5Dd0mHG+5ZVEf3bXo
D/m43RcrBdS+ce0oOwo/kx/ZaBDAYAw4enl1QgLuduzDxWutgdKUlSsu0CzB0XdD/eTJ4ZrmZXFr
Y8EAWpI6OwDkDuJ3YqxsUNf4O5rtbNEZWf1yJW2uwFBAcQkR22/9z0x6DoUPTKqy6MNZM8/QCs0t
NgN/u3jtM+K4x04jdshs2bkmRv+GWX060FDyrNorNNBH59uOznggyXlN0OAymuKbyDDEabQXdWvM
xU8l2Iy71ugehpHmk8ZFD2TJ5qJNb0ytI3iRXtlt+HeYXrq3qc43xsKGmsGKGWZ4dlPH2Db2QrGj
kzkVD/zpY2+8pwMTTjzTPzP0mGE1pUGmcNk0I+F+qEaqkG8Oh7bG/NcbyyH0PHiUdaHuDVk9tkZ7
bBuOIw1eytbCsxoQMdzsjFhcuGsJo4wec/NDM0kyEjrq15418wdCWblhxHUqRven24/ngVK9NYxi
P3VcxHVuPHJP9LeykM2pdGtGFAhMYzmJM+otdXSj6mA6BMLYAolKN9whewmJe9qAvFtIc0W0Fk3O
pjPIZ2uIlT0mzI+DdrDHPSQAG32uSPdFFC07f2qWLclePyaEK7d9jvyvSr1X7KRFUNXZPo8kMtA8
uubU4ocmYpgNWBiIZNk/T2W2s7rsUpfdV+ORn4ywgS6Vv9d+mVN1IoLulbTg7r7s3achstEcFbij
OF2GPakj403BrABpqHaQou2PtOerO4400EgQm1CI2NmhLMJNlA1LKEvz3u+IJEJUanzQun0QVUDs
9FSax6YAg2CSVQpuIlqVvKivsjEsc4KuCVpGHzNiDiU72A6SGUK7xtWMfhkYr8P/qFHpYIiLb1fB
lgWigNRDdF55msbbTDj6tcEhxcI2e54j60bHb3rwOil46xjvwMKmnXeWeYvIOkGFhTcd4etgv8cW
mIQ8qR4bc34fLLQPLM26TV6VfEbYWgB2zy0eHSYYHeKi1plJMURMynRCezCd9hS3Pq0mrn9oIBAM
C6Z5WOFTVI5UrkicDk6N9iq29TeDS+dWlN5Vp6j2x2WbDUZLCGV+Jj/zB3aj7KA5erpz7C69GB4y
XqTGE6fJjRkBclmfk+qAQ46rooz8/TJ49xQdOpJnePgrVL3ENLXlTT/NC6bIsaa5lKuVjPLvV0JB
9u0tySduXIdM6oX1GL7EDccTwkPdW27b1sJbwstJLZXuW4nvNPGHB5vodEfJPlgie3iAZbzxUyi0
JJMflVmiuEhY7XXGRdeae6dy9p2lOb88SKkiJSKrUW/dRCmRQjPw8FFaWLqQPNHvdCg/xOtgm/FP
30fn6RI/DTfg0ozJp8uFuJEAfijhMuPVKPngR4zNTmEHyhjHe3QfZ3Pod6LBVExyE/Hds8W8IA2a
ZC62sVtVTyIvk/0s5nMf9x6XxjLt1GK9IxA6YSu4GNFPd+S5sub0m+xu1rHrEyhGBpVDA8eloT63
7Wo429Jxt51n5WeVOPfzyNcF4D1Efk3ZVJaEEygVJi5+XGIN2SEq8p8jst7Lp9Txj0bOtq8u6PkQ
crHWnAlcBWXtL9YznsJfUKSMS7IYpNYltrXTEqe7SAlMyet/6u34qpHp6scra6lrv9x2pSH3QxGA
6ccOpLJym0wNhGAxVR/csWis7DyYLIsYSdy6s2IVmgxzte3a706YIR6OGwbQ+I6LT9kT3pHZzmZw
2N85ZWIdsi7OyGlP1MVoTftJxRzuGgjzMRc/NGySNarNgz9eZakIqEV8B4VehUurz5dp6eetzGZs
E1ZEyQJ+3h0vRqqf0Ya1dNCEM+bIilXj3JSlc01wxvlJrvj00MoTu6d2pu3obyl7Bo+MplA2UX+w
yNiYte++DjH1btr5DqFHyLp8b+a/FvUi9bexJnKKgaHKC9zaVv6NV2DnNQXFI4iYO0eROClzHX3e
UI6Mr5IffVZoxxjVEc/jBbuM8aRrAsKjpRVfCVwrkNNwNFyzU/eMMi1i6leist4RLdtoAIQsPbpM
vFlAUh/dLLoZNGfajwhqrwX0xQBt8/NEqOVgJ+ckjjn7JUHn3symkHXBqylKRKnkThPjlJxFnhVX
Pv55p0n7EEnBD0oOylPnk8vBRyVfJZFS/rgzF/j5hesQqFyOAdii1ZlsdI+iZJA2eeYpNtQx503c
U458OloaRnl81jvCFOX4VUX1jTB4KGmNvlAF7s26HYF362etjvcg6fnEVBaW2O8t3wm1Fc2Q4UQW
eqJOjrLJgUE9u8OMuZdzZJwT3LghgAfxA+IDZYEHA4WQAKJ6EgCBtdJJRIhq7zBHPUBM/AoU2U1/
b45gnlK2BdgaC9Lx0HxydXviu7eh3TJZMeb5ExRnvHMbMb/lvOw0H1mgpsclJnwr5SFEoFZAQMmP
xCaEAzeuDWk8dd8aKFlcRztXOvIUT8lyVWyJdngUkEzgt0rdQF+YpjASR+1Pb1fKO4ltf/Gzx04i
guyquPwJau+cRRpzr+kBhkeLjnziVu7654qqiTRwfFJdC4WezdxpBqS0rbyOUX/qfs4F4bgOpQTR
z9o+c1v73DncVAzAurNYqjCe5MKSl+FB6/Ii+K04twxlLW69lEB43VUg5VEIsmTu7Goi9UWZEM/l
6AKOYvTXXGfVdedcHxUzk4lDZWQyBy+7vzIc/YV+uAu0qOXgJTUFJjHWKNIJdQfItKbhJeGaRCcT
Hxa4K5Db1JOLd+EwaGSFa5qRxpvGoO4Rhjdt52QacGvV/rVvR4mtDlnuLiMWnpM1I2O5NTL3GUuX
HUwS/yAgcYTe7M7LQLVOkmxLV1bXyKg5mLiD4lDHvLnPFtpmo80XYpEN/y5j7v6h6S3mr9EjiECv
VxM1ElVkxbX+Lmp50UoH0XiVHjHOJT9Me8CJ4HPMj3OLSUm02dGc/Qg/F3/EYoyPA/fyN19uG44V
OMeN640Ym3PyAWBB618JtU2D5LVIvmtMR3SSTMPwMZIYywf5afdCvySFq793qXL2MGSm19qd5xdi
QVzizjHG4FUuTuQFbCVqWptRaGq9sac1royD7H3WUWhKDsJbIneeSzVElzn3q/ukN52PUe/bDr2J
D4XC15otxorkhWxUEI45cK6bqi3zazGs6Z9z3waZQUbBMsnmVbrKP7GgjUA3TORBeAWk7z4yr9Xc
ddtSVe9x290JMI04RZkj9XarHZM+c294ICBR++wS+ML0+nHVs55lWtpvZr2A+UnseHqZsWycZCkM
Zkz4yxf0LDFzyEk/wagRZ5t8h0dyPtKLUxgzdUdFWMYwm/GtW1APF3Xs7PGZ4Dh3O+/HJObua7Tx
5aFsr3d15Czh1OlqB8yRkG0LoXY6YWFAt/Igcq8+mmbTv1amvVywYtbnOlXRV2cyNmH+U8UGUfRD
J3iqywoLIUNskYK+aVT/PGgGbsVei9WXTMmV0FIj2jMmtc71/AIZSXt35yGiM3KGA1Qqed/HIt6C
VmMfV6XFHmxNBnrB78591M9cYRQXiFvXl6eFZYQ2KOhH6iJqvJbQoTQap4MOM/hsxGAklpk8c6Nz
i8+GD+CkiFY5MF4AOuSO9cBuMs8fBqRn2/8QvMhd6TG5VdlI6OboV+dI9TYzTbXC/WNvW5BzwREj
uru/rhL8t1LU/7ViQVQUApnfvxMMnuu+Hv8kFvzHb/q7JMP4bZVjQGb1dMtF3/ePaDykhEgJ8GjD
0AUg4Dl/EgyuQgnrb0JCx3aQa/xRMOg6lm8ZUAZI2jP+kiYDwO7/p8lAkKiTZYyBysEvttIN/6AY
LLKInG8nr+iC2+4BpoE6abKPj0QgsAhZ7VF1sU0qViPxUuusZPvixbWbr7gufo6LdTLl8J6RxhiS
HsXMAz0aPdtocSAjBKMwtKhkaWw4v4kIMPv3OJ2n3eJyfRvLQr1CTai1pERng9pZVfQyEfgWO3q1
qfqScFUrJW8P8/JE5Peyztz02LgFOgAVi9xVfLwM+DQDG29qPnbTqfaME8dIfCKi9HlOh28TwRxv
7SRvKhPioMY1uY1k7+LT50jUWC9gLYg+DH8CMNreVEzfZzd/JUTgJMYyPqM0sLZDKY9Gw2Rt9PNL
hMKSwIjmwdSJeSYUD6u4nIvDpIob1bdkwGrF2XXrCyvbsyt0cU1T+14iCakUREDSiOpgwS9ANkt2
m2lLEdJSRWFX93elZmkn4c1sKJZDNkJTAGRY7f2sDL2837u1CyOrJX4AWtVmNp2Xodc3ihydzur5
e+TaMUJ8aRvar9myHuN4vmlJVvNF/UAaQdjK5gD9AuZ/d0znOaga64jh9DLqVuil8rIylWbYEBF5
KkGZrWFKzVNB0FFQte6z35dVkEbWy+L6NYwxHYqlY+zZsTybs7mz4bkcBgiX10WIIsyYdaJXozwk
3XieqOA7TnVX7ZtlcKH0J+YxaUmMynp1rJLoseyoYEp8miJXVoBecPv/uDuX5caRLE2/Cq033WU2
jCYuBMDFlFmIInVXKERJEZkbGkQiCJC4EReSYNuYzaYfote9qkXvZjm7fJN5kv6cFLIIiqlQCD4V
qlKapSUlpsNx3P34ufznP2FKyURbT3pT8DdmANtRkdPUncbUlKicknA8nQP49HwL5uDpSQjYkkr2
GamBWXoR0zphGQ/Bgkyp92smolG6GX1VFAIAsxBeQgCkXVg3+mpqOlRb0i4nHvbWi1l+RH4V+IRn
Uh2Xjyhzu5x26I6upLCkzVSaqQWzE31OtCYiONNSqbCHB+p0Ol9Muy2tsP1W8SvQGdolzGkKRNsi
wt0PzXR2Exj5p7li0J9hcUfulcJD/xj4IsVe9G9XIXpKp8qJF8NoRGuh1fFStx7n9N6GMFDvG1TS
dltKSJZ+CfvDNI/Ol2brdKhkt6uFetbSjEstolsSJJlHiwLaw1lOVDHWNWpgmu2HYWheg1YEQpAb
t4oV8iLL6BIelEmP+stTiEggw6JrSbGGu4ZejQWeROc4oMYU6regF+uTQRzO+pM4oo3c8MuSeA+i
yGitBSp17Y50tUlbjnB+ThccKD710do07STNLiYqDnYLbCTZ5ztV3GI0/B60k+HZylQuNS5jmOqP
ZsX8VN1cdoVA23gnU+r2kzA+MWerz52mgKIWncvIX9278+nnyVztUcQ5mKuTzzGXpheyWwijqOI2
pRX2nToFgD+cKX3LL06MFnR4ut/5IhjwcvBHejq01+IOXmvzzwmR2Zhe6xm0TOspZW+tKfSJgIEh
ShHZchylOBqbmU8Hs7FKY2qojKIBjGHntLulZFLc9EmSL/pWiJ4QidS2MAP8ZRLiOekA85PFmamb
QT9ePWitycVwEh0DlUbAUGGRM1fv+EARcW72ihR6irX6C1t02IVW9Dow6Sg5nQPmVdA58yZ95428
D2OP/2k+VcIzI2n3jSi/m2OkEPT6tIDzpZus0pNZRKwna2XB8VBptU+opqa5Wezew0V4DKUO3aA6
Xzz8fEuNrhagQo+thXdKEeDsuGM8dMJ717oPLHqyU7PejxX6kDSX2ueFl6H/1wuwTgR1V+oD8FsY
sIbHqVWMoiLpwsSAJ17MKelLO9PTFNOtp5BeySbAgmgj1ZoSzhrqlNdTMnOhGeZVAAg5IsfS1Ti6
pI3Xx3RcuG+b4Y0p+r3gu3JKyNBTMZrRkSSFLyPPf/HM9q3ur2lzBwBNM25UPf+SC0NwqOHXDScQ
TARkWKxAv3YL0dBgvRinkRZT0xNoR1o0/ZyvFr8Gwpxcph2xftZ9sgyhaCUxWwzx84x2YC/JRh7B
Rfk5mtPBGgpUsqZoXQpevyxzPqX6BEcqjDzcms7jsh36RzRhOV+2whtUAQw6zeUXQ1i0i5X7kOrh
ozExLmFlGlHKdDMJ/K9o9LNk2DrzF501XE7CC84fWkl+quaQyA3z5MyM4DJdYA+CQlJpDoWHxvVB
pMggJDvXFjC3FKtzY+49Ng24Dml6rBytzSV4IZooqdbIXxCNWVDF1usk2kNoBOaxa9D1aQhp0Wqp
czkRulUmnW9LxQI5oNJsNJwrOakQOJWmJg0Io/nk19Wy9dWa+udrPThJqBY94n4DYtIxR4DSL6I8
/uRpoIJpXRnjApN37KAZKFUNv4TKdN43Jt6NpxUPQavpLBS6qnSW2ZleKLdZYUBRY5iwtpifl+bs
SgeIF8CUE625V9fkrCziwZQ4gOkCTwCb1wWQGQ8+G/M0WgKA5kZPe8EKXIdp9NwcEPzSgwhyqqlj
ehTesJz3KK6E/jrx6QyGlS7VgMRM4vzWXMLWZTUhxaMHQJdiYuLr+cpZTZQBZFX0fm2K8Ht8zdVB
S/WYVHcxpF0QZnyQ0eCbesy+1xSt1YECLFNr3tej2Y1i6edBbH324LNn6+bUAC3AQ611/DdvOXlM
V5SxLzrUbuuzUapa54CTKKCHXPMKo4ay247CGnZMPJv2tJutgUDOl0UvcmkVHHvRrRcHXxUYoro4
yKe0hKQqoTOLe9QM9CxlQaALyyvLL1Wfguwo/dbsaKfRek4DU0BlQG57zcS6WFju+iyIA84WbMS6
vlgcaxOFTsJ0mLry4l8M/Mx8Df0Wfif0uWdZu3U9yzonbracH3ey9erIVNaoh7S/DIq+L5xVwrZn
bUgl6Pu0/tUzrMdCgZ7NnOTWUd5ufSpMqpUIzEZD1slQpgwdgYpbTlmSmZ2qunuhFasLWr9BatlZ
3GqkLCk1DE6g/oU/o0jZzqF2CSCU5krNWDvqCCd6FQWLE3r04FgHbRtIrX+cecsrCI1b1O0TMJtp
MCiDMOjqC2LScErct63grJiHI1JKlPR2vCug/ZRyB0tIxDLv1NDCZV/JXP142p7dNenZqZI3O0GR
5b3hQic3tMLXn0TEbonPAR8lANpPYMyiyhMfOmvrlzAAAItP0RpT5bxYJENoDCdfliKAsC7m2glZ
TQjQCUyRh21N+m7bRy9ORHDFJTKv6xrvDe9GGF2HJg2XY5JgROHjflpk1+i5i4W2uEST03Zd9a5M
K7RN3DlCg1DBwTvZBAqKvZVB5twCvtTMsmY/mHkhLv8KMFEKzBfirZ7ftu4ztbg1cu+X5bq4UgOP
4p6pbeZmdpSYADUJEyx6qktCq51BKll04M4z5jGmwBA0BHXs1BtMTCfWcqOHXiT5MCvgRqC2Zj4V
WZureTxsHaWL5aemqlEtMtc+ZysRcAthmEwENFHLLqwVFawEKwdwBZEZyi4CVaNpo6CGyrVxbOrK
hblaDtaxdZ/SBDZpWvA2650uBGQCSNsHytV3DVqerttBROABctVF0+wRW9fhD48A8YazFWQ3gNjg
k0bpFMtfimzSzXVzCK5xeVkkrSGNztD4WUynDqMQAJLh7RI+A4xkYqadZGrPVvmloqRk+kWkivLV
a8NkEikwj67mpus+7ctOZy3SMbN5/pndBxB1qI6zeXQ/HIYUh5ORDbQeNJVZVycKZlkWHaL8+R1M
ybFgX71I1eIrVL34PxDMHiWr4k6lfTZAiztQN58g37pNw/yCPRywrMs7xVI38ZrHlMh41iInCsPO
uTalZ2Z7eaG72tnE0OFRzGhZCHVCr5hiUBHeuln4AK5IYTlEY6EYwxhexz6JnGnn06SdBQQ6FySG
ohkknmzIgkA21Unt46YPlc1sNjxtNzs3UPJAWDH5NtRcWsxR6e1zq8AeEx4NUwD882D5ZWZNpic+
wc28Oeu1k84ZZMjWZcvKghP4VfLzmWtck4r2e0jvCF3Un8ymV1QrnWJ2kY92RRAMrdMCngEJQHYK
L+WibzRbIgPQIaPactsC9LXsQvianxZ5hjWOWj0v3KzVy4ZAxTVyb2vS/MM5TPca6fy517EXOYZr
6mcYuJ302DTb53HepKO3nzb7HllczBSgpW2PbthZh62aZqS1IIbsWzrwu9ay+Jr69PlWW+0bF5bY
vKBPJg3ocURn6RctC0Aseg/WPKT1skWfpkgze7Exs7WY06gD/e/C79lfJXBytjoJZuACukAtTKDe
oS1dc0ocd574NwvoD2haCzWOspx7nxN3+qio7voCnsnzoK1Nuos5KnGlNU/0aJKcgE4mHmngkUL7
fA13wY3rtu2sndD315ySKqCjwzyJ+qL4HFqbo2TZ/mya86PZ2rom9o+9lTEIwAGK7nstK/qqEgfE
8ZtAyeYCn5+2aQJu4MwY1J0HgXfPcR1RSPvJBd1wBNJGxSpPxp2YmF9z7Q6McFRo/hdDS4J+ogV9
HdsaJxbUVyG4RzJqrvuz2Vr51VXoBmC5MfwpCg3iyXRo5Gti/1LtKLYCr2N3qPB/BZBMEHpxB9ka
EGqSgSNf+9axMfNbxzCQ4EB0yI9PFerQvePYuCys5tepS2IZW8EH1xcqoLq98G4NmhU3hDA8bKYa
CX4FBn+QT2Mr6q3pe0cj8tOhBll9dhMvBA9QTFB7op+6i9mtoX3qhFOoeQTNnmoSAy3SszguzsHg
nhstasMAsgIcJM8M985FpwV6X1GTr+EEnlSCBCjFnLikQXMCbnT9c9b6ulrOh2dqrPdDnNx1oJ0Z
IVAi3Zp/WS0obRjO1w9zci9TDVAF2nu4LK6jVINM19QAB7YF2+wJlG9nq4hOmLMhaYvMu6Y9wAVM
wlettnaVYYK5BjypUXIHJc0ARO2DslROU9eFbkhJSQnp4LuKOyIJ4Ps76Q2NvhQsE1j3InUJD4X6
yzDKlCOaWCQ4u/nX6fQ6gN0qCdqt44mbzsAZFONkrZ+DWtT7OhbYcCnceMjqZnEOcKLtKt3h2qB/
fbzq+gnwiZYWnoOIBm1GmRtdGF14CgBTw/R31ByONPXLEoW4WM8/e4vCPVlM/K8XgdG5iuLgarEg
Xrzyca5poesmC/8MetnzkOckQaF1KZZxUnN+GdOU1GiBT4vxplvt+SWAqi5tIQCoeV/XAbjfm3Zs
6x2IebNZCLHbop/F2CQtajbylJQEUd2zILtOk5y+FcPodpXnZOo8EUxZuYNCM5sXLRCXx1m7mPXn
iwW2vtm6Lkz9jm4j91oKTjngC0dFkiingjUR0g5fi8btNZSnZri+BqlAAU++PMmT+LRlKNcxGC9l
uDiFq+7Oc6OkHxZ2WzRKnZvm2Wz1beqvzqZEEoKwJZiN19dtCMHJ144VZvRFJ7Xballfw/k6Os2z
Gb2AeQtrUSyuC2oVgY1CQGi4dACYw9KaefSJ80VVetwZKn14II8nhUvADuRz0zD07jLKmycKoT5t
FTL3iIPSCT31WyKojFYZho6uZsMTFXzm1aJtNc9hkZ9eGJlG0ZFCGIDmGbNjfQjZTZq331CE/nMr
/Z6KEkX7t95+xze6wxHefmr5tuk9dkcT4L22cK/60ssDva5LnAG3QaW4fTOjTYO6lwbwYV7I8jH9
52j6ZhltpWOoVLiLHwLPfkR/1u2fm+aHjkm4uGMa2z+3trWKOxL6Ixm8/HrP2+c9H+elN3A2Ihfd
Ik2i6LVEYGgfADabJkWS23esikBtf6CMv6OAEdj+vDsJKGQYaklANz+0LbgvWzqy3Fl9Rf+g6PTL
sbRNy0w6LG0e9I4WX6m9+u3Oh44iMi+tp9XnHXdF0Ppg0sHK6GwP2jt6dav2qhsfDCi+MF2rq06P
VLgrTHqjQbuy+Xlvq65u9+GeHv4Rrdf6YJBJs1j27RuyujuLrn+ggaCp6lRtvNMjb9ICrd6R73ww
deqJdPpjbn6o3N6RgNL+QNm2gl3ypPXe3cmntLyuCGB2oSSdd3za5tVN0BQcLrpG2frO35H5O1IB
Ru1zIO42uiAqkJFsfqpXn0VLZILBJLPfmwYQSfVa+7+tfOBO78AE9aQBqjpQYW9Y3Ag0eHvaHO9N
AopoW1lLBDobHPKsNsxa28Xfu/noFEzrQ7qcb3XNO9r3G0xDrXfH7IV4AFoK/Wl9q2e/zc0I/+Jf
V38LCXlPIujUPvuIgAXWdPPJuKuefaXzQYH9SC39gndo+z2ppbebAVrng2HBmWK2q6dfeD38AQMI
Cq/Nz/aueUfrr9a3gXh54temCrvZ5qd6BLD9uRQs/IKNEuAb700DsjXrakDjg9VS1I0VcMAIsiDD
acFbgzG4/Xl/u0Dn0NZThNqHDiTVGkLY/lR3QVPFCILfk8qk7R0h4gM88FUn4RVf+j1Q0nU9f7yJ
o3hOurHktxGC736hDDM8H+ApfCBiBOAedmBzm6/eFbGzHXwbShCf/zyK8jBLiltnAs/55iV3/iji
PjsfK99Nn3356eV3n7X7q56IX5SvevAdyl+eek5iJyO32PwvxdNbXdsB0ZuP/qMdVsmhQPv9dZL/
858qs9zZKy+OGo6jJLHLgYQA2RW1R80p963OVQQu6g575EDhmwflQGKyQjXWHjaitaHdsMNx49RJ
1s4kWnhhRSSiHXrtpzi+neRpOdBm8ujZ2sPSJBMseWW6moTpHjthYCezcoJiusIFqTvdswQxhONy
oM2wEjYc5eXR3uEwBa3nJnIojvvbTkd37YzcqmyFN1532L4X7gtBxLZqD2snkdM4S8XYlX1mSVi4
fmKHI6ecpFg3EZSqO+UT7zGx/cxOyqHEwB0JK3eSOzSUdorKuNxntSfsJIEdVoeVIYfEcarSFUHI
upPtJhHB/4pqUFoSxj3NQ3RORQhg3+vP92z0TDkQspIwbmb71dkKh7qudM+dZG+DYV5KGBaW7Cu7
cMJyKHEkFBk30KWdLfZ2gy5Bupde5ub7pokoXagt4YEfLezZ/pQlyPjSQ6/DBZ1mjleVsy5BvV+C
KAweozyZlCLYLKFIuNTdc1eRP0Ym5UCbcdsS1BrU2PaoUumitCUckSuh2yuTNSSs3rWTuU7y7Jbb
RIrqCvg6SpZ2VVfIuJpvov0LXxFBnbqzvYmSLJ/YfjnSZj+IUEndgW8jbrnqwSNqXH9ccaKd/YEV
CRt4sNGaCVwO5SSFLKilKz++3QgcxHZVSWzSEXUlPFjYOHRJxRJWVRkiXjrj6uWxiR/Vnu/Sy9bb
U1eKdCNhGVfe/SxBxBXjEob78jFvX7n7kBqwceMCgvxxVHUbRTClrkhe7mlR0/V4qVlBzaH/iGW6
5rA4Hk4j+obxUr1S24oqIVCBYs5cxh45431PD0SLDHvupWrPmqL57d+F+j/kmpGYVUTzCIsaUaiJ
NFqZfG9jHgot/R6lex4aq6JvfvzvT8dEHHaCp3jVZbBqN9y1Hy5DXiHH61mkrPq9aOTYfxeht28J
zWvKdRGSIJdUfizV09MrvzruhtM7Ej1xynHEsILXvfz8xnHTvVtbUWuO2MuTKK7o5m2EdU99/tjr
b0/zx8DZF6yqtZ9HK35s7I8i+Gj7e3Iw4cavJ9pBlKOBDsxZU+AzqTf2J3ESqjOGScnSSUzpABNM
i3YvnWf+w4/J5QaII13M955CZXhbR+q6CghIob/Xs6fkfw2Tp6/c3ewZe28j0i/Aoh6+w8Wuks82
4FrcF9kbHnSEg+GNGoPMzhwmt73RNweUwnuAXMC9eD8a/XXaMh53BUlQHGV2UBUiebU2nYEEtRAg
Na0NyKKcS3mK3/BuV/bETZzHcqTNW2m0aOYfoAxANekDJDK125eu8aAu8ePHRzZg4w88Kwv0EGkj
nU4g7BCSqO2XXIztJvl5t9RWhbzmltpZlO/cVJXUyk9KAHXt0B5XrgvtmUbbeaNXHtUTIo/PotEy
XMgrZ+XthRRER7c/3K2vnO8ATyFr3JAoS5xNyubKm+cOcLZyaHFO1JaEJz15D891C2Q85cMOnLpX
vkcXQXBLHbpPaE0vWrj8oaReq4V/P9flWBsTo9Xa0JWUvzvwBj/7AAvj6h/v+H70J1g7lfMrYRt9
DKFiqQwqQSccRVm6RNuUe2Szb2SMS+inek4lxBiPchixxt7uXDUJw3ZduxKbkRGPuHXi/NHHXsFL
JoTZ6FJ8UYlX6S/dq69ULMdOEI0S0W6z8f3nSdiBXdAJSVTVv7qEzQJDfAQtzu66tiWEx37Xuxuf
LvxdRpXnvGQrvnIZunbsNB6cZFxxnV60rl85Mr1+SC5klR0vOKT+8L545bi9CfRN5TDiyAvOqtqD
znM7i9B7fgNCxdCp6BRDwjbpJVA2V4c1FQnzzlwviqvq2pRwOu849id28Fgd2ZJgrpzYj9VDaElY
vhN37xp47kTnf3UPX7nRnm8E6hLqL1n3t/+TOY3xP58tIi+pnDpFtMqru5MvHIo0y2E2N+LzyMqP
y+LSe9y3CqCNKx9zwDh7pYwv8VQzt3K5QHcnYVzvcU8KuoTL9grHZmKnoyoOhJaG9SdMKj3Ksup2
eNF9faWASW3ay4oOpmpQxnT9vUElnOIrLtLRni8mqADrHokrO0f7elVQG1VEskbeD4kpMq65q2gt
9C9OYznNzWEW1bV15XHtYeKXw2xGlXFlbEat3heKDBTaVg3TrzdN7bwy6+fRzB9XbLe//SUPQdZW
B5Yg5Fs8k2oYRG1JMGMHTjFyHd+vhhFBxZcv8HZd/BQ4fpZEoNJYwuCio3kVAbBpHF53Lw9EhMVu
XDrRXmJWkWAFDYAX7AfoFQnac5CPq8lHYpX1RXwXVb00VZNwQQ9++8+ocRcFv/1lE8W6SX77r3Dk
VRMtqiZB1nccw71YPGlGCVKxw/W+gqayoP7A95NnB1wGTI04AaRYdqNvpxWziNqw+nMGou/t2fRq
W4KQe8RhSKV65QzFpaLKuGB/feaDqDKgWb96waP9uKxcraohQRBbHfr8fAvG47qq7shLGncYcxUY
FQm3+iN/fCycytqZqkqmH55o6s3gQAKN+90D8/MSKZts9D9gIDY8lHqHI/t76/3zVmKbEai7FLvz
F9YMJVG7v+qRTq5fpkSNjreunn8Jx59OfZnduN2DS0jRsH5jYPsLmzKocv2FkjUlXPEnhL4cDJ1K
1OA5wOPHbevTKByLDPvuhOE2KD++3VK9RsCJPckrM4Z6sP7IN8SRguqwne8Oe2h3vrBnJSKdVAGb
qXveqmCn95BC/vhtQkDP4yxV/DIJVuZHsKGPtjetDizBsvqYBGSNKjtHQkTkyA4nvj12Urfc2hvL
SoIgrgpbFM5VhpUxYdqOVmUrw4Y/InVWNVA0CXMlI/QYjatrJsOCHyRe49IOZ5XNICNYCpKxmuyU
4RKgpCeNC/Gvwcfb3e2gyAhXnFG3Gzp7fp2iKOWD3n4HMHJ16RQZHv+5HVe3r6J+V/2jP+Hee6l6
+aJIJsV6X51hYNcXwxaheBHt5ZYUTYKIt87MgbElWEoXNn2U3ecikXCuL+1qOhbIcn05g+i2o2dH
pC1ByiDowUbs7WUZJiOh/7G3qAYKFUPCXSdyCsX+mZaRhb124mqIUDElLN0NtiIVm4dg7YolZfzZ
M1NFkVEcfAMBhRfHpKMrJvTLaMpX5oUGFJvYMWqjPBobw0KRsDvuXNvbryJTBZ9f3fjHnT31nkua
SIWMoT3C9eU4WxtLxoyJ5QmzcF/NqTI00v360TkgDhnlmw+ek+EHVeQhQ9V9AvEeLRpnGViouPGv
DXpWJlGWP53M3ccJ9jcJC/D0wIs8tFOa7PLI8j+9Qw81dRnBxUEMrMkvDukbwN4ybJ8rbzymiKln
p9mu0HTz5dHRIr8T87xkrjxJbeB6M0DkIVL7/T+3rA27D6UUBCz5d8OD3zeSNreKzQIlnv///vd/
pDO7sBsnSUHOnRmcAhsJ7HLVKvoQGKqhyQAN3HlAuZpAEqp5eBMyKq0lwecaODgFs3K7p/967NkR
LQJ4q89AA+1KuF8QgNF+r5T02+3kSw9CDIq8s8ZtNJpVBAeDMlUHEpbuws69xKuQsCiCxRKa5vov
cGM3fa85gt+kmaZ5OZ7Q0U/PkBBQoix3cmBkCRro0o4zd8+o2Yrmu9fWzwsrbRVJ3bjS7vz//8Vx
bVcU5VYWT8Ky0cZxjwRJxjk5wemhCCjx4sp8BYFZXePoDN6bcpTN2ZCRpz5LE9uppJsUQXErYa7z
cpTNXGWwY51HyV5SXUo970W+tL3KLUuno3LyNbSyA0vaHupExiX6CT6EcnYb0cpIan6mIq8SKYSe
snzI20UwsPOx1/iY2PsJ6Rcr7l5pwgwKsLzlHIUgVBlxnPttob6Yc6MXeJh5e56ZKuG++4L90SDw
W7lOqdwr3+btEv/FwRkph9kIRQZV2nXUYNP9c9rYd/qoEy8f9vY5nwhGksYgfxzjRVGFWzmKOg2P
JJgvQE8eD1nrgodbMWUQoHx8zBtXeVrZkU+jS5DRv932Br3bh97x/2qIzQOjWOPZ/qf2s6UDFlBo
YEnBqa5/H7S6e3/3npKuf5u0FjjrbfHX34UJ8jHJH6srW3/bf0Te5Dc3mKsjO3kEMFYOujm45Ye3
HywqsnLPryZ9ZYR/xGzJUlccDRm0F6Ii4ch2yc5Whpah1rt2gQY7pAFkBFO6e7tDBvz6OApAW1VJ
GWSELspxD9cbyYgdU8e7Xx4sQ8GCYRhTXZtXgYkyAMKnmH9eedw2JpWMUMA5+3hv/RQZxsOVTa/Q
8BlqXEZFmmD6SQXYtnIFKzIMkxtYMLNI4GYqMRB615eCf7ue2xZiX3hZlm606bWz8KoaREagcfuU
y3y0Z3VK0XzQhXlje7yZ/l30CDtGKZatZSvBNLwjUr2VT5d9GaWHlKEqo5BoK6gHD5JW6uMF25Co
MN1qhWeJDhk1O0ei9CN1Gw9eMvEOKnkso1Keb99m94MXnyBhIx/BfbhXMKbKgH/RAlPkNksRbLaU
jMDjwK5aRaopwTkibZU1ejDnADfOq8dYRq3JdndiwmTub3/xnaDYlUpbBsfr5gWubJ5QdcUEq78U
p1oIaHsLNP5lS4b8p92X0GBG+W784udZ/gJB+g+JaGPLPiN7kkEoCf7jW+TPnvT17krTQlGlT17H
MDq0FaNf3vcLbX/eum+5qeq6e+8QyZhMRLS0CtuSkQI8AjKyx5Isg77wKLHX1QIDGUVEXYAMzu7e
lJGt60Z+tF+gLiNJ3RvhS1RR1jIIgfo4PiNXsAvslarLKA3p2/5MhN8OmW2mhAjZSQ5ctBKBIPdW
LujbjaYBuV5wBpWtobxISvbK8K+A/BA+qVzfimgaVjd1ceMkeTnKxhn8vlL9fub7Psn3J0v31/Ix
bxfvAzWXa0inKgsHPdr3Rv5514B5gDiu7qWw+zZCli+Xk+x+uwx67vT+qUzmh/7+tPXEpjlEmVgZ
+GmaL1xnfwc8cE8MlMSi7SCqbEEZdvQRDS72g6IS3LiBuFSig26iDLRuNxK+9b9cOFQfhZM/HVLX
MnzeDShYpAFwBMR1c+g5Muj46cJeWp4VX0wGJ3/fm3qlohKHRgYStA/luEjajZ+YODc00N4oeQ5R
tyTspacbH0794hkEXkat0tP4G5S2WGxx/5M32PL1igqEcWVRZFx/hFkrqEAZeeBTB3r5px26eYer
0TGhDr/8XeUl4PQtN8Xb78ULwEqPBBDKkTYXuYwa9q6bkKUkQ/H0OtUHSJj5tbNsdG3/ALe4jDZS
194e2YgMhqoHO6S+sGo0yYgEXUPqUh1VxpkVAv7VAd9e7f0F93m5lm/fdjdeNiKCd/BygWlYwgPs
mJSheIUD1FVyoHj+PgWLhE3NJZUCkTsM0JdRh7qN6p06Pqmn/9H4mBJ6TqF82cbTxYkl+QfItJuH
bsVOgQC6/qLcRTMs8MpOpYWnjHEB8JfDCA2myij5ucvp97E3WQk78wvL623zC/08A41dmbiMjOgz
I1OVgQzpivoLkZsqD+3uvNuEUk0Txml6sQLm0NsyOvA8QYwGG6bwxhWNYpLGpxw4OfbiQTPOFCDe
FtgOi1ifaA7/jt074wCLe13HZ9dheyfu3QEK+b/tW25DDiLq9nv/2nICL+H+T5yIHFnlbMqoj7rN
071iMVVGCv3ut/8LU07h7B5JONXLj390T+/ul9KB/9ugmswDXP/lsmzW6mn7/ojbv/s272P3H2oy
8I/3lodaDbyzt9zdGuVG34lkPYXBRj7u15//GwAA//8=</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SalesData!A1"/><Relationship Id="rId1" Type="http://schemas.openxmlformats.org/officeDocument/2006/relationships/hyperlink" Target="#'PIVOT TABLE '!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67599</xdr:colOff>
      <xdr:row>0</xdr:row>
      <xdr:rowOff>55307</xdr:rowOff>
    </xdr:from>
    <xdr:to>
      <xdr:col>14</xdr:col>
      <xdr:colOff>430161</xdr:colOff>
      <xdr:row>2</xdr:row>
      <xdr:rowOff>153631</xdr:rowOff>
    </xdr:to>
    <xdr:sp macro="" textlink="">
      <xdr:nvSpPr>
        <xdr:cNvPr id="2" name="Rectangle: Rounded Corners 1">
          <a:extLst>
            <a:ext uri="{FF2B5EF4-FFF2-40B4-BE49-F238E27FC236}">
              <a16:creationId xmlns:a16="http://schemas.microsoft.com/office/drawing/2014/main" id="{B23CDD25-2031-50FE-8D2D-93604D7E9655}"/>
            </a:ext>
          </a:extLst>
        </xdr:cNvPr>
        <xdr:cNvSpPr/>
      </xdr:nvSpPr>
      <xdr:spPr>
        <a:xfrm>
          <a:off x="67599" y="55307"/>
          <a:ext cx="8879756" cy="467034"/>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448674</xdr:colOff>
      <xdr:row>0</xdr:row>
      <xdr:rowOff>140237</xdr:rowOff>
    </xdr:from>
    <xdr:to>
      <xdr:col>6</xdr:col>
      <xdr:colOff>361461</xdr:colOff>
      <xdr:row>1</xdr:row>
      <xdr:rowOff>166078</xdr:rowOff>
    </xdr:to>
    <xdr:sp macro="" textlink="">
      <xdr:nvSpPr>
        <xdr:cNvPr id="3" name="TextBox 2">
          <a:extLst>
            <a:ext uri="{FF2B5EF4-FFF2-40B4-BE49-F238E27FC236}">
              <a16:creationId xmlns:a16="http://schemas.microsoft.com/office/drawing/2014/main" id="{22614472-4FB4-ED03-B6BA-D3D129A85152}"/>
            </a:ext>
          </a:extLst>
        </xdr:cNvPr>
        <xdr:cNvSpPr txBox="1"/>
      </xdr:nvSpPr>
      <xdr:spPr>
        <a:xfrm>
          <a:off x="448674" y="140237"/>
          <a:ext cx="3546941" cy="21145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ABC Executive</a:t>
          </a:r>
          <a:r>
            <a:rPr lang="en-IN" sz="1200" b="1" baseline="0"/>
            <a:t> summary  &amp; Profitability Dashboard</a:t>
          </a:r>
          <a:endParaRPr lang="en-IN" sz="1200" b="1"/>
        </a:p>
      </xdr:txBody>
    </xdr:sp>
    <xdr:clientData/>
  </xdr:twoCellAnchor>
  <xdr:twoCellAnchor>
    <xdr:from>
      <xdr:col>0</xdr:col>
      <xdr:colOff>84803</xdr:colOff>
      <xdr:row>3</xdr:row>
      <xdr:rowOff>66366</xdr:rowOff>
    </xdr:from>
    <xdr:to>
      <xdr:col>2</xdr:col>
      <xdr:colOff>104468</xdr:colOff>
      <xdr:row>6</xdr:row>
      <xdr:rowOff>116759</xdr:rowOff>
    </xdr:to>
    <xdr:sp macro="" textlink="">
      <xdr:nvSpPr>
        <xdr:cNvPr id="7" name="Rectangle: Rounded Corners 6">
          <a:extLst>
            <a:ext uri="{FF2B5EF4-FFF2-40B4-BE49-F238E27FC236}">
              <a16:creationId xmlns:a16="http://schemas.microsoft.com/office/drawing/2014/main" id="{10564BBB-C151-EE30-5BC7-F44D5AB211BA}"/>
            </a:ext>
          </a:extLst>
        </xdr:cNvPr>
        <xdr:cNvSpPr/>
      </xdr:nvSpPr>
      <xdr:spPr>
        <a:xfrm>
          <a:off x="84803" y="619431"/>
          <a:ext cx="1236407" cy="60345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129048</xdr:colOff>
      <xdr:row>3</xdr:row>
      <xdr:rowOff>122905</xdr:rowOff>
    </xdr:from>
    <xdr:to>
      <xdr:col>1</xdr:col>
      <xdr:colOff>577645</xdr:colOff>
      <xdr:row>4</xdr:row>
      <xdr:rowOff>122905</xdr:rowOff>
    </xdr:to>
    <xdr:sp macro="" textlink="">
      <xdr:nvSpPr>
        <xdr:cNvPr id="8" name="TextBox 7">
          <a:extLst>
            <a:ext uri="{FF2B5EF4-FFF2-40B4-BE49-F238E27FC236}">
              <a16:creationId xmlns:a16="http://schemas.microsoft.com/office/drawing/2014/main" id="{8693CD6E-65DD-D1DF-5F69-27F7203D5E10}"/>
            </a:ext>
          </a:extLst>
        </xdr:cNvPr>
        <xdr:cNvSpPr txBox="1"/>
      </xdr:nvSpPr>
      <xdr:spPr>
        <a:xfrm>
          <a:off x="129048" y="675970"/>
          <a:ext cx="1056968" cy="18435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Total</a:t>
          </a:r>
          <a:r>
            <a:rPr lang="en-IN" sz="1100" baseline="0"/>
            <a:t>  Revenue</a:t>
          </a:r>
          <a:endParaRPr lang="en-IN" sz="1100"/>
        </a:p>
      </xdr:txBody>
    </xdr:sp>
    <xdr:clientData/>
  </xdr:twoCellAnchor>
  <xdr:twoCellAnchor>
    <xdr:from>
      <xdr:col>0</xdr:col>
      <xdr:colOff>122903</xdr:colOff>
      <xdr:row>4</xdr:row>
      <xdr:rowOff>153629</xdr:rowOff>
    </xdr:from>
    <xdr:to>
      <xdr:col>2</xdr:col>
      <xdr:colOff>36871</xdr:colOff>
      <xdr:row>6</xdr:row>
      <xdr:rowOff>36871</xdr:rowOff>
    </xdr:to>
    <xdr:sp macro="" textlink="'PIVOT TABLE '!$A$4">
      <xdr:nvSpPr>
        <xdr:cNvPr id="9" name="TextBox 8">
          <a:extLst>
            <a:ext uri="{FF2B5EF4-FFF2-40B4-BE49-F238E27FC236}">
              <a16:creationId xmlns:a16="http://schemas.microsoft.com/office/drawing/2014/main" id="{68670045-416B-2EBA-C6CB-8A013F291475}"/>
            </a:ext>
          </a:extLst>
        </xdr:cNvPr>
        <xdr:cNvSpPr txBox="1"/>
      </xdr:nvSpPr>
      <xdr:spPr>
        <a:xfrm>
          <a:off x="122903" y="891048"/>
          <a:ext cx="1130710" cy="25195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Aptos Narrow"/>
            </a:rPr>
            <a:t>   $</a:t>
          </a:r>
          <a:fld id="{66DB5944-DC17-4A06-97E2-D55FE459EC15}" type="TxLink">
            <a:rPr lang="en-US" sz="1100" b="1" i="0" u="none" strike="noStrike">
              <a:solidFill>
                <a:schemeClr val="accent1"/>
              </a:solidFill>
              <a:latin typeface="Aptos Narrow"/>
            </a:rPr>
            <a:pPr/>
            <a:t>645223.1795</a:t>
          </a:fld>
          <a:endParaRPr lang="en-IN" sz="1100" b="1">
            <a:solidFill>
              <a:schemeClr val="accent1"/>
            </a:solidFill>
          </a:endParaRPr>
        </a:p>
      </xdr:txBody>
    </xdr:sp>
    <xdr:clientData/>
  </xdr:twoCellAnchor>
  <xdr:twoCellAnchor>
    <xdr:from>
      <xdr:col>12</xdr:col>
      <xdr:colOff>448596</xdr:colOff>
      <xdr:row>3</xdr:row>
      <xdr:rowOff>65135</xdr:rowOff>
    </xdr:from>
    <xdr:to>
      <xdr:col>14</xdr:col>
      <xdr:colOff>447369</xdr:colOff>
      <xdr:row>6</xdr:row>
      <xdr:rowOff>115528</xdr:rowOff>
    </xdr:to>
    <xdr:sp macro="" textlink="">
      <xdr:nvSpPr>
        <xdr:cNvPr id="10" name="Rectangle: Rounded Corners 9">
          <a:extLst>
            <a:ext uri="{FF2B5EF4-FFF2-40B4-BE49-F238E27FC236}">
              <a16:creationId xmlns:a16="http://schemas.microsoft.com/office/drawing/2014/main" id="{0E3B5042-30EA-244E-0688-1C31F0A356E9}"/>
            </a:ext>
          </a:extLst>
        </xdr:cNvPr>
        <xdr:cNvSpPr/>
      </xdr:nvSpPr>
      <xdr:spPr>
        <a:xfrm>
          <a:off x="7749048" y="618200"/>
          <a:ext cx="1215515" cy="60345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496530</xdr:colOff>
      <xdr:row>3</xdr:row>
      <xdr:rowOff>146255</xdr:rowOff>
    </xdr:from>
    <xdr:to>
      <xdr:col>14</xdr:col>
      <xdr:colOff>336756</xdr:colOff>
      <xdr:row>4</xdr:row>
      <xdr:rowOff>146255</xdr:rowOff>
    </xdr:to>
    <xdr:sp macro="" textlink="">
      <xdr:nvSpPr>
        <xdr:cNvPr id="11" name="TextBox 10">
          <a:extLst>
            <a:ext uri="{FF2B5EF4-FFF2-40B4-BE49-F238E27FC236}">
              <a16:creationId xmlns:a16="http://schemas.microsoft.com/office/drawing/2014/main" id="{32A4C538-4B78-AF55-E5FF-965206CEDBEA}"/>
            </a:ext>
          </a:extLst>
        </xdr:cNvPr>
        <xdr:cNvSpPr txBox="1"/>
      </xdr:nvSpPr>
      <xdr:spPr>
        <a:xfrm>
          <a:off x="7796982" y="699320"/>
          <a:ext cx="1056968" cy="18435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COGS</a:t>
          </a:r>
        </a:p>
      </xdr:txBody>
    </xdr:sp>
    <xdr:clientData/>
  </xdr:twoCellAnchor>
  <xdr:twoCellAnchor>
    <xdr:from>
      <xdr:col>12</xdr:col>
      <xdr:colOff>521109</xdr:colOff>
      <xdr:row>5</xdr:row>
      <xdr:rowOff>23351</xdr:rowOff>
    </xdr:from>
    <xdr:to>
      <xdr:col>14</xdr:col>
      <xdr:colOff>435077</xdr:colOff>
      <xdr:row>6</xdr:row>
      <xdr:rowOff>29497</xdr:rowOff>
    </xdr:to>
    <xdr:sp macro="" textlink="'PIVOT TABLE '!$K$4">
      <xdr:nvSpPr>
        <xdr:cNvPr id="12" name="TextBox 11">
          <a:extLst>
            <a:ext uri="{FF2B5EF4-FFF2-40B4-BE49-F238E27FC236}">
              <a16:creationId xmlns:a16="http://schemas.microsoft.com/office/drawing/2014/main" id="{5235921F-3A96-422E-8455-37F8DDDCE58B}"/>
            </a:ext>
          </a:extLst>
        </xdr:cNvPr>
        <xdr:cNvSpPr txBox="1"/>
      </xdr:nvSpPr>
      <xdr:spPr>
        <a:xfrm>
          <a:off x="7821561" y="945125"/>
          <a:ext cx="1130710" cy="1905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000000"/>
              </a:solidFill>
              <a:latin typeface="Aptos Narrow"/>
            </a:rPr>
            <a:t>    </a:t>
          </a:r>
          <a:fld id="{F535C51D-5D7D-4C43-998E-E59E6AFD7119}" type="TxLink">
            <a:rPr lang="en-US" sz="1200" b="1" i="0" u="none" strike="noStrike">
              <a:solidFill>
                <a:schemeClr val="accent1"/>
              </a:solidFill>
              <a:latin typeface="Aptos Narrow"/>
            </a:rPr>
            <a:pPr/>
            <a:t>348838.93</a:t>
          </a:fld>
          <a:endParaRPr lang="en-IN" sz="1200" b="1">
            <a:solidFill>
              <a:schemeClr val="accent1"/>
            </a:solidFill>
          </a:endParaRPr>
        </a:p>
      </xdr:txBody>
    </xdr:sp>
    <xdr:clientData/>
  </xdr:twoCellAnchor>
  <xdr:twoCellAnchor>
    <xdr:from>
      <xdr:col>10</xdr:col>
      <xdr:colOff>174522</xdr:colOff>
      <xdr:row>3</xdr:row>
      <xdr:rowOff>63908</xdr:rowOff>
    </xdr:from>
    <xdr:to>
      <xdr:col>12</xdr:col>
      <xdr:colOff>194187</xdr:colOff>
      <xdr:row>6</xdr:row>
      <xdr:rowOff>114301</xdr:rowOff>
    </xdr:to>
    <xdr:sp macro="" textlink="">
      <xdr:nvSpPr>
        <xdr:cNvPr id="13" name="Rectangle: Rounded Corners 12">
          <a:extLst>
            <a:ext uri="{FF2B5EF4-FFF2-40B4-BE49-F238E27FC236}">
              <a16:creationId xmlns:a16="http://schemas.microsoft.com/office/drawing/2014/main" id="{90120386-32C5-392E-AFDC-0419ABBAF819}"/>
            </a:ext>
          </a:extLst>
        </xdr:cNvPr>
        <xdr:cNvSpPr/>
      </xdr:nvSpPr>
      <xdr:spPr>
        <a:xfrm>
          <a:off x="6258232" y="616973"/>
          <a:ext cx="1236407" cy="60345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237203</xdr:colOff>
      <xdr:row>3</xdr:row>
      <xdr:rowOff>132737</xdr:rowOff>
    </xdr:from>
    <xdr:to>
      <xdr:col>12</xdr:col>
      <xdr:colOff>77429</xdr:colOff>
      <xdr:row>4</xdr:row>
      <xdr:rowOff>132737</xdr:rowOff>
    </xdr:to>
    <xdr:sp macro="" textlink="">
      <xdr:nvSpPr>
        <xdr:cNvPr id="14" name="TextBox 13">
          <a:extLst>
            <a:ext uri="{FF2B5EF4-FFF2-40B4-BE49-F238E27FC236}">
              <a16:creationId xmlns:a16="http://schemas.microsoft.com/office/drawing/2014/main" id="{82023AFA-E21D-BA4A-1EE3-104B5DA8823F}"/>
            </a:ext>
          </a:extLst>
        </xdr:cNvPr>
        <xdr:cNvSpPr txBox="1"/>
      </xdr:nvSpPr>
      <xdr:spPr>
        <a:xfrm>
          <a:off x="6320913" y="685802"/>
          <a:ext cx="1056968" cy="18435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Total</a:t>
          </a:r>
          <a:r>
            <a:rPr lang="en-IN" sz="1100" baseline="0"/>
            <a:t> Orders sol </a:t>
          </a:r>
          <a:endParaRPr lang="en-IN" sz="1100"/>
        </a:p>
      </xdr:txBody>
    </xdr:sp>
    <xdr:clientData/>
  </xdr:twoCellAnchor>
  <xdr:twoCellAnchor>
    <xdr:from>
      <xdr:col>10</xdr:col>
      <xdr:colOff>267927</xdr:colOff>
      <xdr:row>5</xdr:row>
      <xdr:rowOff>15978</xdr:rowOff>
    </xdr:from>
    <xdr:to>
      <xdr:col>12</xdr:col>
      <xdr:colOff>181895</xdr:colOff>
      <xdr:row>6</xdr:row>
      <xdr:rowOff>22124</xdr:rowOff>
    </xdr:to>
    <xdr:sp macro="" textlink="'PIVOT TABLE '!$I$4">
      <xdr:nvSpPr>
        <xdr:cNvPr id="15" name="TextBox 14">
          <a:extLst>
            <a:ext uri="{FF2B5EF4-FFF2-40B4-BE49-F238E27FC236}">
              <a16:creationId xmlns:a16="http://schemas.microsoft.com/office/drawing/2014/main" id="{3E57A47F-E1D4-1115-78E9-6CD852454106}"/>
            </a:ext>
          </a:extLst>
        </xdr:cNvPr>
        <xdr:cNvSpPr txBox="1"/>
      </xdr:nvSpPr>
      <xdr:spPr>
        <a:xfrm>
          <a:off x="6351637" y="937752"/>
          <a:ext cx="1130710" cy="1905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rgbClr val="000000"/>
              </a:solidFill>
              <a:latin typeface="Aptos Narrow"/>
            </a:rPr>
            <a:t>         </a:t>
          </a:r>
          <a:fld id="{7E69AC19-8E81-4959-9E4D-E552491CB011}" type="TxLink">
            <a:rPr lang="en-US" sz="1200" b="1" i="0" u="none" strike="noStrike">
              <a:solidFill>
                <a:schemeClr val="accent1"/>
              </a:solidFill>
              <a:latin typeface="Aptos Narrow"/>
            </a:rPr>
            <a:pPr/>
            <a:t>2707</a:t>
          </a:fld>
          <a:endParaRPr lang="en-IN" sz="1100" b="1">
            <a:solidFill>
              <a:schemeClr val="accent1"/>
            </a:solidFill>
          </a:endParaRPr>
        </a:p>
      </xdr:txBody>
    </xdr:sp>
    <xdr:clientData/>
  </xdr:twoCellAnchor>
  <xdr:twoCellAnchor>
    <xdr:from>
      <xdr:col>7</xdr:col>
      <xdr:colOff>591164</xdr:colOff>
      <xdr:row>3</xdr:row>
      <xdr:rowOff>74967</xdr:rowOff>
    </xdr:from>
    <xdr:to>
      <xdr:col>10</xdr:col>
      <xdr:colOff>2458</xdr:colOff>
      <xdr:row>6</xdr:row>
      <xdr:rowOff>125360</xdr:rowOff>
    </xdr:to>
    <xdr:sp macro="" textlink="">
      <xdr:nvSpPr>
        <xdr:cNvPr id="16" name="Rectangle: Rounded Corners 15">
          <a:extLst>
            <a:ext uri="{FF2B5EF4-FFF2-40B4-BE49-F238E27FC236}">
              <a16:creationId xmlns:a16="http://schemas.microsoft.com/office/drawing/2014/main" id="{A8C1AFE3-1AD8-FB6D-1230-EED4D7960B92}"/>
            </a:ext>
          </a:extLst>
        </xdr:cNvPr>
        <xdr:cNvSpPr/>
      </xdr:nvSpPr>
      <xdr:spPr>
        <a:xfrm>
          <a:off x="4849761" y="628032"/>
          <a:ext cx="1236407" cy="60345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45474</xdr:colOff>
      <xdr:row>3</xdr:row>
      <xdr:rowOff>137651</xdr:rowOff>
    </xdr:from>
    <xdr:to>
      <xdr:col>9</xdr:col>
      <xdr:colOff>494071</xdr:colOff>
      <xdr:row>4</xdr:row>
      <xdr:rowOff>137651</xdr:rowOff>
    </xdr:to>
    <xdr:sp macro="" textlink="">
      <xdr:nvSpPr>
        <xdr:cNvPr id="17" name="TextBox 16">
          <a:extLst>
            <a:ext uri="{FF2B5EF4-FFF2-40B4-BE49-F238E27FC236}">
              <a16:creationId xmlns:a16="http://schemas.microsoft.com/office/drawing/2014/main" id="{C319C17E-494A-2A2A-0720-468044C18F12}"/>
            </a:ext>
          </a:extLst>
        </xdr:cNvPr>
        <xdr:cNvSpPr txBox="1"/>
      </xdr:nvSpPr>
      <xdr:spPr>
        <a:xfrm>
          <a:off x="4912442" y="690716"/>
          <a:ext cx="1056968" cy="184354"/>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Total</a:t>
          </a:r>
          <a:r>
            <a:rPr lang="en-IN" sz="1100" baseline="0"/>
            <a:t> Unit Sold</a:t>
          </a:r>
        </a:p>
        <a:p>
          <a:endParaRPr lang="en-IN" sz="1100"/>
        </a:p>
      </xdr:txBody>
    </xdr:sp>
    <xdr:clientData/>
  </xdr:twoCellAnchor>
  <xdr:twoCellAnchor>
    <xdr:from>
      <xdr:col>8</xdr:col>
      <xdr:colOff>70053</xdr:colOff>
      <xdr:row>5</xdr:row>
      <xdr:rowOff>14747</xdr:rowOff>
    </xdr:from>
    <xdr:to>
      <xdr:col>9</xdr:col>
      <xdr:colOff>592392</xdr:colOff>
      <xdr:row>6</xdr:row>
      <xdr:rowOff>20893</xdr:rowOff>
    </xdr:to>
    <xdr:sp macro="" textlink="'PIVOT TABLE '!$G$4">
      <xdr:nvSpPr>
        <xdr:cNvPr id="18" name="TextBox 17">
          <a:extLst>
            <a:ext uri="{FF2B5EF4-FFF2-40B4-BE49-F238E27FC236}">
              <a16:creationId xmlns:a16="http://schemas.microsoft.com/office/drawing/2014/main" id="{2622DE9C-E893-8DD1-412E-78B2DB637BCC}"/>
            </a:ext>
          </a:extLst>
        </xdr:cNvPr>
        <xdr:cNvSpPr txBox="1"/>
      </xdr:nvSpPr>
      <xdr:spPr>
        <a:xfrm>
          <a:off x="4937021" y="936521"/>
          <a:ext cx="1130710" cy="1905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0" i="0" u="none" strike="noStrike">
              <a:solidFill>
                <a:srgbClr val="000000"/>
              </a:solidFill>
              <a:latin typeface="Aptos Narrow"/>
            </a:rPr>
            <a:t>        </a:t>
          </a:r>
          <a:fld id="{6F760B69-3200-456C-ABA5-9DA738755C80}" type="TxLink">
            <a:rPr lang="en-US" sz="1200" b="1" i="0" u="none" strike="noStrike">
              <a:solidFill>
                <a:schemeClr val="accent1"/>
              </a:solidFill>
              <a:latin typeface="Aptos Narrow"/>
            </a:rPr>
            <a:pPr/>
            <a:t>6698</a:t>
          </a:fld>
          <a:endParaRPr lang="en-IN" sz="1050" b="1">
            <a:solidFill>
              <a:schemeClr val="accent1"/>
            </a:solidFill>
          </a:endParaRPr>
        </a:p>
      </xdr:txBody>
    </xdr:sp>
    <xdr:clientData/>
  </xdr:twoCellAnchor>
  <xdr:twoCellAnchor>
    <xdr:from>
      <xdr:col>2</xdr:col>
      <xdr:colOff>350274</xdr:colOff>
      <xdr:row>3</xdr:row>
      <xdr:rowOff>76197</xdr:rowOff>
    </xdr:from>
    <xdr:to>
      <xdr:col>4</xdr:col>
      <xdr:colOff>532171</xdr:colOff>
      <xdr:row>6</xdr:row>
      <xdr:rowOff>126590</xdr:rowOff>
    </xdr:to>
    <xdr:sp macro="" textlink="">
      <xdr:nvSpPr>
        <xdr:cNvPr id="19" name="Rectangle: Rounded Corners 18">
          <a:extLst>
            <a:ext uri="{FF2B5EF4-FFF2-40B4-BE49-F238E27FC236}">
              <a16:creationId xmlns:a16="http://schemas.microsoft.com/office/drawing/2014/main" id="{6E611870-E336-0E35-A59F-0BA01090266A}"/>
            </a:ext>
          </a:extLst>
        </xdr:cNvPr>
        <xdr:cNvSpPr/>
      </xdr:nvSpPr>
      <xdr:spPr>
        <a:xfrm>
          <a:off x="1567016" y="629262"/>
          <a:ext cx="1398639" cy="60345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405580</xdr:colOff>
      <xdr:row>3</xdr:row>
      <xdr:rowOff>108154</xdr:rowOff>
    </xdr:from>
    <xdr:to>
      <xdr:col>4</xdr:col>
      <xdr:colOff>454742</xdr:colOff>
      <xdr:row>4</xdr:row>
      <xdr:rowOff>172065</xdr:rowOff>
    </xdr:to>
    <xdr:sp macro="" textlink="">
      <xdr:nvSpPr>
        <xdr:cNvPr id="20" name="TextBox 19">
          <a:extLst>
            <a:ext uri="{FF2B5EF4-FFF2-40B4-BE49-F238E27FC236}">
              <a16:creationId xmlns:a16="http://schemas.microsoft.com/office/drawing/2014/main" id="{F934436A-1E45-F1E4-E59C-A382AC4DFC0E}"/>
            </a:ext>
          </a:extLst>
        </xdr:cNvPr>
        <xdr:cNvSpPr txBox="1"/>
      </xdr:nvSpPr>
      <xdr:spPr>
        <a:xfrm>
          <a:off x="1622322" y="661219"/>
          <a:ext cx="1265904" cy="24826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Total</a:t>
          </a:r>
          <a:r>
            <a:rPr lang="en-IN" sz="1100" baseline="0"/>
            <a:t>  Gross Profit</a:t>
          </a:r>
        </a:p>
        <a:p>
          <a:endParaRPr lang="en-IN" sz="1100" baseline="0"/>
        </a:p>
        <a:p>
          <a:r>
            <a:rPr lang="en-IN" sz="1100" baseline="0"/>
            <a:t> </a:t>
          </a:r>
          <a:endParaRPr lang="en-IN" sz="1100"/>
        </a:p>
      </xdr:txBody>
    </xdr:sp>
    <xdr:clientData/>
  </xdr:twoCellAnchor>
  <xdr:twoCellAnchor>
    <xdr:from>
      <xdr:col>2</xdr:col>
      <xdr:colOff>605911</xdr:colOff>
      <xdr:row>4</xdr:row>
      <xdr:rowOff>175751</xdr:rowOff>
    </xdr:from>
    <xdr:to>
      <xdr:col>4</xdr:col>
      <xdr:colOff>519879</xdr:colOff>
      <xdr:row>5</xdr:row>
      <xdr:rowOff>181897</xdr:rowOff>
    </xdr:to>
    <xdr:sp macro="" textlink="'PIVOT TABLE '!$C$4">
      <xdr:nvSpPr>
        <xdr:cNvPr id="21" name="TextBox 20">
          <a:extLst>
            <a:ext uri="{FF2B5EF4-FFF2-40B4-BE49-F238E27FC236}">
              <a16:creationId xmlns:a16="http://schemas.microsoft.com/office/drawing/2014/main" id="{ED256202-6DCE-1763-5465-D637B3D7373A}"/>
            </a:ext>
          </a:extLst>
        </xdr:cNvPr>
        <xdr:cNvSpPr txBox="1"/>
      </xdr:nvSpPr>
      <xdr:spPr>
        <a:xfrm>
          <a:off x="1822653" y="913170"/>
          <a:ext cx="1130710" cy="1905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E9C30D-2EA2-4C9C-81B9-0FD818F1E3ED}" type="TxLink">
            <a:rPr lang="en-US" sz="1200" b="1" i="0" u="none" strike="noStrike">
              <a:solidFill>
                <a:schemeClr val="accent1"/>
              </a:solidFill>
              <a:latin typeface="Aptos Narrow"/>
            </a:rPr>
            <a:pPr/>
            <a:t>296384.2495</a:t>
          </a:fld>
          <a:endParaRPr lang="en-IN" sz="1100" b="1">
            <a:solidFill>
              <a:schemeClr val="accent1"/>
            </a:solidFill>
          </a:endParaRPr>
        </a:p>
      </xdr:txBody>
    </xdr:sp>
    <xdr:clientData/>
  </xdr:twoCellAnchor>
  <xdr:twoCellAnchor>
    <xdr:from>
      <xdr:col>5</xdr:col>
      <xdr:colOff>110614</xdr:colOff>
      <xdr:row>3</xdr:row>
      <xdr:rowOff>70054</xdr:rowOff>
    </xdr:from>
    <xdr:to>
      <xdr:col>7</xdr:col>
      <xdr:colOff>331840</xdr:colOff>
      <xdr:row>6</xdr:row>
      <xdr:rowOff>120447</xdr:rowOff>
    </xdr:to>
    <xdr:sp macro="" textlink="">
      <xdr:nvSpPr>
        <xdr:cNvPr id="22" name="Rectangle: Rounded Corners 21">
          <a:extLst>
            <a:ext uri="{FF2B5EF4-FFF2-40B4-BE49-F238E27FC236}">
              <a16:creationId xmlns:a16="http://schemas.microsoft.com/office/drawing/2014/main" id="{8203842D-8020-4A5A-5CAB-CA980E3551EE}"/>
            </a:ext>
          </a:extLst>
        </xdr:cNvPr>
        <xdr:cNvSpPr/>
      </xdr:nvSpPr>
      <xdr:spPr>
        <a:xfrm>
          <a:off x="3152469" y="623119"/>
          <a:ext cx="1437968" cy="60345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227370</xdr:colOff>
      <xdr:row>3</xdr:row>
      <xdr:rowOff>126592</xdr:rowOff>
    </xdr:from>
    <xdr:to>
      <xdr:col>7</xdr:col>
      <xdr:colOff>282677</xdr:colOff>
      <xdr:row>4</xdr:row>
      <xdr:rowOff>141340</xdr:rowOff>
    </xdr:to>
    <xdr:sp macro="" textlink="">
      <xdr:nvSpPr>
        <xdr:cNvPr id="23" name="TextBox 22">
          <a:extLst>
            <a:ext uri="{FF2B5EF4-FFF2-40B4-BE49-F238E27FC236}">
              <a16:creationId xmlns:a16="http://schemas.microsoft.com/office/drawing/2014/main" id="{DADAAEB2-2143-4B0B-D1B9-926E0495B1A2}"/>
            </a:ext>
          </a:extLst>
        </xdr:cNvPr>
        <xdr:cNvSpPr txBox="1"/>
      </xdr:nvSpPr>
      <xdr:spPr>
        <a:xfrm>
          <a:off x="3269225" y="679657"/>
          <a:ext cx="1272049" cy="199102"/>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Gross</a:t>
          </a:r>
          <a:r>
            <a:rPr lang="en-IN" sz="1100" baseline="0"/>
            <a:t> Profit Margin Margin</a:t>
          </a:r>
          <a:endParaRPr lang="en-IN" sz="1100"/>
        </a:p>
      </xdr:txBody>
    </xdr:sp>
    <xdr:clientData/>
  </xdr:twoCellAnchor>
  <xdr:twoCellAnchor>
    <xdr:from>
      <xdr:col>5</xdr:col>
      <xdr:colOff>298655</xdr:colOff>
      <xdr:row>5</xdr:row>
      <xdr:rowOff>3689</xdr:rowOff>
    </xdr:from>
    <xdr:to>
      <xdr:col>7</xdr:col>
      <xdr:colOff>212623</xdr:colOff>
      <xdr:row>6</xdr:row>
      <xdr:rowOff>9835</xdr:rowOff>
    </xdr:to>
    <xdr:sp macro="" textlink="'PIVOT TABLE '!$E$4">
      <xdr:nvSpPr>
        <xdr:cNvPr id="24" name="TextBox 23">
          <a:extLst>
            <a:ext uri="{FF2B5EF4-FFF2-40B4-BE49-F238E27FC236}">
              <a16:creationId xmlns:a16="http://schemas.microsoft.com/office/drawing/2014/main" id="{4F65F5B5-FD7E-D16F-D05F-F6BFDFF082C0}"/>
            </a:ext>
          </a:extLst>
        </xdr:cNvPr>
        <xdr:cNvSpPr txBox="1"/>
      </xdr:nvSpPr>
      <xdr:spPr>
        <a:xfrm>
          <a:off x="3340510" y="925463"/>
          <a:ext cx="1130710" cy="1905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50DDA4-51A3-49D3-8929-F12D5951749B}" type="TxLink">
            <a:rPr lang="en-US" sz="1200" b="1" i="0" u="none" strike="noStrike">
              <a:solidFill>
                <a:schemeClr val="accent1"/>
              </a:solidFill>
              <a:latin typeface="Aptos Narrow"/>
            </a:rPr>
            <a:pPr/>
            <a:t>0.459351522</a:t>
          </a:fld>
          <a:endParaRPr lang="en-IN" sz="1100" b="1">
            <a:solidFill>
              <a:schemeClr val="accent1"/>
            </a:solidFill>
          </a:endParaRPr>
        </a:p>
      </xdr:txBody>
    </xdr:sp>
    <xdr:clientData/>
  </xdr:twoCellAnchor>
  <xdr:twoCellAnchor>
    <xdr:from>
      <xdr:col>12</xdr:col>
      <xdr:colOff>405580</xdr:colOff>
      <xdr:row>1</xdr:row>
      <xdr:rowOff>12290</xdr:rowOff>
    </xdr:from>
    <xdr:to>
      <xdr:col>14</xdr:col>
      <xdr:colOff>356419</xdr:colOff>
      <xdr:row>2</xdr:row>
      <xdr:rowOff>67596</xdr:rowOff>
    </xdr:to>
    <xdr:sp macro="" textlink="">
      <xdr:nvSpPr>
        <xdr:cNvPr id="31" name="Rectangle: Rounded Corners 30">
          <a:hlinkClick xmlns:r="http://schemas.openxmlformats.org/officeDocument/2006/relationships" r:id="rId1"/>
          <a:extLst>
            <a:ext uri="{FF2B5EF4-FFF2-40B4-BE49-F238E27FC236}">
              <a16:creationId xmlns:a16="http://schemas.microsoft.com/office/drawing/2014/main" id="{7F5BAC13-07C7-7672-055D-3280CFDBB9D9}"/>
            </a:ext>
          </a:extLst>
        </xdr:cNvPr>
        <xdr:cNvSpPr/>
      </xdr:nvSpPr>
      <xdr:spPr>
        <a:xfrm>
          <a:off x="7706032" y="196645"/>
          <a:ext cx="1167581" cy="239661"/>
        </a:xfrm>
        <a:prstGeom prst="roundRect">
          <a:avLst>
            <a:gd name="adj" fmla="val 128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ALL  Pivot </a:t>
          </a:r>
          <a:r>
            <a:rPr lang="en-IN" sz="1100" baseline="0"/>
            <a:t> Table</a:t>
          </a:r>
          <a:endParaRPr lang="en-IN" sz="1100"/>
        </a:p>
      </xdr:txBody>
    </xdr:sp>
    <xdr:clientData/>
  </xdr:twoCellAnchor>
  <xdr:twoCellAnchor>
    <xdr:from>
      <xdr:col>10</xdr:col>
      <xdr:colOff>600996</xdr:colOff>
      <xdr:row>1</xdr:row>
      <xdr:rowOff>11061</xdr:rowOff>
    </xdr:from>
    <xdr:to>
      <xdr:col>12</xdr:col>
      <xdr:colOff>256867</xdr:colOff>
      <xdr:row>2</xdr:row>
      <xdr:rowOff>66367</xdr:rowOff>
    </xdr:to>
    <xdr:sp macro="" textlink="">
      <xdr:nvSpPr>
        <xdr:cNvPr id="32" name="Rectangle: Rounded Corners 31">
          <a:hlinkClick xmlns:r="http://schemas.openxmlformats.org/officeDocument/2006/relationships" r:id="rId2"/>
          <a:extLst>
            <a:ext uri="{FF2B5EF4-FFF2-40B4-BE49-F238E27FC236}">
              <a16:creationId xmlns:a16="http://schemas.microsoft.com/office/drawing/2014/main" id="{1DE9A5EB-19A8-440E-8BDC-42E0ED8A65F6}"/>
            </a:ext>
          </a:extLst>
        </xdr:cNvPr>
        <xdr:cNvSpPr/>
      </xdr:nvSpPr>
      <xdr:spPr>
        <a:xfrm>
          <a:off x="6684706" y="195416"/>
          <a:ext cx="872613" cy="239661"/>
        </a:xfrm>
        <a:prstGeom prst="roundRect">
          <a:avLst>
            <a:gd name="adj" fmla="val 1282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Sales Data</a:t>
          </a:r>
        </a:p>
      </xdr:txBody>
    </xdr:sp>
    <xdr:clientData/>
  </xdr:twoCellAnchor>
  <xdr:twoCellAnchor>
    <xdr:from>
      <xdr:col>0</xdr:col>
      <xdr:colOff>106031</xdr:colOff>
      <xdr:row>8</xdr:row>
      <xdr:rowOff>179215</xdr:rowOff>
    </xdr:from>
    <xdr:to>
      <xdr:col>7</xdr:col>
      <xdr:colOff>56870</xdr:colOff>
      <xdr:row>20</xdr:row>
      <xdr:rowOff>13855</xdr:rowOff>
    </xdr:to>
    <xdr:graphicFrame macro="">
      <xdr:nvGraphicFramePr>
        <xdr:cNvPr id="33" name="Chart 32">
          <a:extLst>
            <a:ext uri="{FF2B5EF4-FFF2-40B4-BE49-F238E27FC236}">
              <a16:creationId xmlns:a16="http://schemas.microsoft.com/office/drawing/2014/main" id="{C9022995-C98A-4D8B-A750-583085301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494741</xdr:colOff>
      <xdr:row>8</xdr:row>
      <xdr:rowOff>166926</xdr:rowOff>
    </xdr:from>
    <xdr:to>
      <xdr:col>14</xdr:col>
      <xdr:colOff>365693</xdr:colOff>
      <xdr:row>20</xdr:row>
      <xdr:rowOff>6927</xdr:rowOff>
    </xdr:to>
    <xdr:graphicFrame macro="">
      <xdr:nvGraphicFramePr>
        <xdr:cNvPr id="35" name="Chart 34">
          <a:extLst>
            <a:ext uri="{FF2B5EF4-FFF2-40B4-BE49-F238E27FC236}">
              <a16:creationId xmlns:a16="http://schemas.microsoft.com/office/drawing/2014/main" id="{49AA4AA7-D20F-4012-B3A9-667074B8E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62906</xdr:colOff>
      <xdr:row>21</xdr:row>
      <xdr:rowOff>98324</xdr:rowOff>
    </xdr:from>
    <xdr:to>
      <xdr:col>4</xdr:col>
      <xdr:colOff>249382</xdr:colOff>
      <xdr:row>32</xdr:row>
      <xdr:rowOff>76200</xdr:rowOff>
    </xdr:to>
    <xdr:graphicFrame macro="">
      <xdr:nvGraphicFramePr>
        <xdr:cNvPr id="36" name="Chart 35">
          <a:extLst>
            <a:ext uri="{FF2B5EF4-FFF2-40B4-BE49-F238E27FC236}">
              <a16:creationId xmlns:a16="http://schemas.microsoft.com/office/drawing/2014/main" id="{137AA75A-D155-45CE-A7AC-5CBE982C7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346364</xdr:colOff>
      <xdr:row>21</xdr:row>
      <xdr:rowOff>105250</xdr:rowOff>
    </xdr:from>
    <xdr:to>
      <xdr:col>8</xdr:col>
      <xdr:colOff>553176</xdr:colOff>
      <xdr:row>32</xdr:row>
      <xdr:rowOff>96982</xdr:rowOff>
    </xdr:to>
    <xdr:graphicFrame macro="">
      <xdr:nvGraphicFramePr>
        <xdr:cNvPr id="37" name="Chart 36">
          <a:extLst>
            <a:ext uri="{FF2B5EF4-FFF2-40B4-BE49-F238E27FC236}">
              <a16:creationId xmlns:a16="http://schemas.microsoft.com/office/drawing/2014/main" id="{A6104A12-DD63-4D2A-BBBA-5E97417D6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117766</xdr:colOff>
      <xdr:row>21</xdr:row>
      <xdr:rowOff>96983</xdr:rowOff>
    </xdr:from>
    <xdr:to>
      <xdr:col>14</xdr:col>
      <xdr:colOff>346366</xdr:colOff>
      <xdr:row>32</xdr:row>
      <xdr:rowOff>90055</xdr:rowOff>
    </xdr:to>
    <mc:AlternateContent xmlns:mc="http://schemas.openxmlformats.org/markup-compatibility/2006">
      <mc:Choice xmlns:cx4="http://schemas.microsoft.com/office/drawing/2016/5/10/chartex" Requires="cx4">
        <xdr:graphicFrame macro="">
          <xdr:nvGraphicFramePr>
            <xdr:cNvPr id="38" name="Chart 37">
              <a:extLst>
                <a:ext uri="{FF2B5EF4-FFF2-40B4-BE49-F238E27FC236}">
                  <a16:creationId xmlns:a16="http://schemas.microsoft.com/office/drawing/2014/main" id="{B2D031E8-DDEB-40FA-9820-5F5A07B494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604166" y="3937463"/>
              <a:ext cx="3276600" cy="200475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113677</xdr:colOff>
      <xdr:row>9</xdr:row>
      <xdr:rowOff>4084</xdr:rowOff>
    </xdr:from>
    <xdr:to>
      <xdr:col>3</xdr:col>
      <xdr:colOff>224515</xdr:colOff>
      <xdr:row>10</xdr:row>
      <xdr:rowOff>45648</xdr:rowOff>
    </xdr:to>
    <xdr:sp macro="" textlink="">
      <xdr:nvSpPr>
        <xdr:cNvPr id="39" name="Rectangle: Rounded Corners 38">
          <a:extLst>
            <a:ext uri="{FF2B5EF4-FFF2-40B4-BE49-F238E27FC236}">
              <a16:creationId xmlns:a16="http://schemas.microsoft.com/office/drawing/2014/main" id="{F179E407-2254-F1AA-E71B-8A5E7E4EB010}"/>
            </a:ext>
          </a:extLst>
        </xdr:cNvPr>
        <xdr:cNvSpPr/>
      </xdr:nvSpPr>
      <xdr:spPr>
        <a:xfrm>
          <a:off x="113677" y="1674622"/>
          <a:ext cx="1927915" cy="2271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Revenue</a:t>
          </a:r>
          <a:r>
            <a:rPr lang="en-IN" sz="1100" baseline="0"/>
            <a:t> and profit by month</a:t>
          </a:r>
          <a:endParaRPr lang="en-IN" sz="1100"/>
        </a:p>
      </xdr:txBody>
    </xdr:sp>
    <xdr:clientData/>
  </xdr:twoCellAnchor>
  <xdr:twoCellAnchor>
    <xdr:from>
      <xdr:col>4</xdr:col>
      <xdr:colOff>360218</xdr:colOff>
      <xdr:row>21</xdr:row>
      <xdr:rowOff>103910</xdr:rowOff>
    </xdr:from>
    <xdr:to>
      <xdr:col>6</xdr:col>
      <xdr:colOff>13854</xdr:colOff>
      <xdr:row>24</xdr:row>
      <xdr:rowOff>6929</xdr:rowOff>
    </xdr:to>
    <xdr:sp macro="" textlink="">
      <xdr:nvSpPr>
        <xdr:cNvPr id="40" name="Rectangle 39">
          <a:extLst>
            <a:ext uri="{FF2B5EF4-FFF2-40B4-BE49-F238E27FC236}">
              <a16:creationId xmlns:a16="http://schemas.microsoft.com/office/drawing/2014/main" id="{83A43EBC-5DEC-7E91-56C7-377FF0FC702C}"/>
            </a:ext>
          </a:extLst>
        </xdr:cNvPr>
        <xdr:cNvSpPr/>
      </xdr:nvSpPr>
      <xdr:spPr>
        <a:xfrm>
          <a:off x="2798618" y="3886201"/>
          <a:ext cx="872836" cy="443346"/>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Revenue By</a:t>
          </a:r>
        </a:p>
        <a:p>
          <a:pPr algn="l"/>
          <a:r>
            <a:rPr lang="en-IN" sz="1100"/>
            <a:t>Region</a:t>
          </a:r>
        </a:p>
      </xdr:txBody>
    </xdr:sp>
    <xdr:clientData/>
  </xdr:twoCellAnchor>
  <xdr:twoCellAnchor>
    <xdr:from>
      <xdr:col>9</xdr:col>
      <xdr:colOff>131616</xdr:colOff>
      <xdr:row>21</xdr:row>
      <xdr:rowOff>110837</xdr:rowOff>
    </xdr:from>
    <xdr:to>
      <xdr:col>10</xdr:col>
      <xdr:colOff>429489</xdr:colOff>
      <xdr:row>24</xdr:row>
      <xdr:rowOff>20783</xdr:rowOff>
    </xdr:to>
    <xdr:sp macro="" textlink="">
      <xdr:nvSpPr>
        <xdr:cNvPr id="41" name="Rectangle 40">
          <a:extLst>
            <a:ext uri="{FF2B5EF4-FFF2-40B4-BE49-F238E27FC236}">
              <a16:creationId xmlns:a16="http://schemas.microsoft.com/office/drawing/2014/main" id="{65C68745-D438-4D9D-6235-2AF567CC228E}"/>
            </a:ext>
          </a:extLst>
        </xdr:cNvPr>
        <xdr:cNvSpPr/>
      </xdr:nvSpPr>
      <xdr:spPr>
        <a:xfrm>
          <a:off x="5618016" y="3893128"/>
          <a:ext cx="907473" cy="450273"/>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Country wise</a:t>
          </a:r>
        </a:p>
        <a:p>
          <a:pPr algn="l"/>
          <a:r>
            <a:rPr lang="en-IN" sz="1100"/>
            <a:t>Map Chart</a:t>
          </a:r>
        </a:p>
      </xdr:txBody>
    </xdr:sp>
    <xdr:clientData/>
  </xdr:twoCellAnchor>
  <xdr:twoCellAnchor editAs="oneCell">
    <xdr:from>
      <xdr:col>14</xdr:col>
      <xdr:colOff>479368</xdr:colOff>
      <xdr:row>0</xdr:row>
      <xdr:rowOff>77586</xdr:rowOff>
    </xdr:from>
    <xdr:to>
      <xdr:col>17</xdr:col>
      <xdr:colOff>479368</xdr:colOff>
      <xdr:row>10</xdr:row>
      <xdr:rowOff>103910</xdr:rowOff>
    </xdr:to>
    <mc:AlternateContent xmlns:mc="http://schemas.openxmlformats.org/markup-compatibility/2006" xmlns:a14="http://schemas.microsoft.com/office/drawing/2010/main">
      <mc:Choice Requires="a14">
        <xdr:graphicFrame macro="">
          <xdr:nvGraphicFramePr>
            <xdr:cNvPr id="42" name="Product Category">
              <a:extLst>
                <a:ext uri="{FF2B5EF4-FFF2-40B4-BE49-F238E27FC236}">
                  <a16:creationId xmlns:a16="http://schemas.microsoft.com/office/drawing/2014/main" id="{F679E4CF-C164-B128-88C4-CB33CA628A0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959060" y="77586"/>
              <a:ext cx="1817077" cy="18824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479367</xdr:colOff>
      <xdr:row>10</xdr:row>
      <xdr:rowOff>173184</xdr:rowOff>
    </xdr:from>
    <xdr:to>
      <xdr:col>17</xdr:col>
      <xdr:colOff>479367</xdr:colOff>
      <xdr:row>23</xdr:row>
      <xdr:rowOff>152402</xdr:rowOff>
    </xdr:to>
    <mc:AlternateContent xmlns:mc="http://schemas.openxmlformats.org/markup-compatibility/2006" xmlns:a14="http://schemas.microsoft.com/office/drawing/2010/main">
      <mc:Choice Requires="a14">
        <xdr:graphicFrame macro="">
          <xdr:nvGraphicFramePr>
            <xdr:cNvPr id="43" name="Country">
              <a:extLst>
                <a:ext uri="{FF2B5EF4-FFF2-40B4-BE49-F238E27FC236}">
                  <a16:creationId xmlns:a16="http://schemas.microsoft.com/office/drawing/2014/main" id="{94535026-FF45-5D75-A7C5-F60E14444EC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8959059" y="2029338"/>
              <a:ext cx="1817077" cy="2392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486294</xdr:colOff>
      <xdr:row>24</xdr:row>
      <xdr:rowOff>72044</xdr:rowOff>
    </xdr:from>
    <xdr:to>
      <xdr:col>17</xdr:col>
      <xdr:colOff>486294</xdr:colOff>
      <xdr:row>32</xdr:row>
      <xdr:rowOff>76200</xdr:rowOff>
    </xdr:to>
    <mc:AlternateContent xmlns:mc="http://schemas.openxmlformats.org/markup-compatibility/2006" xmlns:a14="http://schemas.microsoft.com/office/drawing/2010/main">
      <mc:Choice Requires="a14">
        <xdr:graphicFrame macro="">
          <xdr:nvGraphicFramePr>
            <xdr:cNvPr id="44" name="Quarter">
              <a:extLst>
                <a:ext uri="{FF2B5EF4-FFF2-40B4-BE49-F238E27FC236}">
                  <a16:creationId xmlns:a16="http://schemas.microsoft.com/office/drawing/2014/main" id="{77985981-9B8B-A449-5249-25762D3E9244}"/>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8965986" y="4526813"/>
              <a:ext cx="1817077" cy="1489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0.00097</cdr:x>
      <cdr:y>0.00313</cdr:y>
    </cdr:from>
    <cdr:to>
      <cdr:x>0.40106</cdr:x>
      <cdr:y>0.11735</cdr:y>
    </cdr:to>
    <cdr:sp macro="" textlink="">
      <cdr:nvSpPr>
        <cdr:cNvPr id="2" name="Rectangle 1">
          <a:extLst xmlns:a="http://schemas.openxmlformats.org/drawingml/2006/main">
            <a:ext uri="{FF2B5EF4-FFF2-40B4-BE49-F238E27FC236}">
              <a16:creationId xmlns:a16="http://schemas.microsoft.com/office/drawing/2014/main" id="{FDF35B41-FBE5-CC69-70BE-F740B138BB54}"/>
            </a:ext>
          </a:extLst>
        </cdr:cNvPr>
        <cdr:cNvSpPr/>
      </cdr:nvSpPr>
      <cdr:spPr>
        <a:xfrm xmlns:a="http://schemas.openxmlformats.org/drawingml/2006/main">
          <a:off x="4023" y="6256"/>
          <a:ext cx="1655617" cy="228600"/>
        </a:xfrm>
        <a:prstGeom xmlns:a="http://schemas.openxmlformats.org/drawingml/2006/main" prst="rect">
          <a:avLst/>
        </a:prstGeom>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a:t>Top 5 Country by Revenue</a:t>
          </a:r>
        </a:p>
      </cdr:txBody>
    </cdr:sp>
  </cdr:relSizeAnchor>
</c:userShapes>
</file>

<file path=xl/drawings/drawing3.xml><?xml version="1.0" encoding="utf-8"?>
<c:userShapes xmlns:c="http://schemas.openxmlformats.org/drawingml/2006/chart">
  <cdr:relSizeAnchor xmlns:cdr="http://schemas.openxmlformats.org/drawingml/2006/chartDrawing">
    <cdr:from>
      <cdr:x>0.00507</cdr:x>
      <cdr:y>0.00285</cdr:y>
    </cdr:from>
    <cdr:to>
      <cdr:x>0.23203</cdr:x>
      <cdr:y>0.33523</cdr:y>
    </cdr:to>
    <cdr:sp macro="" textlink="">
      <cdr:nvSpPr>
        <cdr:cNvPr id="2" name="Rectangle 1">
          <a:extLst xmlns:a="http://schemas.openxmlformats.org/drawingml/2006/main">
            <a:ext uri="{FF2B5EF4-FFF2-40B4-BE49-F238E27FC236}">
              <a16:creationId xmlns:a16="http://schemas.microsoft.com/office/drawing/2014/main" id="{7AA2E26C-8BFE-5072-D5D2-0061C634D3D7}"/>
            </a:ext>
          </a:extLst>
        </cdr:cNvPr>
        <cdr:cNvSpPr/>
      </cdr:nvSpPr>
      <cdr:spPr>
        <a:xfrm xmlns:a="http://schemas.openxmlformats.org/drawingml/2006/main">
          <a:off x="13295" y="5585"/>
          <a:ext cx="595746" cy="651163"/>
        </a:xfrm>
        <a:prstGeom xmlns:a="http://schemas.openxmlformats.org/drawingml/2006/main" prst="rect">
          <a:avLst/>
        </a:prstGeom>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r>
            <a:rPr lang="en-IN" kern="1200"/>
            <a:t>Sales Chanel wise</a:t>
          </a:r>
        </a:p>
      </cdr:txBody>
    </cdr:sp>
  </cdr:relSizeAnchor>
</c:userShapes>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kumar" refreshedDate="46322.887369328702" backgroundQuery="1" createdVersion="8" refreshedVersion="8" minRefreshableVersion="3" recordCount="0" supportSubquery="1" supportAdvancedDrill="1" xr:uid="{0F8EF5CA-83DA-402A-9C3D-79CAE12AD43A}">
  <cacheSource type="external" connectionId="3"/>
  <cacheFields count="1">
    <cacheField name="[Measures].[Count of ID]" caption="Count of ID" numFmtId="0" hierarchy="48" level="32767"/>
  </cacheFields>
  <cacheHierarchies count="50">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 1].[ID]" caption="ID" attribute="1" defaultMemberUniqueName="[SalesDataTable 1].[ID].[All]" allUniqueName="[SalesDataTable 1].[ID].[All]" dimensionUniqueName="[SalesDataTable 1]" displayFolder="" count="0" memberValueDatatype="20" unbalanced="0"/>
    <cacheHierarchy uniqueName="[SalesDataTable 1].[Order Date]" caption="Order Date" attribute="1" time="1" defaultMemberUniqueName="[SalesDataTable 1].[Order Date].[All]" allUniqueName="[SalesDataTable 1].[Order Date].[All]" dimensionUniqueName="[SalesDataTable 1]" displayFolder="" count="0" memberValueDatatype="7" unbalanced="0"/>
    <cacheHierarchy uniqueName="[SalesDataTable 1].[Region]" caption="Region" attribute="1" defaultMemberUniqueName="[SalesDataTable 1].[Region].[All]" allUniqueName="[SalesDataTable 1].[Region].[All]" dimensionUniqueName="[SalesDataTable 1]" displayFolder="" count="0" memberValueDatatype="130" unbalanced="0"/>
    <cacheHierarchy uniqueName="[SalesDataTable 1].[Country]" caption="Country" attribute="1" defaultMemberUniqueName="[SalesDataTable 1].[Country].[All]" allUniqueName="[SalesDataTable 1].[Country].[All]" dimensionUniqueName="[SalesDataTable 1]" displayFolder="" count="0" memberValueDatatype="130" unbalanced="0"/>
    <cacheHierarchy uniqueName="[SalesDataTable 1].[Sales Channel]" caption="Sales Channel" attribute="1" defaultMemberUniqueName="[SalesDataTable 1].[Sales Channel].[All]" allUniqueName="[SalesDataTable 1].[Sales Channel].[All]" dimensionUniqueName="[SalesDataTable 1]" displayFolder="" count="0" memberValueDatatype="130" unbalanced="0"/>
    <cacheHierarchy uniqueName="[SalesDataTable 1].[Customer Type]" caption="Customer Type" attribute="1" defaultMemberUniqueName="[SalesDataTable 1].[Customer Type].[All]" allUniqueName="[SalesDataTable 1].[Customer Type].[All]" dimensionUniqueName="[SalesDataTable 1]" displayFolder="" count="0" memberValueDatatype="130" unbalanced="0"/>
    <cacheHierarchy uniqueName="[SalesDataTable 1].[Product Category]" caption="Product Category" attribute="1" defaultMemberUniqueName="[SalesDataTable 1].[Product Category].[All]" allUniqueName="[SalesDataTable 1].[Product Category].[All]" dimensionUniqueName="[SalesDataTable 1]" displayFolder="" count="0" memberValueDatatype="130" unbalanced="0"/>
    <cacheHierarchy uniqueName="[SalesDataTable 1].[Product]" caption="Product" attribute="1" defaultMemberUniqueName="[SalesDataTable 1].[Product].[All]" allUniqueName="[SalesDataTable 1].[Product].[All]" dimensionUniqueName="[SalesDataTable 1]" displayFolder="" count="0" memberValueDatatype="130" unbalanced="0"/>
    <cacheHierarchy uniqueName="[SalesDataTable 1].[Units Sold]" caption="Units Sold" attribute="1" defaultMemberUniqueName="[SalesDataTable 1].[Units Sold].[All]" allUniqueName="[SalesDataTable 1].[Units Sold].[All]" dimensionUniqueName="[SalesDataTable 1]" displayFolder="" count="0" memberValueDatatype="20" unbalanced="0"/>
    <cacheHierarchy uniqueName="[SalesDataTable 1].[Unit Price]" caption="Unit Price" attribute="1" defaultMemberUniqueName="[SalesDataTable 1].[Unit Price].[All]" allUniqueName="[SalesDataTable 1].[Unit Price].[All]" dimensionUniqueName="[SalesDataTable 1]" displayFolder="" count="0" memberValueDatatype="5" unbalanced="0"/>
    <cacheHierarchy uniqueName="[SalesDataTable 1].[Discount %]" caption="Discount %" attribute="1" defaultMemberUniqueName="[SalesDataTable 1].[Discount %].[All]" allUniqueName="[SalesDataTable 1].[Discount %].[All]" dimensionUniqueName="[SalesDataTable 1]" displayFolder="" count="0" memberValueDatatype="5" unbalanced="0"/>
    <cacheHierarchy uniqueName="[SalesDataTable 1].[Unit Cost]" caption="Unit Cost" attribute="1" defaultMemberUniqueName="[SalesDataTable 1].[Unit Cost].[All]" allUniqueName="[SalesDataTable 1].[Unit Cost].[All]" dimensionUniqueName="[SalesDataTable 1]" displayFolder="" count="0" memberValueDatatype="5" unbalanced="0"/>
    <cacheHierarchy uniqueName="[SalesDataTable 1].[Revenue]" caption="Revenue" attribute="1" defaultMemberUniqueName="[SalesDataTable 1].[Revenue].[All]" allUniqueName="[SalesDataTable 1].[Revenue].[All]" dimensionUniqueName="[SalesDataTable 1]" displayFolder="" count="0" memberValueDatatype="5" unbalanced="0"/>
    <cacheHierarchy uniqueName="[SalesDataTable 1].[COGS]" caption="COGS" attribute="1" defaultMemberUniqueName="[SalesDataTable 1].[COGS].[All]" allUniqueName="[SalesDataTable 1].[COGS].[All]" dimensionUniqueName="[SalesDataTable 1]" displayFolder="" count="0" memberValueDatatype="5" unbalanced="0"/>
    <cacheHierarchy uniqueName="[SalesDataTable 1].[Gross Profit]" caption="Gross Profit" attribute="1" defaultMemberUniqueName="[SalesDataTable 1].[Gross Profit].[All]" allUniqueName="[SalesDataTable 1].[Gross Profit].[All]" dimensionUniqueName="[SalesDataTable 1]" displayFolder="" count="0" memberValueDatatype="5" unbalanced="0"/>
    <cacheHierarchy uniqueName="[SalesDataTable 1].[Gross Margin %]" caption="Gross Margin %" attribute="1" defaultMemberUniqueName="[SalesDataTable 1].[Gross Margin %].[All]" allUniqueName="[SalesDataTable 1].[Gross Margin %].[All]" dimensionUniqueName="[SalesDataTable 1]" displayFolder="" count="0" memberValueDatatype="5" unbalanced="0"/>
    <cacheHierarchy uniqueName="[SalesDataTable 1].[Year]" caption="Year" attribute="1" defaultMemberUniqueName="[SalesDataTable 1].[Year].[All]" allUniqueName="[SalesDataTable 1].[Year].[All]" dimensionUniqueName="[SalesDataTable 1]" displayFolder="" count="0" memberValueDatatype="20" unbalanced="0"/>
    <cacheHierarchy uniqueName="[SalesDataTable 1].[Quarter]" caption="Quarter" attribute="1" defaultMemberUniqueName="[SalesDataTable 1].[Quarter].[All]" allUniqueName="[SalesDataTable 1].[Quarter].[All]" dimensionUniqueName="[SalesDataTable 1]" displayFolder="" count="0" memberValueDatatype="130" unbalanced="0"/>
    <cacheHierarchy uniqueName="[SalesDataTable 1].[MonthNo]" caption="MonthNo" attribute="1" defaultMemberUniqueName="[SalesDataTable 1].[MonthNo].[All]" allUniqueName="[SalesDataTable 1].[MonthNo].[All]" dimensionUniqueName="[SalesDataTable 1]" displayFolder="" count="0" memberValueDatatype="20" unbalanced="0"/>
    <cacheHierarchy uniqueName="[SalesDataTable 1].[Month]" caption="Month" attribute="1" defaultMemberUniqueName="[SalesDataTable 1].[Month].[All]" allUniqueName="[SalesDataTable 1].[Month].[All]" dimensionUniqueName="[SalesDataTable 1]" displayFolder="" count="0" memberValueDatatype="130" unbalanced="0"/>
    <cacheHierarchy uniqueName="[Measures].[__XL_Count SalesDataTable]" caption="__XL_Count SalesDataTable" measure="1" displayFolder="" measureGroup="SalesDataTable" count="0" hidden="1"/>
    <cacheHierarchy uniqueName="[Measures].[__XL_Count SalesDataTable 1]" caption="__XL_Count SalesDataTable 1" measure="1" displayFolder="" measureGroup="SalesDataTable 1" count="0" hidden="1"/>
    <cacheHierarchy uniqueName="[Measures].[__No measures defined]" caption="__No measures defined" measure="1" displayFolder="" count="0" hidden="1"/>
    <cacheHierarchy uniqueName="[Measures].[Sum of Revenue]" caption="Sum of Revenue" measure="1" displayFolder="" measureGroup="SalesDataTable 1" count="0" hidden="1">
      <extLst>
        <ext xmlns:x15="http://schemas.microsoft.com/office/spreadsheetml/2010/11/main" uri="{B97F6D7D-B522-45F9-BDA1-12C45D357490}">
          <x15:cacheHierarchy aggregatedColumn="32"/>
        </ext>
      </extLst>
    </cacheHierarchy>
    <cacheHierarchy uniqueName="[Measures].[Sum of Gross Profit]" caption="Sum of Gross Profit" measure="1" displayFolder="" measureGroup="SalesDataTable 1" count="0" hidden="1">
      <extLst>
        <ext xmlns:x15="http://schemas.microsoft.com/office/spreadsheetml/2010/11/main" uri="{B97F6D7D-B522-45F9-BDA1-12C45D357490}">
          <x15:cacheHierarchy aggregatedColumn="34"/>
        </ext>
      </extLst>
    </cacheHierarchy>
    <cacheHierarchy uniqueName="[Measures].[Sum of Gross Margin %]" caption="Sum of Gross Margin %" measure="1" displayFolder="" measureGroup="SalesDataTable 1" count="0" hidden="1">
      <extLst>
        <ext xmlns:x15="http://schemas.microsoft.com/office/spreadsheetml/2010/11/main" uri="{B97F6D7D-B522-45F9-BDA1-12C45D357490}">
          <x15:cacheHierarchy aggregatedColumn="35"/>
        </ext>
      </extLst>
    </cacheHierarchy>
    <cacheHierarchy uniqueName="[Measures].[Sum of Units Sold]" caption="Sum of Units Sold" measure="1" displayFolder="" measureGroup="SalesDataTable 1" count="0" hidden="1">
      <extLst>
        <ext xmlns:x15="http://schemas.microsoft.com/office/spreadsheetml/2010/11/main" uri="{B97F6D7D-B522-45F9-BDA1-12C45D357490}">
          <x15:cacheHierarchy aggregatedColumn="28"/>
        </ext>
      </extLst>
    </cacheHierarchy>
    <cacheHierarchy uniqueName="[Measures].[Sum of ID]" caption="Sum of ID" measure="1" displayFolder="" measureGroup="SalesDataTable 1" count="0" hidden="1">
      <extLst>
        <ext xmlns:x15="http://schemas.microsoft.com/office/spreadsheetml/2010/11/main" uri="{B97F6D7D-B522-45F9-BDA1-12C45D357490}">
          <x15:cacheHierarchy aggregatedColumn="20"/>
        </ext>
      </extLst>
    </cacheHierarchy>
    <cacheHierarchy uniqueName="[Measures].[Count of ID]" caption="Count of ID" measure="1" displayFolder="" measureGroup="SalesDataTable 1"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COGS]" caption="Sum of COGS" measure="1" displayFolder="" measureGroup="SalesDataTable 1" count="0" hidden="1">
      <extLst>
        <ext xmlns:x15="http://schemas.microsoft.com/office/spreadsheetml/2010/11/main" uri="{B97F6D7D-B522-45F9-BDA1-12C45D357490}">
          <x15:cacheHierarchy aggregatedColumn="33"/>
        </ext>
      </extLst>
    </cacheHierarchy>
  </cacheHierarchies>
  <kpis count="0"/>
  <dimensions count="3">
    <dimension measure="1" name="Measures" uniqueName="[Measures]" caption="Measures"/>
    <dimension name="SalesDataTable" uniqueName="[SalesDataTable]" caption="SalesDataTable"/>
    <dimension name="SalesDataTable 1" uniqueName="[SalesDataTable 1]" caption="SalesDataTable 1"/>
  </dimensions>
  <measureGroups count="2">
    <measureGroup name="SalesDataTable" caption="SalesDataTable"/>
    <measureGroup name="SalesDataTable 1" caption="SalesDataTabl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kumar" refreshedDate="46322.885816319445" backgroundQuery="1" createdVersion="8" refreshedVersion="8" minRefreshableVersion="3" recordCount="0" supportSubquery="1" supportAdvancedDrill="1" xr:uid="{52831A55-ECB8-4982-B6E5-4DECD823BBED}">
  <cacheSource type="external" connectionId="3"/>
  <cacheFields count="1">
    <cacheField name="[Measures].[Sum of Units Sold]" caption="Sum of Units Sold" numFmtId="0" hierarchy="46" level="32767"/>
  </cacheFields>
  <cacheHierarchies count="50">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 1].[ID]" caption="ID" attribute="1" defaultMemberUniqueName="[SalesDataTable 1].[ID].[All]" allUniqueName="[SalesDataTable 1].[ID].[All]" dimensionUniqueName="[SalesDataTable 1]" displayFolder="" count="0" memberValueDatatype="20" unbalanced="0"/>
    <cacheHierarchy uniqueName="[SalesDataTable 1].[Order Date]" caption="Order Date" attribute="1" time="1" defaultMemberUniqueName="[SalesDataTable 1].[Order Date].[All]" allUniqueName="[SalesDataTable 1].[Order Date].[All]" dimensionUniqueName="[SalesDataTable 1]" displayFolder="" count="0" memberValueDatatype="7" unbalanced="0"/>
    <cacheHierarchy uniqueName="[SalesDataTable 1].[Region]" caption="Region" attribute="1" defaultMemberUniqueName="[SalesDataTable 1].[Region].[All]" allUniqueName="[SalesDataTable 1].[Region].[All]" dimensionUniqueName="[SalesDataTable 1]" displayFolder="" count="0" memberValueDatatype="130" unbalanced="0"/>
    <cacheHierarchy uniqueName="[SalesDataTable 1].[Country]" caption="Country" attribute="1" defaultMemberUniqueName="[SalesDataTable 1].[Country].[All]" allUniqueName="[SalesDataTable 1].[Country].[All]" dimensionUniqueName="[SalesDataTable 1]" displayFolder="" count="0" memberValueDatatype="130" unbalanced="0"/>
    <cacheHierarchy uniqueName="[SalesDataTable 1].[Sales Channel]" caption="Sales Channel" attribute="1" defaultMemberUniqueName="[SalesDataTable 1].[Sales Channel].[All]" allUniqueName="[SalesDataTable 1].[Sales Channel].[All]" dimensionUniqueName="[SalesDataTable 1]" displayFolder="" count="0" memberValueDatatype="130" unbalanced="0"/>
    <cacheHierarchy uniqueName="[SalesDataTable 1].[Customer Type]" caption="Customer Type" attribute="1" defaultMemberUniqueName="[SalesDataTable 1].[Customer Type].[All]" allUniqueName="[SalesDataTable 1].[Customer Type].[All]" dimensionUniqueName="[SalesDataTable 1]" displayFolder="" count="0" memberValueDatatype="130" unbalanced="0"/>
    <cacheHierarchy uniqueName="[SalesDataTable 1].[Product Category]" caption="Product Category" attribute="1" defaultMemberUniqueName="[SalesDataTable 1].[Product Category].[All]" allUniqueName="[SalesDataTable 1].[Product Category].[All]" dimensionUniqueName="[SalesDataTable 1]" displayFolder="" count="0" memberValueDatatype="130" unbalanced="0"/>
    <cacheHierarchy uniqueName="[SalesDataTable 1].[Product]" caption="Product" attribute="1" defaultMemberUniqueName="[SalesDataTable 1].[Product].[All]" allUniqueName="[SalesDataTable 1].[Product].[All]" dimensionUniqueName="[SalesDataTable 1]" displayFolder="" count="0" memberValueDatatype="130" unbalanced="0"/>
    <cacheHierarchy uniqueName="[SalesDataTable 1].[Units Sold]" caption="Units Sold" attribute="1" defaultMemberUniqueName="[SalesDataTable 1].[Units Sold].[All]" allUniqueName="[SalesDataTable 1].[Units Sold].[All]" dimensionUniqueName="[SalesDataTable 1]" displayFolder="" count="0" memberValueDatatype="20" unbalanced="0"/>
    <cacheHierarchy uniqueName="[SalesDataTable 1].[Unit Price]" caption="Unit Price" attribute="1" defaultMemberUniqueName="[SalesDataTable 1].[Unit Price].[All]" allUniqueName="[SalesDataTable 1].[Unit Price].[All]" dimensionUniqueName="[SalesDataTable 1]" displayFolder="" count="0" memberValueDatatype="5" unbalanced="0"/>
    <cacheHierarchy uniqueName="[SalesDataTable 1].[Discount %]" caption="Discount %" attribute="1" defaultMemberUniqueName="[SalesDataTable 1].[Discount %].[All]" allUniqueName="[SalesDataTable 1].[Discount %].[All]" dimensionUniqueName="[SalesDataTable 1]" displayFolder="" count="0" memberValueDatatype="5" unbalanced="0"/>
    <cacheHierarchy uniqueName="[SalesDataTable 1].[Unit Cost]" caption="Unit Cost" attribute="1" defaultMemberUniqueName="[SalesDataTable 1].[Unit Cost].[All]" allUniqueName="[SalesDataTable 1].[Unit Cost].[All]" dimensionUniqueName="[SalesDataTable 1]" displayFolder="" count="0" memberValueDatatype="5" unbalanced="0"/>
    <cacheHierarchy uniqueName="[SalesDataTable 1].[Revenue]" caption="Revenue" attribute="1" defaultMemberUniqueName="[SalesDataTable 1].[Revenue].[All]" allUniqueName="[SalesDataTable 1].[Revenue].[All]" dimensionUniqueName="[SalesDataTable 1]" displayFolder="" count="0" memberValueDatatype="5" unbalanced="0"/>
    <cacheHierarchy uniqueName="[SalesDataTable 1].[COGS]" caption="COGS" attribute="1" defaultMemberUniqueName="[SalesDataTable 1].[COGS].[All]" allUniqueName="[SalesDataTable 1].[COGS].[All]" dimensionUniqueName="[SalesDataTable 1]" displayFolder="" count="0" memberValueDatatype="5" unbalanced="0"/>
    <cacheHierarchy uniqueName="[SalesDataTable 1].[Gross Profit]" caption="Gross Profit" attribute="1" defaultMemberUniqueName="[SalesDataTable 1].[Gross Profit].[All]" allUniqueName="[SalesDataTable 1].[Gross Profit].[All]" dimensionUniqueName="[SalesDataTable 1]" displayFolder="" count="0" memberValueDatatype="5" unbalanced="0"/>
    <cacheHierarchy uniqueName="[SalesDataTable 1].[Gross Margin %]" caption="Gross Margin %" attribute="1" defaultMemberUniqueName="[SalesDataTable 1].[Gross Margin %].[All]" allUniqueName="[SalesDataTable 1].[Gross Margin %].[All]" dimensionUniqueName="[SalesDataTable 1]" displayFolder="" count="0" memberValueDatatype="5" unbalanced="0"/>
    <cacheHierarchy uniqueName="[SalesDataTable 1].[Year]" caption="Year" attribute="1" defaultMemberUniqueName="[SalesDataTable 1].[Year].[All]" allUniqueName="[SalesDataTable 1].[Year].[All]" dimensionUniqueName="[SalesDataTable 1]" displayFolder="" count="0" memberValueDatatype="20" unbalanced="0"/>
    <cacheHierarchy uniqueName="[SalesDataTable 1].[Quarter]" caption="Quarter" attribute="1" defaultMemberUniqueName="[SalesDataTable 1].[Quarter].[All]" allUniqueName="[SalesDataTable 1].[Quarter].[All]" dimensionUniqueName="[SalesDataTable 1]" displayFolder="" count="0" memberValueDatatype="130" unbalanced="0"/>
    <cacheHierarchy uniqueName="[SalesDataTable 1].[MonthNo]" caption="MonthNo" attribute="1" defaultMemberUniqueName="[SalesDataTable 1].[MonthNo].[All]" allUniqueName="[SalesDataTable 1].[MonthNo].[All]" dimensionUniqueName="[SalesDataTable 1]" displayFolder="" count="0" memberValueDatatype="20" unbalanced="0"/>
    <cacheHierarchy uniqueName="[SalesDataTable 1].[Month]" caption="Month" attribute="1" defaultMemberUniqueName="[SalesDataTable 1].[Month].[All]" allUniqueName="[SalesDataTable 1].[Month].[All]" dimensionUniqueName="[SalesDataTable 1]" displayFolder="" count="0" memberValueDatatype="130" unbalanced="0"/>
    <cacheHierarchy uniqueName="[Measures].[__XL_Count SalesDataTable]" caption="__XL_Count SalesDataTable" measure="1" displayFolder="" measureGroup="SalesDataTable" count="0" hidden="1"/>
    <cacheHierarchy uniqueName="[Measures].[__XL_Count SalesDataTable 1]" caption="__XL_Count SalesDataTable 1" measure="1" displayFolder="" measureGroup="SalesDataTable 1" count="0" hidden="1"/>
    <cacheHierarchy uniqueName="[Measures].[__No measures defined]" caption="__No measures defined" measure="1" displayFolder="" count="0" hidden="1"/>
    <cacheHierarchy uniqueName="[Measures].[Sum of Revenue]" caption="Sum of Revenue" measure="1" displayFolder="" measureGroup="SalesDataTable 1" count="0" hidden="1">
      <extLst>
        <ext xmlns:x15="http://schemas.microsoft.com/office/spreadsheetml/2010/11/main" uri="{B97F6D7D-B522-45F9-BDA1-12C45D357490}">
          <x15:cacheHierarchy aggregatedColumn="32"/>
        </ext>
      </extLst>
    </cacheHierarchy>
    <cacheHierarchy uniqueName="[Measures].[Sum of Gross Profit]" caption="Sum of Gross Profit" measure="1" displayFolder="" measureGroup="SalesDataTable 1" count="0" hidden="1">
      <extLst>
        <ext xmlns:x15="http://schemas.microsoft.com/office/spreadsheetml/2010/11/main" uri="{B97F6D7D-B522-45F9-BDA1-12C45D357490}">
          <x15:cacheHierarchy aggregatedColumn="34"/>
        </ext>
      </extLst>
    </cacheHierarchy>
    <cacheHierarchy uniqueName="[Measures].[Sum of Gross Margin %]" caption="Sum of Gross Margin %" measure="1" displayFolder="" measureGroup="SalesDataTable 1" count="0" hidden="1">
      <extLst>
        <ext xmlns:x15="http://schemas.microsoft.com/office/spreadsheetml/2010/11/main" uri="{B97F6D7D-B522-45F9-BDA1-12C45D357490}">
          <x15:cacheHierarchy aggregatedColumn="35"/>
        </ext>
      </extLst>
    </cacheHierarchy>
    <cacheHierarchy uniqueName="[Measures].[Sum of Units Sold]" caption="Sum of Units Sold" measure="1" displayFolder="" measureGroup="SalesDataTable 1"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ID]" caption="Sum of ID" measure="1" displayFolder="" measureGroup="SalesDataTable 1" count="0" hidden="1">
      <extLst>
        <ext xmlns:x15="http://schemas.microsoft.com/office/spreadsheetml/2010/11/main" uri="{B97F6D7D-B522-45F9-BDA1-12C45D357490}">
          <x15:cacheHierarchy aggregatedColumn="20"/>
        </ext>
      </extLst>
    </cacheHierarchy>
    <cacheHierarchy uniqueName="[Measures].[Count of ID]" caption="Count of ID" measure="1" displayFolder="" measureGroup="SalesDataTable 1"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SalesDataTable 1" count="0" hidden="1">
      <extLst>
        <ext xmlns:x15="http://schemas.microsoft.com/office/spreadsheetml/2010/11/main" uri="{B97F6D7D-B522-45F9-BDA1-12C45D357490}">
          <x15:cacheHierarchy aggregatedColumn="33"/>
        </ext>
      </extLst>
    </cacheHierarchy>
  </cacheHierarchies>
  <kpis count="0"/>
  <dimensions count="3">
    <dimension measure="1" name="Measures" uniqueName="[Measures]" caption="Measures"/>
    <dimension name="SalesDataTable" uniqueName="[SalesDataTable]" caption="SalesDataTable"/>
    <dimension name="SalesDataTable 1" uniqueName="[SalesDataTable 1]" caption="SalesDataTable 1"/>
  </dimensions>
  <measureGroups count="2">
    <measureGroup name="SalesDataTable" caption="SalesDataTable"/>
    <measureGroup name="SalesDataTable 1" caption="SalesDataTabl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kumar" refreshedDate="46322.887639583336" backgroundQuery="1" createdVersion="8" refreshedVersion="8" minRefreshableVersion="3" recordCount="0" supportSubquery="1" supportAdvancedDrill="1" xr:uid="{A594E70A-2733-463D-876F-39D4AB104ED3}">
  <cacheSource type="external" connectionId="3"/>
  <cacheFields count="1">
    <cacheField name="[Measures].[Sum of COGS]" caption="Sum of COGS" numFmtId="0" hierarchy="49" level="32767"/>
  </cacheFields>
  <cacheHierarchies count="50">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 1].[ID]" caption="ID" attribute="1" defaultMemberUniqueName="[SalesDataTable 1].[ID].[All]" allUniqueName="[SalesDataTable 1].[ID].[All]" dimensionUniqueName="[SalesDataTable 1]" displayFolder="" count="0" memberValueDatatype="20" unbalanced="0"/>
    <cacheHierarchy uniqueName="[SalesDataTable 1].[Order Date]" caption="Order Date" attribute="1" time="1" defaultMemberUniqueName="[SalesDataTable 1].[Order Date].[All]" allUniqueName="[SalesDataTable 1].[Order Date].[All]" dimensionUniqueName="[SalesDataTable 1]" displayFolder="" count="0" memberValueDatatype="7" unbalanced="0"/>
    <cacheHierarchy uniqueName="[SalesDataTable 1].[Region]" caption="Region" attribute="1" defaultMemberUniqueName="[SalesDataTable 1].[Region].[All]" allUniqueName="[SalesDataTable 1].[Region].[All]" dimensionUniqueName="[SalesDataTable 1]" displayFolder="" count="0" memberValueDatatype="130" unbalanced="0"/>
    <cacheHierarchy uniqueName="[SalesDataTable 1].[Country]" caption="Country" attribute="1" defaultMemberUniqueName="[SalesDataTable 1].[Country].[All]" allUniqueName="[SalesDataTable 1].[Country].[All]" dimensionUniqueName="[SalesDataTable 1]" displayFolder="" count="0" memberValueDatatype="130" unbalanced="0"/>
    <cacheHierarchy uniqueName="[SalesDataTable 1].[Sales Channel]" caption="Sales Channel" attribute="1" defaultMemberUniqueName="[SalesDataTable 1].[Sales Channel].[All]" allUniqueName="[SalesDataTable 1].[Sales Channel].[All]" dimensionUniqueName="[SalesDataTable 1]" displayFolder="" count="0" memberValueDatatype="130" unbalanced="0"/>
    <cacheHierarchy uniqueName="[SalesDataTable 1].[Customer Type]" caption="Customer Type" attribute="1" defaultMemberUniqueName="[SalesDataTable 1].[Customer Type].[All]" allUniqueName="[SalesDataTable 1].[Customer Type].[All]" dimensionUniqueName="[SalesDataTable 1]" displayFolder="" count="0" memberValueDatatype="130" unbalanced="0"/>
    <cacheHierarchy uniqueName="[SalesDataTable 1].[Product Category]" caption="Product Category" attribute="1" defaultMemberUniqueName="[SalesDataTable 1].[Product Category].[All]" allUniqueName="[SalesDataTable 1].[Product Category].[All]" dimensionUniqueName="[SalesDataTable 1]" displayFolder="" count="0" memberValueDatatype="130" unbalanced="0"/>
    <cacheHierarchy uniqueName="[SalesDataTable 1].[Product]" caption="Product" attribute="1" defaultMemberUniqueName="[SalesDataTable 1].[Product].[All]" allUniqueName="[SalesDataTable 1].[Product].[All]" dimensionUniqueName="[SalesDataTable 1]" displayFolder="" count="0" memberValueDatatype="130" unbalanced="0"/>
    <cacheHierarchy uniqueName="[SalesDataTable 1].[Units Sold]" caption="Units Sold" attribute="1" defaultMemberUniqueName="[SalesDataTable 1].[Units Sold].[All]" allUniqueName="[SalesDataTable 1].[Units Sold].[All]" dimensionUniqueName="[SalesDataTable 1]" displayFolder="" count="0" memberValueDatatype="20" unbalanced="0"/>
    <cacheHierarchy uniqueName="[SalesDataTable 1].[Unit Price]" caption="Unit Price" attribute="1" defaultMemberUniqueName="[SalesDataTable 1].[Unit Price].[All]" allUniqueName="[SalesDataTable 1].[Unit Price].[All]" dimensionUniqueName="[SalesDataTable 1]" displayFolder="" count="0" memberValueDatatype="5" unbalanced="0"/>
    <cacheHierarchy uniqueName="[SalesDataTable 1].[Discount %]" caption="Discount %" attribute="1" defaultMemberUniqueName="[SalesDataTable 1].[Discount %].[All]" allUniqueName="[SalesDataTable 1].[Discount %].[All]" dimensionUniqueName="[SalesDataTable 1]" displayFolder="" count="0" memberValueDatatype="5" unbalanced="0"/>
    <cacheHierarchy uniqueName="[SalesDataTable 1].[Unit Cost]" caption="Unit Cost" attribute="1" defaultMemberUniqueName="[SalesDataTable 1].[Unit Cost].[All]" allUniqueName="[SalesDataTable 1].[Unit Cost].[All]" dimensionUniqueName="[SalesDataTable 1]" displayFolder="" count="0" memberValueDatatype="5" unbalanced="0"/>
    <cacheHierarchy uniqueName="[SalesDataTable 1].[Revenue]" caption="Revenue" attribute="1" defaultMemberUniqueName="[SalesDataTable 1].[Revenue].[All]" allUniqueName="[SalesDataTable 1].[Revenue].[All]" dimensionUniqueName="[SalesDataTable 1]" displayFolder="" count="0" memberValueDatatype="5" unbalanced="0"/>
    <cacheHierarchy uniqueName="[SalesDataTable 1].[COGS]" caption="COGS" attribute="1" defaultMemberUniqueName="[SalesDataTable 1].[COGS].[All]" allUniqueName="[SalesDataTable 1].[COGS].[All]" dimensionUniqueName="[SalesDataTable 1]" displayFolder="" count="0" memberValueDatatype="5" unbalanced="0"/>
    <cacheHierarchy uniqueName="[SalesDataTable 1].[Gross Profit]" caption="Gross Profit" attribute="1" defaultMemberUniqueName="[SalesDataTable 1].[Gross Profit].[All]" allUniqueName="[SalesDataTable 1].[Gross Profit].[All]" dimensionUniqueName="[SalesDataTable 1]" displayFolder="" count="0" memberValueDatatype="5" unbalanced="0"/>
    <cacheHierarchy uniqueName="[SalesDataTable 1].[Gross Margin %]" caption="Gross Margin %" attribute="1" defaultMemberUniqueName="[SalesDataTable 1].[Gross Margin %].[All]" allUniqueName="[SalesDataTable 1].[Gross Margin %].[All]" dimensionUniqueName="[SalesDataTable 1]" displayFolder="" count="0" memberValueDatatype="5" unbalanced="0"/>
    <cacheHierarchy uniqueName="[SalesDataTable 1].[Year]" caption="Year" attribute="1" defaultMemberUniqueName="[SalesDataTable 1].[Year].[All]" allUniqueName="[SalesDataTable 1].[Year].[All]" dimensionUniqueName="[SalesDataTable 1]" displayFolder="" count="0" memberValueDatatype="20" unbalanced="0"/>
    <cacheHierarchy uniqueName="[SalesDataTable 1].[Quarter]" caption="Quarter" attribute="1" defaultMemberUniqueName="[SalesDataTable 1].[Quarter].[All]" allUniqueName="[SalesDataTable 1].[Quarter].[All]" dimensionUniqueName="[SalesDataTable 1]" displayFolder="" count="0" memberValueDatatype="130" unbalanced="0"/>
    <cacheHierarchy uniqueName="[SalesDataTable 1].[MonthNo]" caption="MonthNo" attribute="1" defaultMemberUniqueName="[SalesDataTable 1].[MonthNo].[All]" allUniqueName="[SalesDataTable 1].[MonthNo].[All]" dimensionUniqueName="[SalesDataTable 1]" displayFolder="" count="0" memberValueDatatype="20" unbalanced="0"/>
    <cacheHierarchy uniqueName="[SalesDataTable 1].[Month]" caption="Month" attribute="1" defaultMemberUniqueName="[SalesDataTable 1].[Month].[All]" allUniqueName="[SalesDataTable 1].[Month].[All]" dimensionUniqueName="[SalesDataTable 1]" displayFolder="" count="0" memberValueDatatype="130" unbalanced="0"/>
    <cacheHierarchy uniqueName="[Measures].[__XL_Count SalesDataTable]" caption="__XL_Count SalesDataTable" measure="1" displayFolder="" measureGroup="SalesDataTable" count="0" hidden="1"/>
    <cacheHierarchy uniqueName="[Measures].[__XL_Count SalesDataTable 1]" caption="__XL_Count SalesDataTable 1" measure="1" displayFolder="" measureGroup="SalesDataTable 1" count="0" hidden="1"/>
    <cacheHierarchy uniqueName="[Measures].[__No measures defined]" caption="__No measures defined" measure="1" displayFolder="" count="0" hidden="1"/>
    <cacheHierarchy uniqueName="[Measures].[Sum of Revenue]" caption="Sum of Revenue" measure="1" displayFolder="" measureGroup="SalesDataTable 1" count="0" hidden="1">
      <extLst>
        <ext xmlns:x15="http://schemas.microsoft.com/office/spreadsheetml/2010/11/main" uri="{B97F6D7D-B522-45F9-BDA1-12C45D357490}">
          <x15:cacheHierarchy aggregatedColumn="32"/>
        </ext>
      </extLst>
    </cacheHierarchy>
    <cacheHierarchy uniqueName="[Measures].[Sum of Gross Profit]" caption="Sum of Gross Profit" measure="1" displayFolder="" measureGroup="SalesDataTable 1" count="0" hidden="1">
      <extLst>
        <ext xmlns:x15="http://schemas.microsoft.com/office/spreadsheetml/2010/11/main" uri="{B97F6D7D-B522-45F9-BDA1-12C45D357490}">
          <x15:cacheHierarchy aggregatedColumn="34"/>
        </ext>
      </extLst>
    </cacheHierarchy>
    <cacheHierarchy uniqueName="[Measures].[Sum of Gross Margin %]" caption="Sum of Gross Margin %" measure="1" displayFolder="" measureGroup="SalesDataTable 1" count="0" hidden="1">
      <extLst>
        <ext xmlns:x15="http://schemas.microsoft.com/office/spreadsheetml/2010/11/main" uri="{B97F6D7D-B522-45F9-BDA1-12C45D357490}">
          <x15:cacheHierarchy aggregatedColumn="35"/>
        </ext>
      </extLst>
    </cacheHierarchy>
    <cacheHierarchy uniqueName="[Measures].[Sum of Units Sold]" caption="Sum of Units Sold" measure="1" displayFolder="" measureGroup="SalesDataTable 1" count="0" hidden="1">
      <extLst>
        <ext xmlns:x15="http://schemas.microsoft.com/office/spreadsheetml/2010/11/main" uri="{B97F6D7D-B522-45F9-BDA1-12C45D357490}">
          <x15:cacheHierarchy aggregatedColumn="28"/>
        </ext>
      </extLst>
    </cacheHierarchy>
    <cacheHierarchy uniqueName="[Measures].[Sum of ID]" caption="Sum of ID" measure="1" displayFolder="" measureGroup="SalesDataTable 1" count="0" hidden="1">
      <extLst>
        <ext xmlns:x15="http://schemas.microsoft.com/office/spreadsheetml/2010/11/main" uri="{B97F6D7D-B522-45F9-BDA1-12C45D357490}">
          <x15:cacheHierarchy aggregatedColumn="20"/>
        </ext>
      </extLst>
    </cacheHierarchy>
    <cacheHierarchy uniqueName="[Measures].[Count of ID]" caption="Count of ID" measure="1" displayFolder="" measureGroup="SalesDataTable 1"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SalesDataTable 1" count="0" oneField="1" hidden="1">
      <fieldsUsage count="1">
        <fieldUsage x="0"/>
      </fieldsUsage>
      <extLst>
        <ext xmlns:x15="http://schemas.microsoft.com/office/spreadsheetml/2010/11/main" uri="{B97F6D7D-B522-45F9-BDA1-12C45D357490}">
          <x15:cacheHierarchy aggregatedColumn="33"/>
        </ext>
      </extLst>
    </cacheHierarchy>
  </cacheHierarchies>
  <kpis count="0"/>
  <dimensions count="3">
    <dimension measure="1" name="Measures" uniqueName="[Measures]" caption="Measures"/>
    <dimension name="SalesDataTable" uniqueName="[SalesDataTable]" caption="SalesDataTable"/>
    <dimension name="SalesDataTable 1" uniqueName="[SalesDataTable 1]" caption="SalesDataTable 1"/>
  </dimensions>
  <measureGroups count="2">
    <measureGroup name="SalesDataTable" caption="SalesDataTable"/>
    <measureGroup name="SalesDataTable 1" caption="SalesDataTabl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kumar" refreshedDate="46322.895386805554" backgroundQuery="1" createdVersion="8" refreshedVersion="8" minRefreshableVersion="3" recordCount="0" supportSubquery="1" supportAdvancedDrill="1" xr:uid="{D2BADAF3-87E0-4FB5-8384-41F7DE00476D}">
  <cacheSource type="external" connectionId="3"/>
  <cacheFields count="1">
    <cacheField name="[Measures].[Sum of Revenue]" caption="Sum of Revenue" numFmtId="0" hierarchy="43" level="32767"/>
  </cacheFields>
  <cacheHierarchies count="50">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 1].[ID]" caption="ID" attribute="1" defaultMemberUniqueName="[SalesDataTable 1].[ID].[All]" allUniqueName="[SalesDataTable 1].[ID].[All]" dimensionUniqueName="[SalesDataTable 1]" displayFolder="" count="0" memberValueDatatype="20" unbalanced="0"/>
    <cacheHierarchy uniqueName="[SalesDataTable 1].[Order Date]" caption="Order Date" attribute="1" time="1" defaultMemberUniqueName="[SalesDataTable 1].[Order Date].[All]" allUniqueName="[SalesDataTable 1].[Order Date].[All]" dimensionUniqueName="[SalesDataTable 1]" displayFolder="" count="0" memberValueDatatype="7" unbalanced="0"/>
    <cacheHierarchy uniqueName="[SalesDataTable 1].[Region]" caption="Region" attribute="1" defaultMemberUniqueName="[SalesDataTable 1].[Region].[All]" allUniqueName="[SalesDataTable 1].[Region].[All]" dimensionUniqueName="[SalesDataTable 1]" displayFolder="" count="0" memberValueDatatype="130" unbalanced="0"/>
    <cacheHierarchy uniqueName="[SalesDataTable 1].[Country]" caption="Country" attribute="1" defaultMemberUniqueName="[SalesDataTable 1].[Country].[All]" allUniqueName="[SalesDataTable 1].[Country].[All]" dimensionUniqueName="[SalesDataTable 1]" displayFolder="" count="0" memberValueDatatype="130" unbalanced="0"/>
    <cacheHierarchy uniqueName="[SalesDataTable 1].[Sales Channel]" caption="Sales Channel" attribute="1" defaultMemberUniqueName="[SalesDataTable 1].[Sales Channel].[All]" allUniqueName="[SalesDataTable 1].[Sales Channel].[All]" dimensionUniqueName="[SalesDataTable 1]" displayFolder="" count="0" memberValueDatatype="130" unbalanced="0"/>
    <cacheHierarchy uniqueName="[SalesDataTable 1].[Customer Type]" caption="Customer Type" attribute="1" defaultMemberUniqueName="[SalesDataTable 1].[Customer Type].[All]" allUniqueName="[SalesDataTable 1].[Customer Type].[All]" dimensionUniqueName="[SalesDataTable 1]" displayFolder="" count="0" memberValueDatatype="130" unbalanced="0"/>
    <cacheHierarchy uniqueName="[SalesDataTable 1].[Product Category]" caption="Product Category" attribute="1" defaultMemberUniqueName="[SalesDataTable 1].[Product Category].[All]" allUniqueName="[SalesDataTable 1].[Product Category].[All]" dimensionUniqueName="[SalesDataTable 1]" displayFolder="" count="0" memberValueDatatype="130" unbalanced="0"/>
    <cacheHierarchy uniqueName="[SalesDataTable 1].[Product]" caption="Product" attribute="1" defaultMemberUniqueName="[SalesDataTable 1].[Product].[All]" allUniqueName="[SalesDataTable 1].[Product].[All]" dimensionUniqueName="[SalesDataTable 1]" displayFolder="" count="0" memberValueDatatype="130" unbalanced="0"/>
    <cacheHierarchy uniqueName="[SalesDataTable 1].[Units Sold]" caption="Units Sold" attribute="1" defaultMemberUniqueName="[SalesDataTable 1].[Units Sold].[All]" allUniqueName="[SalesDataTable 1].[Units Sold].[All]" dimensionUniqueName="[SalesDataTable 1]" displayFolder="" count="0" memberValueDatatype="20" unbalanced="0"/>
    <cacheHierarchy uniqueName="[SalesDataTable 1].[Unit Price]" caption="Unit Price" attribute="1" defaultMemberUniqueName="[SalesDataTable 1].[Unit Price].[All]" allUniqueName="[SalesDataTable 1].[Unit Price].[All]" dimensionUniqueName="[SalesDataTable 1]" displayFolder="" count="0" memberValueDatatype="5" unbalanced="0"/>
    <cacheHierarchy uniqueName="[SalesDataTable 1].[Discount %]" caption="Discount %" attribute="1" defaultMemberUniqueName="[SalesDataTable 1].[Discount %].[All]" allUniqueName="[SalesDataTable 1].[Discount %].[All]" dimensionUniqueName="[SalesDataTable 1]" displayFolder="" count="0" memberValueDatatype="5" unbalanced="0"/>
    <cacheHierarchy uniqueName="[SalesDataTable 1].[Unit Cost]" caption="Unit Cost" attribute="1" defaultMemberUniqueName="[SalesDataTable 1].[Unit Cost].[All]" allUniqueName="[SalesDataTable 1].[Unit Cost].[All]" dimensionUniqueName="[SalesDataTable 1]" displayFolder="" count="0" memberValueDatatype="5" unbalanced="0"/>
    <cacheHierarchy uniqueName="[SalesDataTable 1].[Revenue]" caption="Revenue" attribute="1" defaultMemberUniqueName="[SalesDataTable 1].[Revenue].[All]" allUniqueName="[SalesDataTable 1].[Revenue].[All]" dimensionUniqueName="[SalesDataTable 1]" displayFolder="" count="0" memberValueDatatype="5" unbalanced="0"/>
    <cacheHierarchy uniqueName="[SalesDataTable 1].[COGS]" caption="COGS" attribute="1" defaultMemberUniqueName="[SalesDataTable 1].[COGS].[All]" allUniqueName="[SalesDataTable 1].[COGS].[All]" dimensionUniqueName="[SalesDataTable 1]" displayFolder="" count="0" memberValueDatatype="5" unbalanced="0"/>
    <cacheHierarchy uniqueName="[SalesDataTable 1].[Gross Profit]" caption="Gross Profit" attribute="1" defaultMemberUniqueName="[SalesDataTable 1].[Gross Profit].[All]" allUniqueName="[SalesDataTable 1].[Gross Profit].[All]" dimensionUniqueName="[SalesDataTable 1]" displayFolder="" count="0" memberValueDatatype="5" unbalanced="0"/>
    <cacheHierarchy uniqueName="[SalesDataTable 1].[Gross Margin %]" caption="Gross Margin %" attribute="1" defaultMemberUniqueName="[SalesDataTable 1].[Gross Margin %].[All]" allUniqueName="[SalesDataTable 1].[Gross Margin %].[All]" dimensionUniqueName="[SalesDataTable 1]" displayFolder="" count="0" memberValueDatatype="5" unbalanced="0"/>
    <cacheHierarchy uniqueName="[SalesDataTable 1].[Year]" caption="Year" attribute="1" defaultMemberUniqueName="[SalesDataTable 1].[Year].[All]" allUniqueName="[SalesDataTable 1].[Year].[All]" dimensionUniqueName="[SalesDataTable 1]" displayFolder="" count="0" memberValueDatatype="20" unbalanced="0"/>
    <cacheHierarchy uniqueName="[SalesDataTable 1].[Quarter]" caption="Quarter" attribute="1" defaultMemberUniqueName="[SalesDataTable 1].[Quarter].[All]" allUniqueName="[SalesDataTable 1].[Quarter].[All]" dimensionUniqueName="[SalesDataTable 1]" displayFolder="" count="0" memberValueDatatype="130" unbalanced="0"/>
    <cacheHierarchy uniqueName="[SalesDataTable 1].[MonthNo]" caption="MonthNo" attribute="1" defaultMemberUniqueName="[SalesDataTable 1].[MonthNo].[All]" allUniqueName="[SalesDataTable 1].[MonthNo].[All]" dimensionUniqueName="[SalesDataTable 1]" displayFolder="" count="0" memberValueDatatype="20" unbalanced="0"/>
    <cacheHierarchy uniqueName="[SalesDataTable 1].[Month]" caption="Month" attribute="1" defaultMemberUniqueName="[SalesDataTable 1].[Month].[All]" allUniqueName="[SalesDataTable 1].[Month].[All]" dimensionUniqueName="[SalesDataTable 1]" displayFolder="" count="0" memberValueDatatype="130" unbalanced="0"/>
    <cacheHierarchy uniqueName="[Measures].[__XL_Count SalesDataTable]" caption="__XL_Count SalesDataTable" measure="1" displayFolder="" measureGroup="SalesDataTable" count="0" hidden="1"/>
    <cacheHierarchy uniqueName="[Measures].[__XL_Count SalesDataTable 1]" caption="__XL_Count SalesDataTable 1" measure="1" displayFolder="" measureGroup="SalesDataTable 1" count="0" hidden="1"/>
    <cacheHierarchy uniqueName="[Measures].[__No measures defined]" caption="__No measures defined" measure="1" displayFolder="" count="0" hidden="1"/>
    <cacheHierarchy uniqueName="[Measures].[Sum of Revenue]" caption="Sum of Revenue" measure="1" displayFolder="" measureGroup="SalesDataTable 1"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Gross Profit]" caption="Sum of Gross Profit" measure="1" displayFolder="" measureGroup="SalesDataTable 1" count="0" hidden="1">
      <extLst>
        <ext xmlns:x15="http://schemas.microsoft.com/office/spreadsheetml/2010/11/main" uri="{B97F6D7D-B522-45F9-BDA1-12C45D357490}">
          <x15:cacheHierarchy aggregatedColumn="34"/>
        </ext>
      </extLst>
    </cacheHierarchy>
    <cacheHierarchy uniqueName="[Measures].[Sum of Gross Margin %]" caption="Sum of Gross Margin %" measure="1" displayFolder="" measureGroup="SalesDataTable 1" count="0" hidden="1">
      <extLst>
        <ext xmlns:x15="http://schemas.microsoft.com/office/spreadsheetml/2010/11/main" uri="{B97F6D7D-B522-45F9-BDA1-12C45D357490}">
          <x15:cacheHierarchy aggregatedColumn="35"/>
        </ext>
      </extLst>
    </cacheHierarchy>
    <cacheHierarchy uniqueName="[Measures].[Sum of Units Sold]" caption="Sum of Units Sold" measure="1" displayFolder="" measureGroup="SalesDataTable 1" count="0" hidden="1">
      <extLst>
        <ext xmlns:x15="http://schemas.microsoft.com/office/spreadsheetml/2010/11/main" uri="{B97F6D7D-B522-45F9-BDA1-12C45D357490}">
          <x15:cacheHierarchy aggregatedColumn="28"/>
        </ext>
      </extLst>
    </cacheHierarchy>
    <cacheHierarchy uniqueName="[Measures].[Sum of ID]" caption="Sum of ID" measure="1" displayFolder="" measureGroup="SalesDataTable 1" count="0" hidden="1">
      <extLst>
        <ext xmlns:x15="http://schemas.microsoft.com/office/spreadsheetml/2010/11/main" uri="{B97F6D7D-B522-45F9-BDA1-12C45D357490}">
          <x15:cacheHierarchy aggregatedColumn="20"/>
        </ext>
      </extLst>
    </cacheHierarchy>
    <cacheHierarchy uniqueName="[Measures].[Count of ID]" caption="Count of ID" measure="1" displayFolder="" measureGroup="SalesDataTable 1"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SalesDataTable 1" count="0" hidden="1">
      <extLst>
        <ext xmlns:x15="http://schemas.microsoft.com/office/spreadsheetml/2010/11/main" uri="{B97F6D7D-B522-45F9-BDA1-12C45D357490}">
          <x15:cacheHierarchy aggregatedColumn="33"/>
        </ext>
      </extLst>
    </cacheHierarchy>
  </cacheHierarchies>
  <kpis count="0"/>
  <dimensions count="3">
    <dimension measure="1" name="Measures" uniqueName="[Measures]" caption="Measures"/>
    <dimension name="SalesDataTable" uniqueName="[SalesDataTable]" caption="SalesDataTable"/>
    <dimension name="SalesDataTable 1" uniqueName="[SalesDataTable 1]" caption="SalesDataTable 1"/>
  </dimensions>
  <measureGroups count="2">
    <measureGroup name="SalesDataTable" caption="SalesDataTable"/>
    <measureGroup name="SalesDataTable 1" caption="SalesDataTabl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kumar" refreshedDate="46322.895520601851" backgroundQuery="1" createdVersion="8" refreshedVersion="8" minRefreshableVersion="3" recordCount="0" supportSubquery="1" supportAdvancedDrill="1" xr:uid="{43A5CE51-BA18-44A1-B360-1E4AEF3AAF08}">
  <cacheSource type="external" connectionId="3"/>
  <cacheFields count="1">
    <cacheField name="[Measures].[Sum of Gross Profit]" caption="Sum of Gross Profit" numFmtId="0" hierarchy="44" level="32767"/>
  </cacheFields>
  <cacheHierarchies count="50">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 1].[ID]" caption="ID" attribute="1" defaultMemberUniqueName="[SalesDataTable 1].[ID].[All]" allUniqueName="[SalesDataTable 1].[ID].[All]" dimensionUniqueName="[SalesDataTable 1]" displayFolder="" count="0" memberValueDatatype="20" unbalanced="0"/>
    <cacheHierarchy uniqueName="[SalesDataTable 1].[Order Date]" caption="Order Date" attribute="1" time="1" defaultMemberUniqueName="[SalesDataTable 1].[Order Date].[All]" allUniqueName="[SalesDataTable 1].[Order Date].[All]" dimensionUniqueName="[SalesDataTable 1]" displayFolder="" count="0" memberValueDatatype="7" unbalanced="0"/>
    <cacheHierarchy uniqueName="[SalesDataTable 1].[Region]" caption="Region" attribute="1" defaultMemberUniqueName="[SalesDataTable 1].[Region].[All]" allUniqueName="[SalesDataTable 1].[Region].[All]" dimensionUniqueName="[SalesDataTable 1]" displayFolder="" count="0" memberValueDatatype="130" unbalanced="0"/>
    <cacheHierarchy uniqueName="[SalesDataTable 1].[Country]" caption="Country" attribute="1" defaultMemberUniqueName="[SalesDataTable 1].[Country].[All]" allUniqueName="[SalesDataTable 1].[Country].[All]" dimensionUniqueName="[SalesDataTable 1]" displayFolder="" count="0" memberValueDatatype="130" unbalanced="0"/>
    <cacheHierarchy uniqueName="[SalesDataTable 1].[Sales Channel]" caption="Sales Channel" attribute="1" defaultMemberUniqueName="[SalesDataTable 1].[Sales Channel].[All]" allUniqueName="[SalesDataTable 1].[Sales Channel].[All]" dimensionUniqueName="[SalesDataTable 1]" displayFolder="" count="0" memberValueDatatype="130" unbalanced="0"/>
    <cacheHierarchy uniqueName="[SalesDataTable 1].[Customer Type]" caption="Customer Type" attribute="1" defaultMemberUniqueName="[SalesDataTable 1].[Customer Type].[All]" allUniqueName="[SalesDataTable 1].[Customer Type].[All]" dimensionUniqueName="[SalesDataTable 1]" displayFolder="" count="0" memberValueDatatype="130" unbalanced="0"/>
    <cacheHierarchy uniqueName="[SalesDataTable 1].[Product Category]" caption="Product Category" attribute="1" defaultMemberUniqueName="[SalesDataTable 1].[Product Category].[All]" allUniqueName="[SalesDataTable 1].[Product Category].[All]" dimensionUniqueName="[SalesDataTable 1]" displayFolder="" count="0" memberValueDatatype="130" unbalanced="0"/>
    <cacheHierarchy uniqueName="[SalesDataTable 1].[Product]" caption="Product" attribute="1" defaultMemberUniqueName="[SalesDataTable 1].[Product].[All]" allUniqueName="[SalesDataTable 1].[Product].[All]" dimensionUniqueName="[SalesDataTable 1]" displayFolder="" count="0" memberValueDatatype="130" unbalanced="0"/>
    <cacheHierarchy uniqueName="[SalesDataTable 1].[Units Sold]" caption="Units Sold" attribute="1" defaultMemberUniqueName="[SalesDataTable 1].[Units Sold].[All]" allUniqueName="[SalesDataTable 1].[Units Sold].[All]" dimensionUniqueName="[SalesDataTable 1]" displayFolder="" count="0" memberValueDatatype="20" unbalanced="0"/>
    <cacheHierarchy uniqueName="[SalesDataTable 1].[Unit Price]" caption="Unit Price" attribute="1" defaultMemberUniqueName="[SalesDataTable 1].[Unit Price].[All]" allUniqueName="[SalesDataTable 1].[Unit Price].[All]" dimensionUniqueName="[SalesDataTable 1]" displayFolder="" count="0" memberValueDatatype="5" unbalanced="0"/>
    <cacheHierarchy uniqueName="[SalesDataTable 1].[Discount %]" caption="Discount %" attribute="1" defaultMemberUniqueName="[SalesDataTable 1].[Discount %].[All]" allUniqueName="[SalesDataTable 1].[Discount %].[All]" dimensionUniqueName="[SalesDataTable 1]" displayFolder="" count="0" memberValueDatatype="5" unbalanced="0"/>
    <cacheHierarchy uniqueName="[SalesDataTable 1].[Unit Cost]" caption="Unit Cost" attribute="1" defaultMemberUniqueName="[SalesDataTable 1].[Unit Cost].[All]" allUniqueName="[SalesDataTable 1].[Unit Cost].[All]" dimensionUniqueName="[SalesDataTable 1]" displayFolder="" count="0" memberValueDatatype="5" unbalanced="0"/>
    <cacheHierarchy uniqueName="[SalesDataTable 1].[Revenue]" caption="Revenue" attribute="1" defaultMemberUniqueName="[SalesDataTable 1].[Revenue].[All]" allUniqueName="[SalesDataTable 1].[Revenue].[All]" dimensionUniqueName="[SalesDataTable 1]" displayFolder="" count="0" memberValueDatatype="5" unbalanced="0"/>
    <cacheHierarchy uniqueName="[SalesDataTable 1].[COGS]" caption="COGS" attribute="1" defaultMemberUniqueName="[SalesDataTable 1].[COGS].[All]" allUniqueName="[SalesDataTable 1].[COGS].[All]" dimensionUniqueName="[SalesDataTable 1]" displayFolder="" count="0" memberValueDatatype="5" unbalanced="0"/>
    <cacheHierarchy uniqueName="[SalesDataTable 1].[Gross Profit]" caption="Gross Profit" attribute="1" defaultMemberUniqueName="[SalesDataTable 1].[Gross Profit].[All]" allUniqueName="[SalesDataTable 1].[Gross Profit].[All]" dimensionUniqueName="[SalesDataTable 1]" displayFolder="" count="0" memberValueDatatype="5" unbalanced="0"/>
    <cacheHierarchy uniqueName="[SalesDataTable 1].[Gross Margin %]" caption="Gross Margin %" attribute="1" defaultMemberUniqueName="[SalesDataTable 1].[Gross Margin %].[All]" allUniqueName="[SalesDataTable 1].[Gross Margin %].[All]" dimensionUniqueName="[SalesDataTable 1]" displayFolder="" count="0" memberValueDatatype="5" unbalanced="0"/>
    <cacheHierarchy uniqueName="[SalesDataTable 1].[Year]" caption="Year" attribute="1" defaultMemberUniqueName="[SalesDataTable 1].[Year].[All]" allUniqueName="[SalesDataTable 1].[Year].[All]" dimensionUniqueName="[SalesDataTable 1]" displayFolder="" count="0" memberValueDatatype="20" unbalanced="0"/>
    <cacheHierarchy uniqueName="[SalesDataTable 1].[Quarter]" caption="Quarter" attribute="1" defaultMemberUniqueName="[SalesDataTable 1].[Quarter].[All]" allUniqueName="[SalesDataTable 1].[Quarter].[All]" dimensionUniqueName="[SalesDataTable 1]" displayFolder="" count="0" memberValueDatatype="130" unbalanced="0"/>
    <cacheHierarchy uniqueName="[SalesDataTable 1].[MonthNo]" caption="MonthNo" attribute="1" defaultMemberUniqueName="[SalesDataTable 1].[MonthNo].[All]" allUniqueName="[SalesDataTable 1].[MonthNo].[All]" dimensionUniqueName="[SalesDataTable 1]" displayFolder="" count="0" memberValueDatatype="20" unbalanced="0"/>
    <cacheHierarchy uniqueName="[SalesDataTable 1].[Month]" caption="Month" attribute="1" defaultMemberUniqueName="[SalesDataTable 1].[Month].[All]" allUniqueName="[SalesDataTable 1].[Month].[All]" dimensionUniqueName="[SalesDataTable 1]" displayFolder="" count="0" memberValueDatatype="130" unbalanced="0"/>
    <cacheHierarchy uniqueName="[Measures].[__XL_Count SalesDataTable]" caption="__XL_Count SalesDataTable" measure="1" displayFolder="" measureGroup="SalesDataTable" count="0" hidden="1"/>
    <cacheHierarchy uniqueName="[Measures].[__XL_Count SalesDataTable 1]" caption="__XL_Count SalesDataTable 1" measure="1" displayFolder="" measureGroup="SalesDataTable 1" count="0" hidden="1"/>
    <cacheHierarchy uniqueName="[Measures].[__No measures defined]" caption="__No measures defined" measure="1" displayFolder="" count="0" hidden="1"/>
    <cacheHierarchy uniqueName="[Measures].[Sum of Revenue]" caption="Sum of Revenue" measure="1" displayFolder="" measureGroup="SalesDataTable 1" count="0" hidden="1">
      <extLst>
        <ext xmlns:x15="http://schemas.microsoft.com/office/spreadsheetml/2010/11/main" uri="{B97F6D7D-B522-45F9-BDA1-12C45D357490}">
          <x15:cacheHierarchy aggregatedColumn="32"/>
        </ext>
      </extLst>
    </cacheHierarchy>
    <cacheHierarchy uniqueName="[Measures].[Sum of Gross Profit]" caption="Sum of Gross Profit" measure="1" displayFolder="" measureGroup="SalesDataTable 1" count="0" oneField="1" hidden="1">
      <fieldsUsage count="1">
        <fieldUsage x="0"/>
      </fieldsUsage>
      <extLst>
        <ext xmlns:x15="http://schemas.microsoft.com/office/spreadsheetml/2010/11/main" uri="{B97F6D7D-B522-45F9-BDA1-12C45D357490}">
          <x15:cacheHierarchy aggregatedColumn="34"/>
        </ext>
      </extLst>
    </cacheHierarchy>
    <cacheHierarchy uniqueName="[Measures].[Sum of Gross Margin %]" caption="Sum of Gross Margin %" measure="1" displayFolder="" measureGroup="SalesDataTable 1" count="0" hidden="1">
      <extLst>
        <ext xmlns:x15="http://schemas.microsoft.com/office/spreadsheetml/2010/11/main" uri="{B97F6D7D-B522-45F9-BDA1-12C45D357490}">
          <x15:cacheHierarchy aggregatedColumn="35"/>
        </ext>
      </extLst>
    </cacheHierarchy>
    <cacheHierarchy uniqueName="[Measures].[Sum of Units Sold]" caption="Sum of Units Sold" measure="1" displayFolder="" measureGroup="SalesDataTable 1" count="0" hidden="1">
      <extLst>
        <ext xmlns:x15="http://schemas.microsoft.com/office/spreadsheetml/2010/11/main" uri="{B97F6D7D-B522-45F9-BDA1-12C45D357490}">
          <x15:cacheHierarchy aggregatedColumn="28"/>
        </ext>
      </extLst>
    </cacheHierarchy>
    <cacheHierarchy uniqueName="[Measures].[Sum of ID]" caption="Sum of ID" measure="1" displayFolder="" measureGroup="SalesDataTable 1" count="0" hidden="1">
      <extLst>
        <ext xmlns:x15="http://schemas.microsoft.com/office/spreadsheetml/2010/11/main" uri="{B97F6D7D-B522-45F9-BDA1-12C45D357490}">
          <x15:cacheHierarchy aggregatedColumn="20"/>
        </ext>
      </extLst>
    </cacheHierarchy>
    <cacheHierarchy uniqueName="[Measures].[Count of ID]" caption="Count of ID" measure="1" displayFolder="" measureGroup="SalesDataTable 1"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SalesDataTable 1" count="0" hidden="1">
      <extLst>
        <ext xmlns:x15="http://schemas.microsoft.com/office/spreadsheetml/2010/11/main" uri="{B97F6D7D-B522-45F9-BDA1-12C45D357490}">
          <x15:cacheHierarchy aggregatedColumn="33"/>
        </ext>
      </extLst>
    </cacheHierarchy>
  </cacheHierarchies>
  <kpis count="0"/>
  <dimensions count="3">
    <dimension measure="1" name="Measures" uniqueName="[Measures]" caption="Measures"/>
    <dimension name="SalesDataTable" uniqueName="[SalesDataTable]" caption="SalesDataTable"/>
    <dimension name="SalesDataTable 1" uniqueName="[SalesDataTable 1]" caption="SalesDataTable 1"/>
  </dimensions>
  <measureGroups count="2">
    <measureGroup name="SalesDataTable" caption="SalesDataTable"/>
    <measureGroup name="SalesDataTable 1" caption="SalesDataTabl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kumar" refreshedDate="46322.936460416669" backgroundQuery="1" createdVersion="8" refreshedVersion="8" minRefreshableVersion="3" recordCount="0" supportSubquery="1" supportAdvancedDrill="1" xr:uid="{3048A927-2A27-41EB-ACCD-82B58E6553A4}">
  <cacheSource type="external" connectionId="3"/>
  <cacheFields count="3">
    <cacheField name="[Measures].[Sum of Revenue]" caption="Sum of Revenue" numFmtId="0" hierarchy="43" level="32767"/>
    <cacheField name="[Measures].[Sum of Gross Profit]" caption="Sum of Gross Profit" numFmtId="0" hierarchy="44" level="32767"/>
    <cacheField name="[SalesDataTable 1].[Month].[Month]" caption="Month" numFmtId="0" hierarchy="39" level="1">
      <sharedItems count="12">
        <s v="Apr"/>
        <s v="Aug"/>
        <s v="Dec"/>
        <s v="Feb"/>
        <s v="Jan"/>
        <s v="Jul"/>
        <s v="Jun"/>
        <s v="Mar"/>
        <s v="May"/>
        <s v="Nov"/>
        <s v="Oct"/>
        <s v="Sep"/>
      </sharedItems>
    </cacheField>
  </cacheFields>
  <cacheHierarchies count="50">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 1].[ID]" caption="ID" attribute="1" defaultMemberUniqueName="[SalesDataTable 1].[ID].[All]" allUniqueName="[SalesDataTable 1].[ID].[All]" dimensionUniqueName="[SalesDataTable 1]" displayFolder="" count="0" memberValueDatatype="20" unbalanced="0"/>
    <cacheHierarchy uniqueName="[SalesDataTable 1].[Order Date]" caption="Order Date" attribute="1" time="1" defaultMemberUniqueName="[SalesDataTable 1].[Order Date].[All]" allUniqueName="[SalesDataTable 1].[Order Date].[All]" dimensionUniqueName="[SalesDataTable 1]" displayFolder="" count="0" memberValueDatatype="7" unbalanced="0"/>
    <cacheHierarchy uniqueName="[SalesDataTable 1].[Region]" caption="Region" attribute="1" defaultMemberUniqueName="[SalesDataTable 1].[Region].[All]" allUniqueName="[SalesDataTable 1].[Region].[All]" dimensionUniqueName="[SalesDataTable 1]" displayFolder="" count="0" memberValueDatatype="130" unbalanced="0"/>
    <cacheHierarchy uniqueName="[SalesDataTable 1].[Country]" caption="Country" attribute="1" defaultMemberUniqueName="[SalesDataTable 1].[Country].[All]" allUniqueName="[SalesDataTable 1].[Country].[All]" dimensionUniqueName="[SalesDataTable 1]" displayFolder="" count="0" memberValueDatatype="130" unbalanced="0"/>
    <cacheHierarchy uniqueName="[SalesDataTable 1].[Sales Channel]" caption="Sales Channel" attribute="1" defaultMemberUniqueName="[SalesDataTable 1].[Sales Channel].[All]" allUniqueName="[SalesDataTable 1].[Sales Channel].[All]" dimensionUniqueName="[SalesDataTable 1]" displayFolder="" count="0" memberValueDatatype="130" unbalanced="0"/>
    <cacheHierarchy uniqueName="[SalesDataTable 1].[Customer Type]" caption="Customer Type" attribute="1" defaultMemberUniqueName="[SalesDataTable 1].[Customer Type].[All]" allUniqueName="[SalesDataTable 1].[Customer Type].[All]" dimensionUniqueName="[SalesDataTable 1]" displayFolder="" count="0" memberValueDatatype="130" unbalanced="0"/>
    <cacheHierarchy uniqueName="[SalesDataTable 1].[Product Category]" caption="Product Category" attribute="1" defaultMemberUniqueName="[SalesDataTable 1].[Product Category].[All]" allUniqueName="[SalesDataTable 1].[Product Category].[All]" dimensionUniqueName="[SalesDataTable 1]" displayFolder="" count="0" memberValueDatatype="130" unbalanced="0"/>
    <cacheHierarchy uniqueName="[SalesDataTable 1].[Product]" caption="Product" attribute="1" defaultMemberUniqueName="[SalesDataTable 1].[Product].[All]" allUniqueName="[SalesDataTable 1].[Product].[All]" dimensionUniqueName="[SalesDataTable 1]" displayFolder="" count="0" memberValueDatatype="130" unbalanced="0"/>
    <cacheHierarchy uniqueName="[SalesDataTable 1].[Units Sold]" caption="Units Sold" attribute="1" defaultMemberUniqueName="[SalesDataTable 1].[Units Sold].[All]" allUniqueName="[SalesDataTable 1].[Units Sold].[All]" dimensionUniqueName="[SalesDataTable 1]" displayFolder="" count="0" memberValueDatatype="20" unbalanced="0"/>
    <cacheHierarchy uniqueName="[SalesDataTable 1].[Unit Price]" caption="Unit Price" attribute="1" defaultMemberUniqueName="[SalesDataTable 1].[Unit Price].[All]" allUniqueName="[SalesDataTable 1].[Unit Price].[All]" dimensionUniqueName="[SalesDataTable 1]" displayFolder="" count="0" memberValueDatatype="5" unbalanced="0"/>
    <cacheHierarchy uniqueName="[SalesDataTable 1].[Discount %]" caption="Discount %" attribute="1" defaultMemberUniqueName="[SalesDataTable 1].[Discount %].[All]" allUniqueName="[SalesDataTable 1].[Discount %].[All]" dimensionUniqueName="[SalesDataTable 1]" displayFolder="" count="0" memberValueDatatype="5" unbalanced="0"/>
    <cacheHierarchy uniqueName="[SalesDataTable 1].[Unit Cost]" caption="Unit Cost" attribute="1" defaultMemberUniqueName="[SalesDataTable 1].[Unit Cost].[All]" allUniqueName="[SalesDataTable 1].[Unit Cost].[All]" dimensionUniqueName="[SalesDataTable 1]" displayFolder="" count="0" memberValueDatatype="5" unbalanced="0"/>
    <cacheHierarchy uniqueName="[SalesDataTable 1].[Revenue]" caption="Revenue" attribute="1" defaultMemberUniqueName="[SalesDataTable 1].[Revenue].[All]" allUniqueName="[SalesDataTable 1].[Revenue].[All]" dimensionUniqueName="[SalesDataTable 1]" displayFolder="" count="0" memberValueDatatype="5" unbalanced="0"/>
    <cacheHierarchy uniqueName="[SalesDataTable 1].[COGS]" caption="COGS" attribute="1" defaultMemberUniqueName="[SalesDataTable 1].[COGS].[All]" allUniqueName="[SalesDataTable 1].[COGS].[All]" dimensionUniqueName="[SalesDataTable 1]" displayFolder="" count="0" memberValueDatatype="5" unbalanced="0"/>
    <cacheHierarchy uniqueName="[SalesDataTable 1].[Gross Profit]" caption="Gross Profit" attribute="1" defaultMemberUniqueName="[SalesDataTable 1].[Gross Profit].[All]" allUniqueName="[SalesDataTable 1].[Gross Profit].[All]" dimensionUniqueName="[SalesDataTable 1]" displayFolder="" count="0" memberValueDatatype="5" unbalanced="0"/>
    <cacheHierarchy uniqueName="[SalesDataTable 1].[Gross Margin %]" caption="Gross Margin %" attribute="1" defaultMemberUniqueName="[SalesDataTable 1].[Gross Margin %].[All]" allUniqueName="[SalesDataTable 1].[Gross Margin %].[All]" dimensionUniqueName="[SalesDataTable 1]" displayFolder="" count="0" memberValueDatatype="5" unbalanced="0"/>
    <cacheHierarchy uniqueName="[SalesDataTable 1].[Year]" caption="Year" attribute="1" defaultMemberUniqueName="[SalesDataTable 1].[Year].[All]" allUniqueName="[SalesDataTable 1].[Year].[All]" dimensionUniqueName="[SalesDataTable 1]" displayFolder="" count="0" memberValueDatatype="20" unbalanced="0"/>
    <cacheHierarchy uniqueName="[SalesDataTable 1].[Quarter]" caption="Quarter" attribute="1" defaultMemberUniqueName="[SalesDataTable 1].[Quarter].[All]" allUniqueName="[SalesDataTable 1].[Quarter].[All]" dimensionUniqueName="[SalesDataTable 1]" displayFolder="" count="0" memberValueDatatype="130" unbalanced="0"/>
    <cacheHierarchy uniqueName="[SalesDataTable 1].[MonthNo]" caption="MonthNo" attribute="1" defaultMemberUniqueName="[SalesDataTable 1].[MonthNo].[All]" allUniqueName="[SalesDataTable 1].[MonthNo].[All]" dimensionUniqueName="[SalesDataTable 1]" displayFolder="" count="0" memberValueDatatype="20" unbalanced="0"/>
    <cacheHierarchy uniqueName="[SalesDataTable 1].[Month]" caption="Month" attribute="1" defaultMemberUniqueName="[SalesDataTable 1].[Month].[All]" allUniqueName="[SalesDataTable 1].[Month].[All]" dimensionUniqueName="[SalesDataTable 1]" displayFolder="" count="2" memberValueDatatype="130" unbalanced="0">
      <fieldsUsage count="2">
        <fieldUsage x="-1"/>
        <fieldUsage x="2"/>
      </fieldsUsage>
    </cacheHierarchy>
    <cacheHierarchy uniqueName="[Measures].[__XL_Count SalesDataTable]" caption="__XL_Count SalesDataTable" measure="1" displayFolder="" measureGroup="SalesDataTable" count="0" hidden="1"/>
    <cacheHierarchy uniqueName="[Measures].[__XL_Count SalesDataTable 1]" caption="__XL_Count SalesDataTable 1" measure="1" displayFolder="" measureGroup="SalesDataTable 1" count="0" hidden="1"/>
    <cacheHierarchy uniqueName="[Measures].[__No measures defined]" caption="__No measures defined" measure="1" displayFolder="" count="0" hidden="1"/>
    <cacheHierarchy uniqueName="[Measures].[Sum of Revenue]" caption="Sum of Revenue" measure="1" displayFolder="" measureGroup="SalesDataTable 1"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Gross Profit]" caption="Sum of Gross Profit" measure="1" displayFolder="" measureGroup="SalesDataTable 1" count="0" oneField="1" hidden="1">
      <fieldsUsage count="1">
        <fieldUsage x="1"/>
      </fieldsUsage>
      <extLst>
        <ext xmlns:x15="http://schemas.microsoft.com/office/spreadsheetml/2010/11/main" uri="{B97F6D7D-B522-45F9-BDA1-12C45D357490}">
          <x15:cacheHierarchy aggregatedColumn="34"/>
        </ext>
      </extLst>
    </cacheHierarchy>
    <cacheHierarchy uniqueName="[Measures].[Sum of Gross Margin %]" caption="Sum of Gross Margin %" measure="1" displayFolder="" measureGroup="SalesDataTable 1" count="0" hidden="1">
      <extLst>
        <ext xmlns:x15="http://schemas.microsoft.com/office/spreadsheetml/2010/11/main" uri="{B97F6D7D-B522-45F9-BDA1-12C45D357490}">
          <x15:cacheHierarchy aggregatedColumn="35"/>
        </ext>
      </extLst>
    </cacheHierarchy>
    <cacheHierarchy uniqueName="[Measures].[Sum of Units Sold]" caption="Sum of Units Sold" measure="1" displayFolder="" measureGroup="SalesDataTable 1" count="0" hidden="1">
      <extLst>
        <ext xmlns:x15="http://schemas.microsoft.com/office/spreadsheetml/2010/11/main" uri="{B97F6D7D-B522-45F9-BDA1-12C45D357490}">
          <x15:cacheHierarchy aggregatedColumn="28"/>
        </ext>
      </extLst>
    </cacheHierarchy>
    <cacheHierarchy uniqueName="[Measures].[Sum of ID]" caption="Sum of ID" measure="1" displayFolder="" measureGroup="SalesDataTable 1" count="0" hidden="1">
      <extLst>
        <ext xmlns:x15="http://schemas.microsoft.com/office/spreadsheetml/2010/11/main" uri="{B97F6D7D-B522-45F9-BDA1-12C45D357490}">
          <x15:cacheHierarchy aggregatedColumn="20"/>
        </ext>
      </extLst>
    </cacheHierarchy>
    <cacheHierarchy uniqueName="[Measures].[Count of ID]" caption="Count of ID" measure="1" displayFolder="" measureGroup="SalesDataTable 1"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SalesDataTable 1" count="0" hidden="1">
      <extLst>
        <ext xmlns:x15="http://schemas.microsoft.com/office/spreadsheetml/2010/11/main" uri="{B97F6D7D-B522-45F9-BDA1-12C45D357490}">
          <x15:cacheHierarchy aggregatedColumn="33"/>
        </ext>
      </extLst>
    </cacheHierarchy>
  </cacheHierarchies>
  <kpis count="0"/>
  <dimensions count="3">
    <dimension measure="1" name="Measures" uniqueName="[Measures]" caption="Measures"/>
    <dimension name="SalesDataTable" uniqueName="[SalesDataTable]" caption="SalesDataTable"/>
    <dimension name="SalesDataTable 1" uniqueName="[SalesDataTable 1]" caption="SalesDataTable 1"/>
  </dimensions>
  <measureGroups count="2">
    <measureGroup name="SalesDataTable" caption="SalesDataTable"/>
    <measureGroup name="SalesDataTable 1" caption="SalesDataTabl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kumar" refreshedDate="46323.003541666665" backgroundQuery="1" createdVersion="8" refreshedVersion="8" minRefreshableVersion="3" recordCount="0" supportSubquery="1" supportAdvancedDrill="1" xr:uid="{2D36CC71-D84B-4304-8A0E-96FE028D6B1E}">
  <cacheSource type="external" connectionId="3"/>
  <cacheFields count="3">
    <cacheField name="[Measures].[Sum of Revenue]" caption="Sum of Revenue" numFmtId="0" hierarchy="43" level="32767"/>
    <cacheField name="[SalesDataTable 1].[Country].[Country]" caption="Country" numFmtId="0" hierarchy="23" level="1">
      <sharedItems count="5">
        <s v="France"/>
        <s v="Germany"/>
        <s v="Italy"/>
        <s v="Spain"/>
        <s v="United Kingdom"/>
      </sharedItems>
    </cacheField>
    <cacheField name="[SalesDataTable 1].[Sales Channel].[Sales Channel]" caption="Sales Channel" numFmtId="0" hierarchy="24" level="1">
      <sharedItems count="4">
        <s v="Corporate"/>
        <s v="Marketplace"/>
        <s v="Online Store"/>
        <s v="Retail Partners"/>
      </sharedItems>
    </cacheField>
  </cacheFields>
  <cacheHierarchies count="50">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 1].[ID]" caption="ID" attribute="1" defaultMemberUniqueName="[SalesDataTable 1].[ID].[All]" allUniqueName="[SalesDataTable 1].[ID].[All]" dimensionUniqueName="[SalesDataTable 1]" displayFolder="" count="0" memberValueDatatype="20" unbalanced="0"/>
    <cacheHierarchy uniqueName="[SalesDataTable 1].[Order Date]" caption="Order Date" attribute="1" time="1" defaultMemberUniqueName="[SalesDataTable 1].[Order Date].[All]" allUniqueName="[SalesDataTable 1].[Order Date].[All]" dimensionUniqueName="[SalesDataTable 1]" displayFolder="" count="0" memberValueDatatype="7" unbalanced="0"/>
    <cacheHierarchy uniqueName="[SalesDataTable 1].[Region]" caption="Region" attribute="1" defaultMemberUniqueName="[SalesDataTable 1].[Region].[All]" allUniqueName="[SalesDataTable 1].[Region].[All]" dimensionUniqueName="[SalesDataTable 1]" displayFolder="" count="0" memberValueDatatype="130" unbalanced="0"/>
    <cacheHierarchy uniqueName="[SalesDataTable 1].[Country]" caption="Country" attribute="1" defaultMemberUniqueName="[SalesDataTable 1].[Country].[All]" allUniqueName="[SalesDataTable 1].[Country].[All]" dimensionUniqueName="[SalesDataTable 1]" displayFolder="" count="2" memberValueDatatype="130" unbalanced="0">
      <fieldsUsage count="2">
        <fieldUsage x="-1"/>
        <fieldUsage x="1"/>
      </fieldsUsage>
    </cacheHierarchy>
    <cacheHierarchy uniqueName="[SalesDataTable 1].[Sales Channel]" caption="Sales Channel" attribute="1" defaultMemberUniqueName="[SalesDataTable 1].[Sales Channel].[All]" allUniqueName="[SalesDataTable 1].[Sales Channel].[All]" dimensionUniqueName="[SalesDataTable 1]" displayFolder="" count="2" memberValueDatatype="130" unbalanced="0">
      <fieldsUsage count="2">
        <fieldUsage x="-1"/>
        <fieldUsage x="2"/>
      </fieldsUsage>
    </cacheHierarchy>
    <cacheHierarchy uniqueName="[SalesDataTable 1].[Customer Type]" caption="Customer Type" attribute="1" defaultMemberUniqueName="[SalesDataTable 1].[Customer Type].[All]" allUniqueName="[SalesDataTable 1].[Customer Type].[All]" dimensionUniqueName="[SalesDataTable 1]" displayFolder="" count="0" memberValueDatatype="130" unbalanced="0"/>
    <cacheHierarchy uniqueName="[SalesDataTable 1].[Product Category]" caption="Product Category" attribute="1" defaultMemberUniqueName="[SalesDataTable 1].[Product Category].[All]" allUniqueName="[SalesDataTable 1].[Product Category].[All]" dimensionUniqueName="[SalesDataTable 1]" displayFolder="" count="0" memberValueDatatype="130" unbalanced="0"/>
    <cacheHierarchy uniqueName="[SalesDataTable 1].[Product]" caption="Product" attribute="1" defaultMemberUniqueName="[SalesDataTable 1].[Product].[All]" allUniqueName="[SalesDataTable 1].[Product].[All]" dimensionUniqueName="[SalesDataTable 1]" displayFolder="" count="0" memberValueDatatype="130" unbalanced="0"/>
    <cacheHierarchy uniqueName="[SalesDataTable 1].[Units Sold]" caption="Units Sold" attribute="1" defaultMemberUniqueName="[SalesDataTable 1].[Units Sold].[All]" allUniqueName="[SalesDataTable 1].[Units Sold].[All]" dimensionUniqueName="[SalesDataTable 1]" displayFolder="" count="0" memberValueDatatype="20" unbalanced="0"/>
    <cacheHierarchy uniqueName="[SalesDataTable 1].[Unit Price]" caption="Unit Price" attribute="1" defaultMemberUniqueName="[SalesDataTable 1].[Unit Price].[All]" allUniqueName="[SalesDataTable 1].[Unit Price].[All]" dimensionUniqueName="[SalesDataTable 1]" displayFolder="" count="0" memberValueDatatype="5" unbalanced="0"/>
    <cacheHierarchy uniqueName="[SalesDataTable 1].[Discount %]" caption="Discount %" attribute="1" defaultMemberUniqueName="[SalesDataTable 1].[Discount %].[All]" allUniqueName="[SalesDataTable 1].[Discount %].[All]" dimensionUniqueName="[SalesDataTable 1]" displayFolder="" count="0" memberValueDatatype="5" unbalanced="0"/>
    <cacheHierarchy uniqueName="[SalesDataTable 1].[Unit Cost]" caption="Unit Cost" attribute="1" defaultMemberUniqueName="[SalesDataTable 1].[Unit Cost].[All]" allUniqueName="[SalesDataTable 1].[Unit Cost].[All]" dimensionUniqueName="[SalesDataTable 1]" displayFolder="" count="0" memberValueDatatype="5" unbalanced="0"/>
    <cacheHierarchy uniqueName="[SalesDataTable 1].[Revenue]" caption="Revenue" attribute="1" defaultMemberUniqueName="[SalesDataTable 1].[Revenue].[All]" allUniqueName="[SalesDataTable 1].[Revenue].[All]" dimensionUniqueName="[SalesDataTable 1]" displayFolder="" count="0" memberValueDatatype="5" unbalanced="0"/>
    <cacheHierarchy uniqueName="[SalesDataTable 1].[COGS]" caption="COGS" attribute="1" defaultMemberUniqueName="[SalesDataTable 1].[COGS].[All]" allUniqueName="[SalesDataTable 1].[COGS].[All]" dimensionUniqueName="[SalesDataTable 1]" displayFolder="" count="0" memberValueDatatype="5" unbalanced="0"/>
    <cacheHierarchy uniqueName="[SalesDataTable 1].[Gross Profit]" caption="Gross Profit" attribute="1" defaultMemberUniqueName="[SalesDataTable 1].[Gross Profit].[All]" allUniqueName="[SalesDataTable 1].[Gross Profit].[All]" dimensionUniqueName="[SalesDataTable 1]" displayFolder="" count="0" memberValueDatatype="5" unbalanced="0"/>
    <cacheHierarchy uniqueName="[SalesDataTable 1].[Gross Margin %]" caption="Gross Margin %" attribute="1" defaultMemberUniqueName="[SalesDataTable 1].[Gross Margin %].[All]" allUniqueName="[SalesDataTable 1].[Gross Margin %].[All]" dimensionUniqueName="[SalesDataTable 1]" displayFolder="" count="0" memberValueDatatype="5" unbalanced="0"/>
    <cacheHierarchy uniqueName="[SalesDataTable 1].[Year]" caption="Year" attribute="1" defaultMemberUniqueName="[SalesDataTable 1].[Year].[All]" allUniqueName="[SalesDataTable 1].[Year].[All]" dimensionUniqueName="[SalesDataTable 1]" displayFolder="" count="0" memberValueDatatype="20" unbalanced="0"/>
    <cacheHierarchy uniqueName="[SalesDataTable 1].[Quarter]" caption="Quarter" attribute="1" defaultMemberUniqueName="[SalesDataTable 1].[Quarter].[All]" allUniqueName="[SalesDataTable 1].[Quarter].[All]" dimensionUniqueName="[SalesDataTable 1]" displayFolder="" count="0" memberValueDatatype="130" unbalanced="0"/>
    <cacheHierarchy uniqueName="[SalesDataTable 1].[MonthNo]" caption="MonthNo" attribute="1" defaultMemberUniqueName="[SalesDataTable 1].[MonthNo].[All]" allUniqueName="[SalesDataTable 1].[MonthNo].[All]" dimensionUniqueName="[SalesDataTable 1]" displayFolder="" count="0" memberValueDatatype="20" unbalanced="0"/>
    <cacheHierarchy uniqueName="[SalesDataTable 1].[Month]" caption="Month" attribute="1" defaultMemberUniqueName="[SalesDataTable 1].[Month].[All]" allUniqueName="[SalesDataTable 1].[Month].[All]" dimensionUniqueName="[SalesDataTable 1]" displayFolder="" count="2" memberValueDatatype="130" unbalanced="0"/>
    <cacheHierarchy uniqueName="[Measures].[__XL_Count SalesDataTable]" caption="__XL_Count SalesDataTable" measure="1" displayFolder="" measureGroup="SalesDataTable" count="0" hidden="1"/>
    <cacheHierarchy uniqueName="[Measures].[__XL_Count SalesDataTable 1]" caption="__XL_Count SalesDataTable 1" measure="1" displayFolder="" measureGroup="SalesDataTable 1" count="0" hidden="1"/>
    <cacheHierarchy uniqueName="[Measures].[__No measures defined]" caption="__No measures defined" measure="1" displayFolder="" count="0" hidden="1"/>
    <cacheHierarchy uniqueName="[Measures].[Sum of Revenue]" caption="Sum of Revenue" measure="1" displayFolder="" measureGroup="SalesDataTable 1"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Gross Profit]" caption="Sum of Gross Profit" measure="1" displayFolder="" measureGroup="SalesDataTable 1" count="0" hidden="1">
      <extLst>
        <ext xmlns:x15="http://schemas.microsoft.com/office/spreadsheetml/2010/11/main" uri="{B97F6D7D-B522-45F9-BDA1-12C45D357490}">
          <x15:cacheHierarchy aggregatedColumn="34"/>
        </ext>
      </extLst>
    </cacheHierarchy>
    <cacheHierarchy uniqueName="[Measures].[Sum of Gross Margin %]" caption="Sum of Gross Margin %" measure="1" displayFolder="" measureGroup="SalesDataTable 1" count="0" hidden="1">
      <extLst>
        <ext xmlns:x15="http://schemas.microsoft.com/office/spreadsheetml/2010/11/main" uri="{B97F6D7D-B522-45F9-BDA1-12C45D357490}">
          <x15:cacheHierarchy aggregatedColumn="35"/>
        </ext>
      </extLst>
    </cacheHierarchy>
    <cacheHierarchy uniqueName="[Measures].[Sum of Units Sold]" caption="Sum of Units Sold" measure="1" displayFolder="" measureGroup="SalesDataTable 1" count="0" hidden="1">
      <extLst>
        <ext xmlns:x15="http://schemas.microsoft.com/office/spreadsheetml/2010/11/main" uri="{B97F6D7D-B522-45F9-BDA1-12C45D357490}">
          <x15:cacheHierarchy aggregatedColumn="28"/>
        </ext>
      </extLst>
    </cacheHierarchy>
    <cacheHierarchy uniqueName="[Measures].[Sum of ID]" caption="Sum of ID" measure="1" displayFolder="" measureGroup="SalesDataTable 1" count="0" hidden="1">
      <extLst>
        <ext xmlns:x15="http://schemas.microsoft.com/office/spreadsheetml/2010/11/main" uri="{B97F6D7D-B522-45F9-BDA1-12C45D357490}">
          <x15:cacheHierarchy aggregatedColumn="20"/>
        </ext>
      </extLst>
    </cacheHierarchy>
    <cacheHierarchy uniqueName="[Measures].[Count of ID]" caption="Count of ID" measure="1" displayFolder="" measureGroup="SalesDataTable 1"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SalesDataTable 1" count="0" hidden="1">
      <extLst>
        <ext xmlns:x15="http://schemas.microsoft.com/office/spreadsheetml/2010/11/main" uri="{B97F6D7D-B522-45F9-BDA1-12C45D357490}">
          <x15:cacheHierarchy aggregatedColumn="33"/>
        </ext>
      </extLst>
    </cacheHierarchy>
  </cacheHierarchies>
  <kpis count="0"/>
  <dimensions count="3">
    <dimension measure="1" name="Measures" uniqueName="[Measures]" caption="Measures"/>
    <dimension name="SalesDataTable" uniqueName="[SalesDataTable]" caption="SalesDataTable"/>
    <dimension name="SalesDataTable 1" uniqueName="[SalesDataTable 1]" caption="SalesDataTable 1"/>
  </dimensions>
  <measureGroups count="2">
    <measureGroup name="SalesDataTable" caption="SalesDataTable"/>
    <measureGroup name="SalesDataTable 1" caption="SalesDataTabl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kumar" refreshedDate="46323.006770138891" backgroundQuery="1" createdVersion="8" refreshedVersion="8" minRefreshableVersion="3" recordCount="0" supportSubquery="1" supportAdvancedDrill="1" xr:uid="{8B54C6B8-67B3-498D-82EA-DCCEAA0CE1F8}">
  <cacheSource type="external" connectionId="3"/>
  <cacheFields count="3">
    <cacheField name="[Measures].[Sum of Revenue]" caption="Sum of Revenue" numFmtId="0" hierarchy="43" level="32767"/>
    <cacheField name="[SalesDataTable 1].[Country].[Country]" caption="Country" numFmtId="0" hierarchy="23" level="1">
      <sharedItems count="5">
        <s v="France"/>
        <s v="Germany"/>
        <s v="Italy"/>
        <s v="Spain"/>
        <s v="United Kingdom"/>
      </sharedItems>
    </cacheField>
    <cacheField name="[SalesDataTable 1].[Region].[Region]" caption="Region" numFmtId="0" hierarchy="22" level="1">
      <sharedItems count="4">
        <s v="Central Europe"/>
        <s v="Northern Europe"/>
        <s v="Southern Europe"/>
        <s v="Western Europe"/>
      </sharedItems>
    </cacheField>
  </cacheFields>
  <cacheHierarchies count="50">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 1].[ID]" caption="ID" attribute="1" defaultMemberUniqueName="[SalesDataTable 1].[ID].[All]" allUniqueName="[SalesDataTable 1].[ID].[All]" dimensionUniqueName="[SalesDataTable 1]" displayFolder="" count="0" memberValueDatatype="20" unbalanced="0"/>
    <cacheHierarchy uniqueName="[SalesDataTable 1].[Order Date]" caption="Order Date" attribute="1" time="1" defaultMemberUniqueName="[SalesDataTable 1].[Order Date].[All]" allUniqueName="[SalesDataTable 1].[Order Date].[All]" dimensionUniqueName="[SalesDataTable 1]" displayFolder="" count="0" memberValueDatatype="7" unbalanced="0"/>
    <cacheHierarchy uniqueName="[SalesDataTable 1].[Region]" caption="Region" attribute="1" defaultMemberUniqueName="[SalesDataTable 1].[Region].[All]" allUniqueName="[SalesDataTable 1].[Region].[All]" dimensionUniqueName="[SalesDataTable 1]" displayFolder="" count="2" memberValueDatatype="130" unbalanced="0">
      <fieldsUsage count="2">
        <fieldUsage x="-1"/>
        <fieldUsage x="2"/>
      </fieldsUsage>
    </cacheHierarchy>
    <cacheHierarchy uniqueName="[SalesDataTable 1].[Country]" caption="Country" attribute="1" defaultMemberUniqueName="[SalesDataTable 1].[Country].[All]" allUniqueName="[SalesDataTable 1].[Country].[All]" dimensionUniqueName="[SalesDataTable 1]" displayFolder="" count="2" memberValueDatatype="130" unbalanced="0">
      <fieldsUsage count="2">
        <fieldUsage x="-1"/>
        <fieldUsage x="1"/>
      </fieldsUsage>
    </cacheHierarchy>
    <cacheHierarchy uniqueName="[SalesDataTable 1].[Sales Channel]" caption="Sales Channel" attribute="1" defaultMemberUniqueName="[SalesDataTable 1].[Sales Channel].[All]" allUniqueName="[SalesDataTable 1].[Sales Channel].[All]" dimensionUniqueName="[SalesDataTable 1]" displayFolder="" count="0" memberValueDatatype="130" unbalanced="0"/>
    <cacheHierarchy uniqueName="[SalesDataTable 1].[Customer Type]" caption="Customer Type" attribute="1" defaultMemberUniqueName="[SalesDataTable 1].[Customer Type].[All]" allUniqueName="[SalesDataTable 1].[Customer Type].[All]" dimensionUniqueName="[SalesDataTable 1]" displayFolder="" count="0" memberValueDatatype="130" unbalanced="0"/>
    <cacheHierarchy uniqueName="[SalesDataTable 1].[Product Category]" caption="Product Category" attribute="1" defaultMemberUniqueName="[SalesDataTable 1].[Product Category].[All]" allUniqueName="[SalesDataTable 1].[Product Category].[All]" dimensionUniqueName="[SalesDataTable 1]" displayFolder="" count="0" memberValueDatatype="130" unbalanced="0"/>
    <cacheHierarchy uniqueName="[SalesDataTable 1].[Product]" caption="Product" attribute="1" defaultMemberUniqueName="[SalesDataTable 1].[Product].[All]" allUniqueName="[SalesDataTable 1].[Product].[All]" dimensionUniqueName="[SalesDataTable 1]" displayFolder="" count="0" memberValueDatatype="130" unbalanced="0"/>
    <cacheHierarchy uniqueName="[SalesDataTable 1].[Units Sold]" caption="Units Sold" attribute="1" defaultMemberUniqueName="[SalesDataTable 1].[Units Sold].[All]" allUniqueName="[SalesDataTable 1].[Units Sold].[All]" dimensionUniqueName="[SalesDataTable 1]" displayFolder="" count="0" memberValueDatatype="20" unbalanced="0"/>
    <cacheHierarchy uniqueName="[SalesDataTable 1].[Unit Price]" caption="Unit Price" attribute="1" defaultMemberUniqueName="[SalesDataTable 1].[Unit Price].[All]" allUniqueName="[SalesDataTable 1].[Unit Price].[All]" dimensionUniqueName="[SalesDataTable 1]" displayFolder="" count="0" memberValueDatatype="5" unbalanced="0"/>
    <cacheHierarchy uniqueName="[SalesDataTable 1].[Discount %]" caption="Discount %" attribute="1" defaultMemberUniqueName="[SalesDataTable 1].[Discount %].[All]" allUniqueName="[SalesDataTable 1].[Discount %].[All]" dimensionUniqueName="[SalesDataTable 1]" displayFolder="" count="0" memberValueDatatype="5" unbalanced="0"/>
    <cacheHierarchy uniqueName="[SalesDataTable 1].[Unit Cost]" caption="Unit Cost" attribute="1" defaultMemberUniqueName="[SalesDataTable 1].[Unit Cost].[All]" allUniqueName="[SalesDataTable 1].[Unit Cost].[All]" dimensionUniqueName="[SalesDataTable 1]" displayFolder="" count="0" memberValueDatatype="5" unbalanced="0"/>
    <cacheHierarchy uniqueName="[SalesDataTable 1].[Revenue]" caption="Revenue" attribute="1" defaultMemberUniqueName="[SalesDataTable 1].[Revenue].[All]" allUniqueName="[SalesDataTable 1].[Revenue].[All]" dimensionUniqueName="[SalesDataTable 1]" displayFolder="" count="0" memberValueDatatype="5" unbalanced="0"/>
    <cacheHierarchy uniqueName="[SalesDataTable 1].[COGS]" caption="COGS" attribute="1" defaultMemberUniqueName="[SalesDataTable 1].[COGS].[All]" allUniqueName="[SalesDataTable 1].[COGS].[All]" dimensionUniqueName="[SalesDataTable 1]" displayFolder="" count="0" memberValueDatatype="5" unbalanced="0"/>
    <cacheHierarchy uniqueName="[SalesDataTable 1].[Gross Profit]" caption="Gross Profit" attribute="1" defaultMemberUniqueName="[SalesDataTable 1].[Gross Profit].[All]" allUniqueName="[SalesDataTable 1].[Gross Profit].[All]" dimensionUniqueName="[SalesDataTable 1]" displayFolder="" count="0" memberValueDatatype="5" unbalanced="0"/>
    <cacheHierarchy uniqueName="[SalesDataTable 1].[Gross Margin %]" caption="Gross Margin %" attribute="1" defaultMemberUniqueName="[SalesDataTable 1].[Gross Margin %].[All]" allUniqueName="[SalesDataTable 1].[Gross Margin %].[All]" dimensionUniqueName="[SalesDataTable 1]" displayFolder="" count="0" memberValueDatatype="5" unbalanced="0"/>
    <cacheHierarchy uniqueName="[SalesDataTable 1].[Year]" caption="Year" attribute="1" defaultMemberUniqueName="[SalesDataTable 1].[Year].[All]" allUniqueName="[SalesDataTable 1].[Year].[All]" dimensionUniqueName="[SalesDataTable 1]" displayFolder="" count="0" memberValueDatatype="20" unbalanced="0"/>
    <cacheHierarchy uniqueName="[SalesDataTable 1].[Quarter]" caption="Quarter" attribute="1" defaultMemberUniqueName="[SalesDataTable 1].[Quarter].[All]" allUniqueName="[SalesDataTable 1].[Quarter].[All]" dimensionUniqueName="[SalesDataTable 1]" displayFolder="" count="0" memberValueDatatype="130" unbalanced="0"/>
    <cacheHierarchy uniqueName="[SalesDataTable 1].[MonthNo]" caption="MonthNo" attribute="1" defaultMemberUniqueName="[SalesDataTable 1].[MonthNo].[All]" allUniqueName="[SalesDataTable 1].[MonthNo].[All]" dimensionUniqueName="[SalesDataTable 1]" displayFolder="" count="0" memberValueDatatype="20" unbalanced="0"/>
    <cacheHierarchy uniqueName="[SalesDataTable 1].[Month]" caption="Month" attribute="1" defaultMemberUniqueName="[SalesDataTable 1].[Month].[All]" allUniqueName="[SalesDataTable 1].[Month].[All]" dimensionUniqueName="[SalesDataTable 1]" displayFolder="" count="2" memberValueDatatype="130" unbalanced="0"/>
    <cacheHierarchy uniqueName="[Measures].[__XL_Count SalesDataTable]" caption="__XL_Count SalesDataTable" measure="1" displayFolder="" measureGroup="SalesDataTable" count="0" hidden="1"/>
    <cacheHierarchy uniqueName="[Measures].[__XL_Count SalesDataTable 1]" caption="__XL_Count SalesDataTable 1" measure="1" displayFolder="" measureGroup="SalesDataTable 1" count="0" hidden="1"/>
    <cacheHierarchy uniqueName="[Measures].[__No measures defined]" caption="__No measures defined" measure="1" displayFolder="" count="0" hidden="1"/>
    <cacheHierarchy uniqueName="[Measures].[Sum of Revenue]" caption="Sum of Revenue" measure="1" displayFolder="" measureGroup="SalesDataTable 1"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Gross Profit]" caption="Sum of Gross Profit" measure="1" displayFolder="" measureGroup="SalesDataTable 1" count="0" hidden="1">
      <extLst>
        <ext xmlns:x15="http://schemas.microsoft.com/office/spreadsheetml/2010/11/main" uri="{B97F6D7D-B522-45F9-BDA1-12C45D357490}">
          <x15:cacheHierarchy aggregatedColumn="34"/>
        </ext>
      </extLst>
    </cacheHierarchy>
    <cacheHierarchy uniqueName="[Measures].[Sum of Gross Margin %]" caption="Sum of Gross Margin %" measure="1" displayFolder="" measureGroup="SalesDataTable 1" count="0" hidden="1">
      <extLst>
        <ext xmlns:x15="http://schemas.microsoft.com/office/spreadsheetml/2010/11/main" uri="{B97F6D7D-B522-45F9-BDA1-12C45D357490}">
          <x15:cacheHierarchy aggregatedColumn="35"/>
        </ext>
      </extLst>
    </cacheHierarchy>
    <cacheHierarchy uniqueName="[Measures].[Sum of Units Sold]" caption="Sum of Units Sold" measure="1" displayFolder="" measureGroup="SalesDataTable 1" count="0" hidden="1">
      <extLst>
        <ext xmlns:x15="http://schemas.microsoft.com/office/spreadsheetml/2010/11/main" uri="{B97F6D7D-B522-45F9-BDA1-12C45D357490}">
          <x15:cacheHierarchy aggregatedColumn="28"/>
        </ext>
      </extLst>
    </cacheHierarchy>
    <cacheHierarchy uniqueName="[Measures].[Sum of ID]" caption="Sum of ID" measure="1" displayFolder="" measureGroup="SalesDataTable 1" count="0" hidden="1">
      <extLst>
        <ext xmlns:x15="http://schemas.microsoft.com/office/spreadsheetml/2010/11/main" uri="{B97F6D7D-B522-45F9-BDA1-12C45D357490}">
          <x15:cacheHierarchy aggregatedColumn="20"/>
        </ext>
      </extLst>
    </cacheHierarchy>
    <cacheHierarchy uniqueName="[Measures].[Count of ID]" caption="Count of ID" measure="1" displayFolder="" measureGroup="SalesDataTable 1"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SalesDataTable 1" count="0" hidden="1">
      <extLst>
        <ext xmlns:x15="http://schemas.microsoft.com/office/spreadsheetml/2010/11/main" uri="{B97F6D7D-B522-45F9-BDA1-12C45D357490}">
          <x15:cacheHierarchy aggregatedColumn="33"/>
        </ext>
      </extLst>
    </cacheHierarchy>
  </cacheHierarchies>
  <kpis count="0"/>
  <dimensions count="3">
    <dimension measure="1" name="Measures" uniqueName="[Measures]" caption="Measures"/>
    <dimension name="SalesDataTable" uniqueName="[SalesDataTable]" caption="SalesDataTable"/>
    <dimension name="SalesDataTable 1" uniqueName="[SalesDataTable 1]" caption="SalesDataTable 1"/>
  </dimensions>
  <measureGroups count="2">
    <measureGroup name="SalesDataTable" caption="SalesDataTable"/>
    <measureGroup name="SalesDataTable 1" caption="SalesDataTabl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kumar" refreshedDate="46323.003541666665" backgroundQuery="1" createdVersion="8" refreshedVersion="8" minRefreshableVersion="3" recordCount="0" supportSubquery="1" supportAdvancedDrill="1" xr:uid="{B9165E77-A261-4F02-A687-F89418E7ED5E}">
  <cacheSource type="external" connectionId="3"/>
  <cacheFields count="3">
    <cacheField name="[Measures].[Sum of Revenue]" caption="Sum of Revenue" numFmtId="0" hierarchy="43" level="32767"/>
    <cacheField name="[SalesDataTable 1].[Country].[Country]" caption="Country" numFmtId="0" hierarchy="23" level="1">
      <sharedItems count="5">
        <s v="France"/>
        <s v="Germany"/>
        <s v="Italy"/>
        <s v="Spain"/>
        <s v="United Kingdom"/>
      </sharedItems>
    </cacheField>
    <cacheField name="[SalesDataTable 1].[Sales Channel].[Sales Channel]" caption="Sales Channel" numFmtId="0" hierarchy="24" level="1">
      <sharedItems count="4">
        <s v="Corporate"/>
        <s v="Marketplace"/>
        <s v="Online Store"/>
        <s v="Retail Partners"/>
      </sharedItems>
    </cacheField>
  </cacheFields>
  <cacheHierarchies count="50">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 1].[ID]" caption="ID" attribute="1" defaultMemberUniqueName="[SalesDataTable 1].[ID].[All]" allUniqueName="[SalesDataTable 1].[ID].[All]" dimensionUniqueName="[SalesDataTable 1]" displayFolder="" count="0" memberValueDatatype="20" unbalanced="0"/>
    <cacheHierarchy uniqueName="[SalesDataTable 1].[Order Date]" caption="Order Date" attribute="1" time="1" defaultMemberUniqueName="[SalesDataTable 1].[Order Date].[All]" allUniqueName="[SalesDataTable 1].[Order Date].[All]" dimensionUniqueName="[SalesDataTable 1]" displayFolder="" count="0" memberValueDatatype="7" unbalanced="0"/>
    <cacheHierarchy uniqueName="[SalesDataTable 1].[Region]" caption="Region" attribute="1" defaultMemberUniqueName="[SalesDataTable 1].[Region].[All]" allUniqueName="[SalesDataTable 1].[Region].[All]" dimensionUniqueName="[SalesDataTable 1]" displayFolder="" count="0" memberValueDatatype="130" unbalanced="0"/>
    <cacheHierarchy uniqueName="[SalesDataTable 1].[Country]" caption="Country" attribute="1" defaultMemberUniqueName="[SalesDataTable 1].[Country].[All]" allUniqueName="[SalesDataTable 1].[Country].[All]" dimensionUniqueName="[SalesDataTable 1]" displayFolder="" count="2" memberValueDatatype="130" unbalanced="0">
      <fieldsUsage count="2">
        <fieldUsage x="-1"/>
        <fieldUsage x="1"/>
      </fieldsUsage>
    </cacheHierarchy>
    <cacheHierarchy uniqueName="[SalesDataTable 1].[Sales Channel]" caption="Sales Channel" attribute="1" defaultMemberUniqueName="[SalesDataTable 1].[Sales Channel].[All]" allUniqueName="[SalesDataTable 1].[Sales Channel].[All]" dimensionUniqueName="[SalesDataTable 1]" displayFolder="" count="2" memberValueDatatype="130" unbalanced="0">
      <fieldsUsage count="2">
        <fieldUsage x="-1"/>
        <fieldUsage x="2"/>
      </fieldsUsage>
    </cacheHierarchy>
    <cacheHierarchy uniqueName="[SalesDataTable 1].[Customer Type]" caption="Customer Type" attribute="1" defaultMemberUniqueName="[SalesDataTable 1].[Customer Type].[All]" allUniqueName="[SalesDataTable 1].[Customer Type].[All]" dimensionUniqueName="[SalesDataTable 1]" displayFolder="" count="0" memberValueDatatype="130" unbalanced="0"/>
    <cacheHierarchy uniqueName="[SalesDataTable 1].[Product Category]" caption="Product Category" attribute="1" defaultMemberUniqueName="[SalesDataTable 1].[Product Category].[All]" allUniqueName="[SalesDataTable 1].[Product Category].[All]" dimensionUniqueName="[SalesDataTable 1]" displayFolder="" count="0" memberValueDatatype="130" unbalanced="0"/>
    <cacheHierarchy uniqueName="[SalesDataTable 1].[Product]" caption="Product" attribute="1" defaultMemberUniqueName="[SalesDataTable 1].[Product].[All]" allUniqueName="[SalesDataTable 1].[Product].[All]" dimensionUniqueName="[SalesDataTable 1]" displayFolder="" count="0" memberValueDatatype="130" unbalanced="0"/>
    <cacheHierarchy uniqueName="[SalesDataTable 1].[Units Sold]" caption="Units Sold" attribute="1" defaultMemberUniqueName="[SalesDataTable 1].[Units Sold].[All]" allUniqueName="[SalesDataTable 1].[Units Sold].[All]" dimensionUniqueName="[SalesDataTable 1]" displayFolder="" count="0" memberValueDatatype="20" unbalanced="0"/>
    <cacheHierarchy uniqueName="[SalesDataTable 1].[Unit Price]" caption="Unit Price" attribute="1" defaultMemberUniqueName="[SalesDataTable 1].[Unit Price].[All]" allUniqueName="[SalesDataTable 1].[Unit Price].[All]" dimensionUniqueName="[SalesDataTable 1]" displayFolder="" count="0" memberValueDatatype="5" unbalanced="0"/>
    <cacheHierarchy uniqueName="[SalesDataTable 1].[Discount %]" caption="Discount %" attribute="1" defaultMemberUniqueName="[SalesDataTable 1].[Discount %].[All]" allUniqueName="[SalesDataTable 1].[Discount %].[All]" dimensionUniqueName="[SalesDataTable 1]" displayFolder="" count="0" memberValueDatatype="5" unbalanced="0"/>
    <cacheHierarchy uniqueName="[SalesDataTable 1].[Unit Cost]" caption="Unit Cost" attribute="1" defaultMemberUniqueName="[SalesDataTable 1].[Unit Cost].[All]" allUniqueName="[SalesDataTable 1].[Unit Cost].[All]" dimensionUniqueName="[SalesDataTable 1]" displayFolder="" count="0" memberValueDatatype="5" unbalanced="0"/>
    <cacheHierarchy uniqueName="[SalesDataTable 1].[Revenue]" caption="Revenue" attribute="1" defaultMemberUniqueName="[SalesDataTable 1].[Revenue].[All]" allUniqueName="[SalesDataTable 1].[Revenue].[All]" dimensionUniqueName="[SalesDataTable 1]" displayFolder="" count="0" memberValueDatatype="5" unbalanced="0"/>
    <cacheHierarchy uniqueName="[SalesDataTable 1].[COGS]" caption="COGS" attribute="1" defaultMemberUniqueName="[SalesDataTable 1].[COGS].[All]" allUniqueName="[SalesDataTable 1].[COGS].[All]" dimensionUniqueName="[SalesDataTable 1]" displayFolder="" count="0" memberValueDatatype="5" unbalanced="0"/>
    <cacheHierarchy uniqueName="[SalesDataTable 1].[Gross Profit]" caption="Gross Profit" attribute="1" defaultMemberUniqueName="[SalesDataTable 1].[Gross Profit].[All]" allUniqueName="[SalesDataTable 1].[Gross Profit].[All]" dimensionUniqueName="[SalesDataTable 1]" displayFolder="" count="0" memberValueDatatype="5" unbalanced="0"/>
    <cacheHierarchy uniqueName="[SalesDataTable 1].[Gross Margin %]" caption="Gross Margin %" attribute="1" defaultMemberUniqueName="[SalesDataTable 1].[Gross Margin %].[All]" allUniqueName="[SalesDataTable 1].[Gross Margin %].[All]" dimensionUniqueName="[SalesDataTable 1]" displayFolder="" count="0" memberValueDatatype="5" unbalanced="0"/>
    <cacheHierarchy uniqueName="[SalesDataTable 1].[Year]" caption="Year" attribute="1" defaultMemberUniqueName="[SalesDataTable 1].[Year].[All]" allUniqueName="[SalesDataTable 1].[Year].[All]" dimensionUniqueName="[SalesDataTable 1]" displayFolder="" count="0" memberValueDatatype="20" unbalanced="0"/>
    <cacheHierarchy uniqueName="[SalesDataTable 1].[Quarter]" caption="Quarter" attribute="1" defaultMemberUniqueName="[SalesDataTable 1].[Quarter].[All]" allUniqueName="[SalesDataTable 1].[Quarter].[All]" dimensionUniqueName="[SalesDataTable 1]" displayFolder="" count="0" memberValueDatatype="130" unbalanced="0"/>
    <cacheHierarchy uniqueName="[SalesDataTable 1].[MonthNo]" caption="MonthNo" attribute="1" defaultMemberUniqueName="[SalesDataTable 1].[MonthNo].[All]" allUniqueName="[SalesDataTable 1].[MonthNo].[All]" dimensionUniqueName="[SalesDataTable 1]" displayFolder="" count="0" memberValueDatatype="20" unbalanced="0"/>
    <cacheHierarchy uniqueName="[SalesDataTable 1].[Month]" caption="Month" attribute="1" defaultMemberUniqueName="[SalesDataTable 1].[Month].[All]" allUniqueName="[SalesDataTable 1].[Month].[All]" dimensionUniqueName="[SalesDataTable 1]" displayFolder="" count="2" memberValueDatatype="130" unbalanced="0"/>
    <cacheHierarchy uniqueName="[Measures].[__XL_Count SalesDataTable]" caption="__XL_Count SalesDataTable" measure="1" displayFolder="" measureGroup="SalesDataTable" count="0" hidden="1"/>
    <cacheHierarchy uniqueName="[Measures].[__XL_Count SalesDataTable 1]" caption="__XL_Count SalesDataTable 1" measure="1" displayFolder="" measureGroup="SalesDataTable 1" count="0" hidden="1"/>
    <cacheHierarchy uniqueName="[Measures].[__No measures defined]" caption="__No measures defined" measure="1" displayFolder="" count="0" hidden="1"/>
    <cacheHierarchy uniqueName="[Measures].[Sum of Revenue]" caption="Sum of Revenue" measure="1" displayFolder="" measureGroup="SalesDataTable 1"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Gross Profit]" caption="Sum of Gross Profit" measure="1" displayFolder="" measureGroup="SalesDataTable 1" count="0" hidden="1">
      <extLst>
        <ext xmlns:x15="http://schemas.microsoft.com/office/spreadsheetml/2010/11/main" uri="{B97F6D7D-B522-45F9-BDA1-12C45D357490}">
          <x15:cacheHierarchy aggregatedColumn="34"/>
        </ext>
      </extLst>
    </cacheHierarchy>
    <cacheHierarchy uniqueName="[Measures].[Sum of Gross Margin %]" caption="Sum of Gross Margin %" measure="1" displayFolder="" measureGroup="SalesDataTable 1" count="0" hidden="1">
      <extLst>
        <ext xmlns:x15="http://schemas.microsoft.com/office/spreadsheetml/2010/11/main" uri="{B97F6D7D-B522-45F9-BDA1-12C45D357490}">
          <x15:cacheHierarchy aggregatedColumn="35"/>
        </ext>
      </extLst>
    </cacheHierarchy>
    <cacheHierarchy uniqueName="[Measures].[Sum of Units Sold]" caption="Sum of Units Sold" measure="1" displayFolder="" measureGroup="SalesDataTable 1" count="0" hidden="1">
      <extLst>
        <ext xmlns:x15="http://schemas.microsoft.com/office/spreadsheetml/2010/11/main" uri="{B97F6D7D-B522-45F9-BDA1-12C45D357490}">
          <x15:cacheHierarchy aggregatedColumn="28"/>
        </ext>
      </extLst>
    </cacheHierarchy>
    <cacheHierarchy uniqueName="[Measures].[Sum of ID]" caption="Sum of ID" measure="1" displayFolder="" measureGroup="SalesDataTable 1" count="0" hidden="1">
      <extLst>
        <ext xmlns:x15="http://schemas.microsoft.com/office/spreadsheetml/2010/11/main" uri="{B97F6D7D-B522-45F9-BDA1-12C45D357490}">
          <x15:cacheHierarchy aggregatedColumn="20"/>
        </ext>
      </extLst>
    </cacheHierarchy>
    <cacheHierarchy uniqueName="[Measures].[Count of ID]" caption="Count of ID" measure="1" displayFolder="" measureGroup="SalesDataTable 1"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SalesDataTable 1" count="0" hidden="1">
      <extLst>
        <ext xmlns:x15="http://schemas.microsoft.com/office/spreadsheetml/2010/11/main" uri="{B97F6D7D-B522-45F9-BDA1-12C45D357490}">
          <x15:cacheHierarchy aggregatedColumn="33"/>
        </ext>
      </extLst>
    </cacheHierarchy>
  </cacheHierarchies>
  <kpis count="0"/>
  <dimensions count="3">
    <dimension measure="1" name="Measures" uniqueName="[Measures]" caption="Measures"/>
    <dimension name="SalesDataTable" uniqueName="[SalesDataTable]" caption="SalesDataTable"/>
    <dimension name="SalesDataTable 1" uniqueName="[SalesDataTable 1]" caption="SalesDataTable 1"/>
  </dimensions>
  <measureGroups count="2">
    <measureGroup name="SalesDataTable" caption="SalesDataTable"/>
    <measureGroup name="SalesDataTable 1" caption="SalesDataTabl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kumar" refreshedDate="46323.013125810183" backgroundQuery="1" createdVersion="8" refreshedVersion="8" minRefreshableVersion="3" recordCount="0" supportSubquery="1" supportAdvancedDrill="1" xr:uid="{EB200892-D659-4F5B-87DF-7BA2CCBC6C90}">
  <cacheSource type="external" connectionId="3"/>
  <cacheFields count="2">
    <cacheField name="[Measures].[Sum of Revenue]" caption="Sum of Revenue" numFmtId="0" hierarchy="43" level="32767"/>
    <cacheField name="[SalesDataTable 1].[Country].[Country]" caption="Country" numFmtId="0" hierarchy="23" level="1">
      <sharedItems count="17">
        <s v="Austria"/>
        <s v="Belgium"/>
        <s v="Czechia"/>
        <s v="Denmark"/>
        <s v="Finland"/>
        <s v="France"/>
        <s v="Germany"/>
        <s v="Ireland"/>
        <s v="Italy"/>
        <s v="Netherlands"/>
        <s v="Norway"/>
        <s v="Poland"/>
        <s v="Portugal"/>
        <s v="Spain"/>
        <s v="Sweden"/>
        <s v="Switzerland"/>
        <s v="United Kingdom"/>
      </sharedItems>
    </cacheField>
  </cacheFields>
  <cacheHierarchies count="50">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 1].[ID]" caption="ID" attribute="1" defaultMemberUniqueName="[SalesDataTable 1].[ID].[All]" allUniqueName="[SalesDataTable 1].[ID].[All]" dimensionUniqueName="[SalesDataTable 1]" displayFolder="" count="0" memberValueDatatype="20" unbalanced="0"/>
    <cacheHierarchy uniqueName="[SalesDataTable 1].[Order Date]" caption="Order Date" attribute="1" time="1" defaultMemberUniqueName="[SalesDataTable 1].[Order Date].[All]" allUniqueName="[SalesDataTable 1].[Order Date].[All]" dimensionUniqueName="[SalesDataTable 1]" displayFolder="" count="0" memberValueDatatype="7" unbalanced="0"/>
    <cacheHierarchy uniqueName="[SalesDataTable 1].[Region]" caption="Region" attribute="1" defaultMemberUniqueName="[SalesDataTable 1].[Region].[All]" allUniqueName="[SalesDataTable 1].[Region].[All]" dimensionUniqueName="[SalesDataTable 1]" displayFolder="" count="0" memberValueDatatype="130" unbalanced="0"/>
    <cacheHierarchy uniqueName="[SalesDataTable 1].[Country]" caption="Country" attribute="1" defaultMemberUniqueName="[SalesDataTable 1].[Country].[All]" allUniqueName="[SalesDataTable 1].[Country].[All]" dimensionUniqueName="[SalesDataTable 1]" displayFolder="" count="2" memberValueDatatype="130" unbalanced="0">
      <fieldsUsage count="2">
        <fieldUsage x="-1"/>
        <fieldUsage x="1"/>
      </fieldsUsage>
    </cacheHierarchy>
    <cacheHierarchy uniqueName="[SalesDataTable 1].[Sales Channel]" caption="Sales Channel" attribute="1" defaultMemberUniqueName="[SalesDataTable 1].[Sales Channel].[All]" allUniqueName="[SalesDataTable 1].[Sales Channel].[All]" dimensionUniqueName="[SalesDataTable 1]" displayFolder="" count="2" memberValueDatatype="130" unbalanced="0"/>
    <cacheHierarchy uniqueName="[SalesDataTable 1].[Customer Type]" caption="Customer Type" attribute="1" defaultMemberUniqueName="[SalesDataTable 1].[Customer Type].[All]" allUniqueName="[SalesDataTable 1].[Customer Type].[All]" dimensionUniqueName="[SalesDataTable 1]" displayFolder="" count="0" memberValueDatatype="130" unbalanced="0"/>
    <cacheHierarchy uniqueName="[SalesDataTable 1].[Product Category]" caption="Product Category" attribute="1" defaultMemberUniqueName="[SalesDataTable 1].[Product Category].[All]" allUniqueName="[SalesDataTable 1].[Product Category].[All]" dimensionUniqueName="[SalesDataTable 1]" displayFolder="" count="0" memberValueDatatype="130" unbalanced="0"/>
    <cacheHierarchy uniqueName="[SalesDataTable 1].[Product]" caption="Product" attribute="1" defaultMemberUniqueName="[SalesDataTable 1].[Product].[All]" allUniqueName="[SalesDataTable 1].[Product].[All]" dimensionUniqueName="[SalesDataTable 1]" displayFolder="" count="0" memberValueDatatype="130" unbalanced="0"/>
    <cacheHierarchy uniqueName="[SalesDataTable 1].[Units Sold]" caption="Units Sold" attribute="1" defaultMemberUniqueName="[SalesDataTable 1].[Units Sold].[All]" allUniqueName="[SalesDataTable 1].[Units Sold].[All]" dimensionUniqueName="[SalesDataTable 1]" displayFolder="" count="0" memberValueDatatype="20" unbalanced="0"/>
    <cacheHierarchy uniqueName="[SalesDataTable 1].[Unit Price]" caption="Unit Price" attribute="1" defaultMemberUniqueName="[SalesDataTable 1].[Unit Price].[All]" allUniqueName="[SalesDataTable 1].[Unit Price].[All]" dimensionUniqueName="[SalesDataTable 1]" displayFolder="" count="0" memberValueDatatype="5" unbalanced="0"/>
    <cacheHierarchy uniqueName="[SalesDataTable 1].[Discount %]" caption="Discount %" attribute="1" defaultMemberUniqueName="[SalesDataTable 1].[Discount %].[All]" allUniqueName="[SalesDataTable 1].[Discount %].[All]" dimensionUniqueName="[SalesDataTable 1]" displayFolder="" count="0" memberValueDatatype="5" unbalanced="0"/>
    <cacheHierarchy uniqueName="[SalesDataTable 1].[Unit Cost]" caption="Unit Cost" attribute="1" defaultMemberUniqueName="[SalesDataTable 1].[Unit Cost].[All]" allUniqueName="[SalesDataTable 1].[Unit Cost].[All]" dimensionUniqueName="[SalesDataTable 1]" displayFolder="" count="0" memberValueDatatype="5" unbalanced="0"/>
    <cacheHierarchy uniqueName="[SalesDataTable 1].[Revenue]" caption="Revenue" attribute="1" defaultMemberUniqueName="[SalesDataTable 1].[Revenue].[All]" allUniqueName="[SalesDataTable 1].[Revenue].[All]" dimensionUniqueName="[SalesDataTable 1]" displayFolder="" count="0" memberValueDatatype="5" unbalanced="0"/>
    <cacheHierarchy uniqueName="[SalesDataTable 1].[COGS]" caption="COGS" attribute="1" defaultMemberUniqueName="[SalesDataTable 1].[COGS].[All]" allUniqueName="[SalesDataTable 1].[COGS].[All]" dimensionUniqueName="[SalesDataTable 1]" displayFolder="" count="0" memberValueDatatype="5" unbalanced="0"/>
    <cacheHierarchy uniqueName="[SalesDataTable 1].[Gross Profit]" caption="Gross Profit" attribute="1" defaultMemberUniqueName="[SalesDataTable 1].[Gross Profit].[All]" allUniqueName="[SalesDataTable 1].[Gross Profit].[All]" dimensionUniqueName="[SalesDataTable 1]" displayFolder="" count="0" memberValueDatatype="5" unbalanced="0"/>
    <cacheHierarchy uniqueName="[SalesDataTable 1].[Gross Margin %]" caption="Gross Margin %" attribute="1" defaultMemberUniqueName="[SalesDataTable 1].[Gross Margin %].[All]" allUniqueName="[SalesDataTable 1].[Gross Margin %].[All]" dimensionUniqueName="[SalesDataTable 1]" displayFolder="" count="0" memberValueDatatype="5" unbalanced="0"/>
    <cacheHierarchy uniqueName="[SalesDataTable 1].[Year]" caption="Year" attribute="1" defaultMemberUniqueName="[SalesDataTable 1].[Year].[All]" allUniqueName="[SalesDataTable 1].[Year].[All]" dimensionUniqueName="[SalesDataTable 1]" displayFolder="" count="0" memberValueDatatype="20" unbalanced="0"/>
    <cacheHierarchy uniqueName="[SalesDataTable 1].[Quarter]" caption="Quarter" attribute="1" defaultMemberUniqueName="[SalesDataTable 1].[Quarter].[All]" allUniqueName="[SalesDataTable 1].[Quarter].[All]" dimensionUniqueName="[SalesDataTable 1]" displayFolder="" count="0" memberValueDatatype="130" unbalanced="0"/>
    <cacheHierarchy uniqueName="[SalesDataTable 1].[MonthNo]" caption="MonthNo" attribute="1" defaultMemberUniqueName="[SalesDataTable 1].[MonthNo].[All]" allUniqueName="[SalesDataTable 1].[MonthNo].[All]" dimensionUniqueName="[SalesDataTable 1]" displayFolder="" count="0" memberValueDatatype="20" unbalanced="0"/>
    <cacheHierarchy uniqueName="[SalesDataTable 1].[Month]" caption="Month" attribute="1" defaultMemberUniqueName="[SalesDataTable 1].[Month].[All]" allUniqueName="[SalesDataTable 1].[Month].[All]" dimensionUniqueName="[SalesDataTable 1]" displayFolder="" count="2" memberValueDatatype="130" unbalanced="0"/>
    <cacheHierarchy uniqueName="[Measures].[__XL_Count SalesDataTable]" caption="__XL_Count SalesDataTable" measure="1" displayFolder="" measureGroup="SalesDataTable" count="0" hidden="1"/>
    <cacheHierarchy uniqueName="[Measures].[__XL_Count SalesDataTable 1]" caption="__XL_Count SalesDataTable 1" measure="1" displayFolder="" measureGroup="SalesDataTable 1" count="0" hidden="1"/>
    <cacheHierarchy uniqueName="[Measures].[__No measures defined]" caption="__No measures defined" measure="1" displayFolder="" count="0" hidden="1"/>
    <cacheHierarchy uniqueName="[Measures].[Sum of Revenue]" caption="Sum of Revenue" measure="1" displayFolder="" measureGroup="SalesDataTable 1"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Gross Profit]" caption="Sum of Gross Profit" measure="1" displayFolder="" measureGroup="SalesDataTable 1" count="0" hidden="1">
      <extLst>
        <ext xmlns:x15="http://schemas.microsoft.com/office/spreadsheetml/2010/11/main" uri="{B97F6D7D-B522-45F9-BDA1-12C45D357490}">
          <x15:cacheHierarchy aggregatedColumn="34"/>
        </ext>
      </extLst>
    </cacheHierarchy>
    <cacheHierarchy uniqueName="[Measures].[Sum of Gross Margin %]" caption="Sum of Gross Margin %" measure="1" displayFolder="" measureGroup="SalesDataTable 1" count="0" hidden="1">
      <extLst>
        <ext xmlns:x15="http://schemas.microsoft.com/office/spreadsheetml/2010/11/main" uri="{B97F6D7D-B522-45F9-BDA1-12C45D357490}">
          <x15:cacheHierarchy aggregatedColumn="35"/>
        </ext>
      </extLst>
    </cacheHierarchy>
    <cacheHierarchy uniqueName="[Measures].[Sum of Units Sold]" caption="Sum of Units Sold" measure="1" displayFolder="" measureGroup="SalesDataTable 1" count="0" hidden="1">
      <extLst>
        <ext xmlns:x15="http://schemas.microsoft.com/office/spreadsheetml/2010/11/main" uri="{B97F6D7D-B522-45F9-BDA1-12C45D357490}">
          <x15:cacheHierarchy aggregatedColumn="28"/>
        </ext>
      </extLst>
    </cacheHierarchy>
    <cacheHierarchy uniqueName="[Measures].[Sum of ID]" caption="Sum of ID" measure="1" displayFolder="" measureGroup="SalesDataTable 1" count="0" hidden="1">
      <extLst>
        <ext xmlns:x15="http://schemas.microsoft.com/office/spreadsheetml/2010/11/main" uri="{B97F6D7D-B522-45F9-BDA1-12C45D357490}">
          <x15:cacheHierarchy aggregatedColumn="20"/>
        </ext>
      </extLst>
    </cacheHierarchy>
    <cacheHierarchy uniqueName="[Measures].[Count of ID]" caption="Count of ID" measure="1" displayFolder="" measureGroup="SalesDataTable 1"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SalesDataTable 1" count="0" hidden="1">
      <extLst>
        <ext xmlns:x15="http://schemas.microsoft.com/office/spreadsheetml/2010/11/main" uri="{B97F6D7D-B522-45F9-BDA1-12C45D357490}">
          <x15:cacheHierarchy aggregatedColumn="33"/>
        </ext>
      </extLst>
    </cacheHierarchy>
  </cacheHierarchies>
  <kpis count="0"/>
  <dimensions count="3">
    <dimension measure="1" name="Measures" uniqueName="[Measures]" caption="Measures"/>
    <dimension name="SalesDataTable" uniqueName="[SalesDataTable]" caption="SalesDataTable"/>
    <dimension name="SalesDataTable 1" uniqueName="[SalesDataTable 1]" caption="SalesDataTable 1"/>
  </dimensions>
  <measureGroups count="2">
    <measureGroup name="SalesDataTable" caption="SalesDataTable"/>
    <measureGroup name="SalesDataTable 1" caption="SalesDataTabl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kumar" refreshedDate="46323.048517592593" backgroundQuery="1" createdVersion="8" refreshedVersion="8" minRefreshableVersion="3" recordCount="0" supportSubquery="1" supportAdvancedDrill="1" xr:uid="{0260B3BE-11C6-4E96-9F0A-090000E37002}">
  <cacheSource type="external" connectionId="3"/>
  <cacheFields count="3">
    <cacheField name="[Measures].[Sum of Revenue]" caption="Sum of Revenue" numFmtId="0" hierarchy="43" level="32767"/>
    <cacheField name="[SalesDataTable 1].[Country].[Country]" caption="Country" numFmtId="0" hierarchy="23" level="1">
      <sharedItems count="17">
        <s v="Austria"/>
        <s v="Belgium"/>
        <s v="Czechia"/>
        <s v="Denmark"/>
        <s v="Finland"/>
        <s v="France"/>
        <s v="Germany"/>
        <s v="Ireland"/>
        <s v="Italy"/>
        <s v="Netherlands"/>
        <s v="Norway"/>
        <s v="Poland"/>
        <s v="Portugal"/>
        <s v="Spain"/>
        <s v="Sweden"/>
        <s v="Switzerland"/>
        <s v="United Kingdom"/>
      </sharedItems>
    </cacheField>
    <cacheField name="[SalesDataTable 1].[Quarter].[Quarter]" caption="Quarter" numFmtId="0" hierarchy="37" level="1">
      <sharedItems containsSemiMixedTypes="0" containsNonDate="0" containsString="0"/>
    </cacheField>
  </cacheFields>
  <cacheHierarchies count="50">
    <cacheHierarchy uniqueName="[SalesDataTable].[ID]" caption="ID" attribute="1" defaultMemberUniqueName="[SalesDataTable].[ID].[All]" allUniqueName="[SalesDataTable].[ID].[All]" dimensionUniqueName="[SalesDataTable]" displayFolder="" count="2" memberValueDatatype="20" unbalanced="0"/>
    <cacheHierarchy uniqueName="[SalesDataTable].[Order Date]" caption="Order Date" attribute="1" time="1" defaultMemberUniqueName="[SalesDataTable].[Order Date].[All]" allUniqueName="[SalesDataTable].[Order Date].[All]" dimensionUniqueName="[SalesDataTable]" displayFolder="" count="2" memberValueDatatype="7" unbalanced="0"/>
    <cacheHierarchy uniqueName="[SalesDataTable].[Region]" caption="Region" attribute="1" defaultMemberUniqueName="[SalesDataTable].[Region].[All]" allUniqueName="[SalesDataTable].[Region].[All]" dimensionUniqueName="[SalesDataTable]" displayFolder="" count="2"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2" memberValueDatatype="20" unbalanced="0"/>
    <cacheHierarchy uniqueName="[SalesDataTable].[Unit Price]" caption="Unit Price" attribute="1" defaultMemberUniqueName="[SalesDataTable].[Unit Price].[All]" allUniqueName="[SalesDataTable].[Unit Price].[All]" dimensionUniqueName="[SalesDataTable]" displayFolder="" count="2" memberValueDatatype="5" unbalanced="0"/>
    <cacheHierarchy uniqueName="[SalesDataTable].[Discount %]" caption="Discount %" attribute="1" defaultMemberUniqueName="[SalesDataTable].[Discount %].[All]" allUniqueName="[SalesDataTable].[Discount %].[All]" dimensionUniqueName="[SalesDataTable]" displayFolder="" count="2" memberValueDatatype="5" unbalanced="0"/>
    <cacheHierarchy uniqueName="[SalesDataTable].[Unit Cost]" caption="Unit Cost" attribute="1" defaultMemberUniqueName="[SalesDataTable].[Unit Cost].[All]" allUniqueName="[SalesDataTable].[Unit Cost].[All]" dimensionUniqueName="[SalesDataTable]" displayFolder="" count="2" memberValueDatatype="5" unbalanced="0"/>
    <cacheHierarchy uniqueName="[SalesDataTable].[Revenue]" caption="Revenue" attribute="1" defaultMemberUniqueName="[SalesDataTable].[Revenue].[All]" allUniqueName="[SalesDataTable].[Revenue].[All]" dimensionUniqueName="[SalesDataTable]" displayFolder="" count="2" memberValueDatatype="5" unbalanced="0"/>
    <cacheHierarchy uniqueName="[SalesDataTable].[COGS]" caption="COGS" attribute="1" defaultMemberUniqueName="[SalesDataTable].[COGS].[All]" allUniqueName="[SalesDataTable].[COGS].[All]" dimensionUniqueName="[SalesDataTable]" displayFolder="" count="2" memberValueDatatype="5" unbalanced="0"/>
    <cacheHierarchy uniqueName="[SalesDataTable].[Gross Profit]" caption="Gross Profit" attribute="1" defaultMemberUniqueName="[SalesDataTable].[Gross Profit].[All]" allUniqueName="[SalesDataTable].[Gross Profit].[All]" dimensionUniqueName="[SalesDataTable]" displayFolder="" count="2" memberValueDatatype="5" unbalanced="0"/>
    <cacheHierarchy uniqueName="[SalesDataTable].[Gross Margin %]" caption="Gross Margin %" attribute="1" defaultMemberUniqueName="[SalesDataTable].[Gross Margin %].[All]" allUniqueName="[SalesDataTable].[Gross Margin %].[All]" dimensionUniqueName="[SalesDataTable]" displayFolder="" count="2" memberValueDatatype="5" unbalanced="0"/>
    <cacheHierarchy uniqueName="[SalesDataTable].[Year]" caption="Year" attribute="1" defaultMemberUniqueName="[SalesDataTable].[Year].[All]" allUniqueName="[SalesDataTable].[Year].[All]" dimensionUniqueName="[SalesDataTable]" displayFolder="" count="2"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2"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SalesDataTable 1].[ID]" caption="ID" attribute="1" defaultMemberUniqueName="[SalesDataTable 1].[ID].[All]" allUniqueName="[SalesDataTable 1].[ID].[All]" dimensionUniqueName="[SalesDataTable 1]" displayFolder="" count="2" memberValueDatatype="20" unbalanced="0"/>
    <cacheHierarchy uniqueName="[SalesDataTable 1].[Order Date]" caption="Order Date" attribute="1" time="1" defaultMemberUniqueName="[SalesDataTable 1].[Order Date].[All]" allUniqueName="[SalesDataTable 1].[Order Date].[All]" dimensionUniqueName="[SalesDataTable 1]" displayFolder="" count="2" memberValueDatatype="7" unbalanced="0"/>
    <cacheHierarchy uniqueName="[SalesDataTable 1].[Region]" caption="Region" attribute="1" defaultMemberUniqueName="[SalesDataTable 1].[Region].[All]" allUniqueName="[SalesDataTable 1].[Region].[All]" dimensionUniqueName="[SalesDataTable 1]" displayFolder="" count="2" memberValueDatatype="130" unbalanced="0"/>
    <cacheHierarchy uniqueName="[SalesDataTable 1].[Country]" caption="Country" attribute="1" defaultMemberUniqueName="[SalesDataTable 1].[Country].[All]" allUniqueName="[SalesDataTable 1].[Country].[All]" dimensionUniqueName="[SalesDataTable 1]" displayFolder="" count="2" memberValueDatatype="130" unbalanced="0">
      <fieldsUsage count="2">
        <fieldUsage x="-1"/>
        <fieldUsage x="1"/>
      </fieldsUsage>
    </cacheHierarchy>
    <cacheHierarchy uniqueName="[SalesDataTable 1].[Sales Channel]" caption="Sales Channel" attribute="1" defaultMemberUniqueName="[SalesDataTable 1].[Sales Channel].[All]" allUniqueName="[SalesDataTable 1].[Sales Channel].[All]" dimensionUniqueName="[SalesDataTable 1]" displayFolder="" count="2" memberValueDatatype="130" unbalanced="0"/>
    <cacheHierarchy uniqueName="[SalesDataTable 1].[Customer Type]" caption="Customer Type" attribute="1" defaultMemberUniqueName="[SalesDataTable 1].[Customer Type].[All]" allUniqueName="[SalesDataTable 1].[Customer Type].[All]" dimensionUniqueName="[SalesDataTable 1]" displayFolder="" count="2" memberValueDatatype="130" unbalanced="0"/>
    <cacheHierarchy uniqueName="[SalesDataTable 1].[Product Category]" caption="Product Category" attribute="1" defaultMemberUniqueName="[SalesDataTable 1].[Product Category].[All]" allUniqueName="[SalesDataTable 1].[Product Category].[All]" dimensionUniqueName="[SalesDataTable 1]" displayFolder="" count="2" memberValueDatatype="130" unbalanced="0"/>
    <cacheHierarchy uniqueName="[SalesDataTable 1].[Product]" caption="Product" attribute="1" defaultMemberUniqueName="[SalesDataTable 1].[Product].[All]" allUniqueName="[SalesDataTable 1].[Product].[All]" dimensionUniqueName="[SalesDataTable 1]" displayFolder="" count="2" memberValueDatatype="130" unbalanced="0"/>
    <cacheHierarchy uniqueName="[SalesDataTable 1].[Units Sold]" caption="Units Sold" attribute="1" defaultMemberUniqueName="[SalesDataTable 1].[Units Sold].[All]" allUniqueName="[SalesDataTable 1].[Units Sold].[All]" dimensionUniqueName="[SalesDataTable 1]" displayFolder="" count="2" memberValueDatatype="20" unbalanced="0"/>
    <cacheHierarchy uniqueName="[SalesDataTable 1].[Unit Price]" caption="Unit Price" attribute="1" defaultMemberUniqueName="[SalesDataTable 1].[Unit Price].[All]" allUniqueName="[SalesDataTable 1].[Unit Price].[All]" dimensionUniqueName="[SalesDataTable 1]" displayFolder="" count="2" memberValueDatatype="5" unbalanced="0"/>
    <cacheHierarchy uniqueName="[SalesDataTable 1].[Discount %]" caption="Discount %" attribute="1" defaultMemberUniqueName="[SalesDataTable 1].[Discount %].[All]" allUniqueName="[SalesDataTable 1].[Discount %].[All]" dimensionUniqueName="[SalesDataTable 1]" displayFolder="" count="2" memberValueDatatype="5" unbalanced="0"/>
    <cacheHierarchy uniqueName="[SalesDataTable 1].[Unit Cost]" caption="Unit Cost" attribute="1" defaultMemberUniqueName="[SalesDataTable 1].[Unit Cost].[All]" allUniqueName="[SalesDataTable 1].[Unit Cost].[All]" dimensionUniqueName="[SalesDataTable 1]" displayFolder="" count="2" memberValueDatatype="5" unbalanced="0"/>
    <cacheHierarchy uniqueName="[SalesDataTable 1].[Revenue]" caption="Revenue" attribute="1" defaultMemberUniqueName="[SalesDataTable 1].[Revenue].[All]" allUniqueName="[SalesDataTable 1].[Revenue].[All]" dimensionUniqueName="[SalesDataTable 1]" displayFolder="" count="2" memberValueDatatype="5" unbalanced="0"/>
    <cacheHierarchy uniqueName="[SalesDataTable 1].[COGS]" caption="COGS" attribute="1" defaultMemberUniqueName="[SalesDataTable 1].[COGS].[All]" allUniqueName="[SalesDataTable 1].[COGS].[All]" dimensionUniqueName="[SalesDataTable 1]" displayFolder="" count="2" memberValueDatatype="5" unbalanced="0"/>
    <cacheHierarchy uniqueName="[SalesDataTable 1].[Gross Profit]" caption="Gross Profit" attribute="1" defaultMemberUniqueName="[SalesDataTable 1].[Gross Profit].[All]" allUniqueName="[SalesDataTable 1].[Gross Profit].[All]" dimensionUniqueName="[SalesDataTable 1]" displayFolder="" count="2" memberValueDatatype="5" unbalanced="0"/>
    <cacheHierarchy uniqueName="[SalesDataTable 1].[Gross Margin %]" caption="Gross Margin %" attribute="1" defaultMemberUniqueName="[SalesDataTable 1].[Gross Margin %].[All]" allUniqueName="[SalesDataTable 1].[Gross Margin %].[All]" dimensionUniqueName="[SalesDataTable 1]" displayFolder="" count="2" memberValueDatatype="5" unbalanced="0"/>
    <cacheHierarchy uniqueName="[SalesDataTable 1].[Year]" caption="Year" attribute="1" defaultMemberUniqueName="[SalesDataTable 1].[Year].[All]" allUniqueName="[SalesDataTable 1].[Year].[All]" dimensionUniqueName="[SalesDataTable 1]" displayFolder="" count="2" memberValueDatatype="20" unbalanced="0"/>
    <cacheHierarchy uniqueName="[SalesDataTable 1].[Quarter]" caption="Quarter" attribute="1" defaultMemberUniqueName="[SalesDataTable 1].[Quarter].[All]" allUniqueName="[SalesDataTable 1].[Quarter].[All]" dimensionUniqueName="[SalesDataTable 1]" displayFolder="" count="2" memberValueDatatype="130" unbalanced="0">
      <fieldsUsage count="2">
        <fieldUsage x="-1"/>
        <fieldUsage x="2"/>
      </fieldsUsage>
    </cacheHierarchy>
    <cacheHierarchy uniqueName="[SalesDataTable 1].[MonthNo]" caption="MonthNo" attribute="1" defaultMemberUniqueName="[SalesDataTable 1].[MonthNo].[All]" allUniqueName="[SalesDataTable 1].[MonthNo].[All]" dimensionUniqueName="[SalesDataTable 1]" displayFolder="" count="2" memberValueDatatype="20" unbalanced="0"/>
    <cacheHierarchy uniqueName="[SalesDataTable 1].[Month]" caption="Month" attribute="1" defaultMemberUniqueName="[SalesDataTable 1].[Month].[All]" allUniqueName="[SalesDataTable 1].[Month].[All]" dimensionUniqueName="[SalesDataTable 1]" displayFolder="" count="2" memberValueDatatype="130" unbalanced="0"/>
    <cacheHierarchy uniqueName="[Measures].[__XL_Count SalesDataTable]" caption="__XL_Count SalesDataTable" measure="1" displayFolder="" measureGroup="SalesDataTable" count="0" hidden="1"/>
    <cacheHierarchy uniqueName="[Measures].[__XL_Count SalesDataTable 1]" caption="__XL_Count SalesDataTable 1" measure="1" displayFolder="" measureGroup="SalesDataTable 1" count="0" hidden="1"/>
    <cacheHierarchy uniqueName="[Measures].[__No measures defined]" caption="__No measures defined" measure="1" displayFolder="" count="0" hidden="1"/>
    <cacheHierarchy uniqueName="[Measures].[Sum of Revenue]" caption="Sum of Revenue" measure="1" displayFolder="" measureGroup="SalesDataTable 1"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Gross Profit]" caption="Sum of Gross Profit" measure="1" displayFolder="" measureGroup="SalesDataTable 1" count="0" hidden="1">
      <extLst>
        <ext xmlns:x15="http://schemas.microsoft.com/office/spreadsheetml/2010/11/main" uri="{B97F6D7D-B522-45F9-BDA1-12C45D357490}">
          <x15:cacheHierarchy aggregatedColumn="34"/>
        </ext>
      </extLst>
    </cacheHierarchy>
    <cacheHierarchy uniqueName="[Measures].[Sum of Gross Margin %]" caption="Sum of Gross Margin %" measure="1" displayFolder="" measureGroup="SalesDataTable 1" count="0" hidden="1">
      <extLst>
        <ext xmlns:x15="http://schemas.microsoft.com/office/spreadsheetml/2010/11/main" uri="{B97F6D7D-B522-45F9-BDA1-12C45D357490}">
          <x15:cacheHierarchy aggregatedColumn="35"/>
        </ext>
      </extLst>
    </cacheHierarchy>
    <cacheHierarchy uniqueName="[Measures].[Sum of Units Sold]" caption="Sum of Units Sold" measure="1" displayFolder="" measureGroup="SalesDataTable 1" count="0" hidden="1">
      <extLst>
        <ext xmlns:x15="http://schemas.microsoft.com/office/spreadsheetml/2010/11/main" uri="{B97F6D7D-B522-45F9-BDA1-12C45D357490}">
          <x15:cacheHierarchy aggregatedColumn="28"/>
        </ext>
      </extLst>
    </cacheHierarchy>
    <cacheHierarchy uniqueName="[Measures].[Sum of ID]" caption="Sum of ID" measure="1" displayFolder="" measureGroup="SalesDataTable 1" count="0" hidden="1">
      <extLst>
        <ext xmlns:x15="http://schemas.microsoft.com/office/spreadsheetml/2010/11/main" uri="{B97F6D7D-B522-45F9-BDA1-12C45D357490}">
          <x15:cacheHierarchy aggregatedColumn="20"/>
        </ext>
      </extLst>
    </cacheHierarchy>
    <cacheHierarchy uniqueName="[Measures].[Count of ID]" caption="Count of ID" measure="1" displayFolder="" measureGroup="SalesDataTable 1"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SalesDataTable 1" count="0" hidden="1">
      <extLst>
        <ext xmlns:x15="http://schemas.microsoft.com/office/spreadsheetml/2010/11/main" uri="{B97F6D7D-B522-45F9-BDA1-12C45D357490}">
          <x15:cacheHierarchy aggregatedColumn="33"/>
        </ext>
      </extLst>
    </cacheHierarchy>
  </cacheHierarchies>
  <kpis count="0"/>
  <dimensions count="3">
    <dimension measure="1" name="Measures" uniqueName="[Measures]" caption="Measures"/>
    <dimension name="SalesDataTable" uniqueName="[SalesDataTable]" caption="SalesDataTable"/>
    <dimension name="SalesDataTable 1" uniqueName="[SalesDataTable 1]" caption="SalesDataTable 1"/>
  </dimensions>
  <measureGroups count="2">
    <measureGroup name="SalesDataTable" caption="SalesDataTable"/>
    <measureGroup name="SalesDataTable 1" caption="SalesDataTabl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kumar" refreshedDate="46323.034639930556" backgroundQuery="1" createdVersion="3" refreshedVersion="8" minRefreshableVersion="3" recordCount="0" supportSubquery="1" supportAdvancedDrill="1" xr:uid="{3F693509-EF66-4A53-8856-236EDA28A204}">
  <cacheSource type="external" connectionId="3">
    <extLst>
      <ext xmlns:x14="http://schemas.microsoft.com/office/spreadsheetml/2009/9/main" uri="{F057638F-6D5F-4e77-A914-E7F072B9BCA8}">
        <x14:sourceConnection name="ThisWorkbookDataModel"/>
      </ext>
    </extLst>
  </cacheSource>
  <cacheFields count="0"/>
  <cacheHierarchies count="50">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0"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0"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0"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SalesDataTable 1].[ID]" caption="ID" attribute="1" defaultMemberUniqueName="[SalesDataTable 1].[ID].[All]" allUniqueName="[SalesDataTable 1].[ID].[All]" dimensionUniqueName="[SalesDataTable 1]" displayFolder="" count="0" memberValueDatatype="20" unbalanced="0"/>
    <cacheHierarchy uniqueName="[SalesDataTable 1].[Order Date]" caption="Order Date" attribute="1" time="1" defaultMemberUniqueName="[SalesDataTable 1].[Order Date].[All]" allUniqueName="[SalesDataTable 1].[Order Date].[All]" dimensionUniqueName="[SalesDataTable 1]" displayFolder="" count="0" memberValueDatatype="7" unbalanced="0"/>
    <cacheHierarchy uniqueName="[SalesDataTable 1].[Region]" caption="Region" attribute="1" defaultMemberUniqueName="[SalesDataTable 1].[Region].[All]" allUniqueName="[SalesDataTable 1].[Region].[All]" dimensionUniqueName="[SalesDataTable 1]" displayFolder="" count="0" memberValueDatatype="130" unbalanced="0"/>
    <cacheHierarchy uniqueName="[SalesDataTable 1].[Country]" caption="Country" attribute="1" defaultMemberUniqueName="[SalesDataTable 1].[Country].[All]" allUniqueName="[SalesDataTable 1].[Country].[All]" dimensionUniqueName="[SalesDataTable 1]" displayFolder="" count="2" memberValueDatatype="130" unbalanced="0"/>
    <cacheHierarchy uniqueName="[SalesDataTable 1].[Sales Channel]" caption="Sales Channel" attribute="1" defaultMemberUniqueName="[SalesDataTable 1].[Sales Channel].[All]" allUniqueName="[SalesDataTable 1].[Sales Channel].[All]" dimensionUniqueName="[SalesDataTable 1]" displayFolder="" count="0" memberValueDatatype="130" unbalanced="0"/>
    <cacheHierarchy uniqueName="[SalesDataTable 1].[Customer Type]" caption="Customer Type" attribute="1" defaultMemberUniqueName="[SalesDataTable 1].[Customer Type].[All]" allUniqueName="[SalesDataTable 1].[Customer Type].[All]" dimensionUniqueName="[SalesDataTable 1]" displayFolder="" count="0" memberValueDatatype="130" unbalanced="0"/>
    <cacheHierarchy uniqueName="[SalesDataTable 1].[Product Category]" caption="Product Category" attribute="1" defaultMemberUniqueName="[SalesDataTable 1].[Product Category].[All]" allUniqueName="[SalesDataTable 1].[Product Category].[All]" dimensionUniqueName="[SalesDataTable 1]" displayFolder="" count="2" memberValueDatatype="130" unbalanced="0"/>
    <cacheHierarchy uniqueName="[SalesDataTable 1].[Product]" caption="Product" attribute="1" defaultMemberUniqueName="[SalesDataTable 1].[Product].[All]" allUniqueName="[SalesDataTable 1].[Product].[All]" dimensionUniqueName="[SalesDataTable 1]" displayFolder="" count="0" memberValueDatatype="130" unbalanced="0"/>
    <cacheHierarchy uniqueName="[SalesDataTable 1].[Units Sold]" caption="Units Sold" attribute="1" defaultMemberUniqueName="[SalesDataTable 1].[Units Sold].[All]" allUniqueName="[SalesDataTable 1].[Units Sold].[All]" dimensionUniqueName="[SalesDataTable 1]" displayFolder="" count="0" memberValueDatatype="20" unbalanced="0"/>
    <cacheHierarchy uniqueName="[SalesDataTable 1].[Unit Price]" caption="Unit Price" attribute="1" defaultMemberUniqueName="[SalesDataTable 1].[Unit Price].[All]" allUniqueName="[SalesDataTable 1].[Unit Price].[All]" dimensionUniqueName="[SalesDataTable 1]" displayFolder="" count="0" memberValueDatatype="5" unbalanced="0"/>
    <cacheHierarchy uniqueName="[SalesDataTable 1].[Discount %]" caption="Discount %" attribute="1" defaultMemberUniqueName="[SalesDataTable 1].[Discount %].[All]" allUniqueName="[SalesDataTable 1].[Discount %].[All]" dimensionUniqueName="[SalesDataTable 1]" displayFolder="" count="0" memberValueDatatype="5" unbalanced="0"/>
    <cacheHierarchy uniqueName="[SalesDataTable 1].[Unit Cost]" caption="Unit Cost" attribute="1" defaultMemberUniqueName="[SalesDataTable 1].[Unit Cost].[All]" allUniqueName="[SalesDataTable 1].[Unit Cost].[All]" dimensionUniqueName="[SalesDataTable 1]" displayFolder="" count="0" memberValueDatatype="5" unbalanced="0"/>
    <cacheHierarchy uniqueName="[SalesDataTable 1].[Revenue]" caption="Revenue" attribute="1" defaultMemberUniqueName="[SalesDataTable 1].[Revenue].[All]" allUniqueName="[SalesDataTable 1].[Revenue].[All]" dimensionUniqueName="[SalesDataTable 1]" displayFolder="" count="0" memberValueDatatype="5" unbalanced="0"/>
    <cacheHierarchy uniqueName="[SalesDataTable 1].[COGS]" caption="COGS" attribute="1" defaultMemberUniqueName="[SalesDataTable 1].[COGS].[All]" allUniqueName="[SalesDataTable 1].[COGS].[All]" dimensionUniqueName="[SalesDataTable 1]" displayFolder="" count="0" memberValueDatatype="5" unbalanced="0"/>
    <cacheHierarchy uniqueName="[SalesDataTable 1].[Gross Profit]" caption="Gross Profit" attribute="1" defaultMemberUniqueName="[SalesDataTable 1].[Gross Profit].[All]" allUniqueName="[SalesDataTable 1].[Gross Profit].[All]" dimensionUniqueName="[SalesDataTable 1]" displayFolder="" count="0" memberValueDatatype="5" unbalanced="0"/>
    <cacheHierarchy uniqueName="[SalesDataTable 1].[Gross Margin %]" caption="Gross Margin %" attribute="1" defaultMemberUniqueName="[SalesDataTable 1].[Gross Margin %].[All]" allUniqueName="[SalesDataTable 1].[Gross Margin %].[All]" dimensionUniqueName="[SalesDataTable 1]" displayFolder="" count="0" memberValueDatatype="5" unbalanced="0"/>
    <cacheHierarchy uniqueName="[SalesDataTable 1].[Year]" caption="Year" attribute="1" defaultMemberUniqueName="[SalesDataTable 1].[Year].[All]" allUniqueName="[SalesDataTable 1].[Year].[All]" dimensionUniqueName="[SalesDataTable 1]" displayFolder="" count="0" memberValueDatatype="20" unbalanced="0"/>
    <cacheHierarchy uniqueName="[SalesDataTable 1].[Quarter]" caption="Quarter" attribute="1" defaultMemberUniqueName="[SalesDataTable 1].[Quarter].[All]" allUniqueName="[SalesDataTable 1].[Quarter].[All]" dimensionUniqueName="[SalesDataTable 1]" displayFolder="" count="2" memberValueDatatype="130" unbalanced="0"/>
    <cacheHierarchy uniqueName="[SalesDataTable 1].[MonthNo]" caption="MonthNo" attribute="1" defaultMemberUniqueName="[SalesDataTable 1].[MonthNo].[All]" allUniqueName="[SalesDataTable 1].[MonthNo].[All]" dimensionUniqueName="[SalesDataTable 1]" displayFolder="" count="0" memberValueDatatype="20" unbalanced="0"/>
    <cacheHierarchy uniqueName="[SalesDataTable 1].[Month]" caption="Month" attribute="1" defaultMemberUniqueName="[SalesDataTable 1].[Month].[All]" allUniqueName="[SalesDataTable 1].[Month].[All]" dimensionUniqueName="[SalesDataTable 1]" displayFolder="" count="0" memberValueDatatype="130" unbalanced="0"/>
    <cacheHierarchy uniqueName="[Measures].[__XL_Count SalesDataTable]" caption="__XL_Count SalesDataTable" measure="1" displayFolder="" measureGroup="SalesDataTable" count="0" hidden="1"/>
    <cacheHierarchy uniqueName="[Measures].[__XL_Count SalesDataTable 1]" caption="__XL_Count SalesDataTable 1" measure="1" displayFolder="" measureGroup="SalesDataTable 1" count="0" hidden="1"/>
    <cacheHierarchy uniqueName="[Measures].[__No measures defined]" caption="__No measures defined" measure="1" displayFolder="" count="0" hidden="1"/>
    <cacheHierarchy uniqueName="[Measures].[Sum of Revenue]" caption="Sum of Revenue" measure="1" displayFolder="" measureGroup="SalesDataTable 1" count="0" hidden="1">
      <extLst>
        <ext xmlns:x15="http://schemas.microsoft.com/office/spreadsheetml/2010/11/main" uri="{B97F6D7D-B522-45F9-BDA1-12C45D357490}">
          <x15:cacheHierarchy aggregatedColumn="32"/>
        </ext>
      </extLst>
    </cacheHierarchy>
    <cacheHierarchy uniqueName="[Measures].[Sum of Gross Profit]" caption="Sum of Gross Profit" measure="1" displayFolder="" measureGroup="SalesDataTable 1" count="0" hidden="1">
      <extLst>
        <ext xmlns:x15="http://schemas.microsoft.com/office/spreadsheetml/2010/11/main" uri="{B97F6D7D-B522-45F9-BDA1-12C45D357490}">
          <x15:cacheHierarchy aggregatedColumn="34"/>
        </ext>
      </extLst>
    </cacheHierarchy>
    <cacheHierarchy uniqueName="[Measures].[Sum of Gross Margin %]" caption="Sum of Gross Margin %" measure="1" displayFolder="" measureGroup="SalesDataTable 1" count="0" hidden="1">
      <extLst>
        <ext xmlns:x15="http://schemas.microsoft.com/office/spreadsheetml/2010/11/main" uri="{B97F6D7D-B522-45F9-BDA1-12C45D357490}">
          <x15:cacheHierarchy aggregatedColumn="35"/>
        </ext>
      </extLst>
    </cacheHierarchy>
    <cacheHierarchy uniqueName="[Measures].[Sum of Units Sold]" caption="Sum of Units Sold" measure="1" displayFolder="" measureGroup="SalesDataTable 1" count="0" hidden="1">
      <extLst>
        <ext xmlns:x15="http://schemas.microsoft.com/office/spreadsheetml/2010/11/main" uri="{B97F6D7D-B522-45F9-BDA1-12C45D357490}">
          <x15:cacheHierarchy aggregatedColumn="28"/>
        </ext>
      </extLst>
    </cacheHierarchy>
    <cacheHierarchy uniqueName="[Measures].[Sum of ID]" caption="Sum of ID" measure="1" displayFolder="" measureGroup="SalesDataTable 1" count="0" hidden="1">
      <extLst>
        <ext xmlns:x15="http://schemas.microsoft.com/office/spreadsheetml/2010/11/main" uri="{B97F6D7D-B522-45F9-BDA1-12C45D357490}">
          <x15:cacheHierarchy aggregatedColumn="20"/>
        </ext>
      </extLst>
    </cacheHierarchy>
    <cacheHierarchy uniqueName="[Measures].[Count of ID]" caption="Count of ID" measure="1" displayFolder="" measureGroup="SalesDataTable 1" count="0" hidden="1">
      <extLst>
        <ext xmlns:x15="http://schemas.microsoft.com/office/spreadsheetml/2010/11/main" uri="{B97F6D7D-B522-45F9-BDA1-12C45D357490}">
          <x15:cacheHierarchy aggregatedColumn="20"/>
        </ext>
      </extLst>
    </cacheHierarchy>
    <cacheHierarchy uniqueName="[Measures].[Sum of COGS]" caption="Sum of COGS" measure="1" displayFolder="" measureGroup="SalesDataTable 1" count="0" hidden="1">
      <extLst>
        <ext xmlns:x15="http://schemas.microsoft.com/office/spreadsheetml/2010/11/main" uri="{B97F6D7D-B522-45F9-BDA1-12C45D357490}">
          <x15:cacheHierarchy aggregatedColumn="33"/>
        </ext>
      </extLst>
    </cacheHierarchy>
  </cacheHierarchies>
  <kpis count="0"/>
  <extLst>
    <ext xmlns:x14="http://schemas.microsoft.com/office/spreadsheetml/2009/9/main" uri="{725AE2AE-9491-48be-B2B4-4EB974FC3084}">
      <x14:pivotCacheDefinition slicerData="1" pivotCacheId="452496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F54897-4A80-4A67-8D41-74EAD9F3360F}" name="PivotTable7"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3:K4" firstHeaderRow="1" firstDataRow="1" firstDataCol="0"/>
  <pivotFields count="1">
    <pivotField dataField="1" subtotalTop="0" showAll="0" defaultSubtotal="0"/>
  </pivotFields>
  <rowItems count="1">
    <i/>
  </rowItems>
  <colItems count="1">
    <i/>
  </colItems>
  <dataFields count="1">
    <dataField name="Sum of COGS" fld="0"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DataTable">
        <x15:activeTabTopLevelEntity name="[SalesData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BC6F65-E946-49FA-9400-6D5042C9188C}" name="PivotTable11"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L11:M16" firstHeaderRow="1" firstDataRow="1" firstDataCol="1"/>
  <pivotFields count="3">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efaultSubtotal="0" defaultAttributeDrillState="1">
      <items count="4">
        <item x="0"/>
        <item x="1"/>
        <item x="2"/>
        <item x="3"/>
      </items>
    </pivotField>
  </pivotFields>
  <rowFields count="1">
    <field x="2"/>
  </rowFields>
  <rowItems count="5">
    <i>
      <x/>
    </i>
    <i>
      <x v="1"/>
    </i>
    <i>
      <x v="2"/>
    </i>
    <i>
      <x v="3"/>
    </i>
    <i t="grand">
      <x/>
    </i>
  </rowItems>
  <colItems count="1">
    <i/>
  </colItems>
  <dataFields count="1">
    <dataField name="Sum of Revenue" fld="0" baseField="0" baseItem="0"/>
  </dataField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2" count="1" selected="0">
            <x v="0"/>
          </reference>
        </references>
      </pivotArea>
    </chartFormat>
    <chartFormat chart="11" format="3">
      <pivotArea type="data" outline="0" fieldPosition="0">
        <references count="2">
          <reference field="4294967294" count="1" selected="0">
            <x v="0"/>
          </reference>
          <reference field="2" count="1" selected="0">
            <x v="1"/>
          </reference>
        </references>
      </pivotArea>
    </chartFormat>
    <chartFormat chart="11" format="4">
      <pivotArea type="data" outline="0" fieldPosition="0">
        <references count="2">
          <reference field="4294967294" count="1" selected="0">
            <x v="0"/>
          </reference>
          <reference field="2" count="1" selected="0">
            <x v="2"/>
          </reference>
        </references>
      </pivotArea>
    </chartFormat>
    <chartFormat chart="11" format="5">
      <pivotArea type="data" outline="0" fieldPosition="0">
        <references count="2">
          <reference field="4294967294" count="1" selected="0">
            <x v="0"/>
          </reference>
          <reference field="2" count="1" selected="0">
            <x v="3"/>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2" count="1" selected="0">
            <x v="0"/>
          </reference>
        </references>
      </pivotArea>
    </chartFormat>
    <chartFormat chart="12" format="8">
      <pivotArea type="data" outline="0" fieldPosition="0">
        <references count="2">
          <reference field="4294967294" count="1" selected="0">
            <x v="0"/>
          </reference>
          <reference field="2" count="1" selected="0">
            <x v="1"/>
          </reference>
        </references>
      </pivotArea>
    </chartFormat>
    <chartFormat chart="12" format="9">
      <pivotArea type="data" outline="0" fieldPosition="0">
        <references count="2">
          <reference field="4294967294" count="1" selected="0">
            <x v="0"/>
          </reference>
          <reference field="2" count="1" selected="0">
            <x v="2"/>
          </reference>
        </references>
      </pivotArea>
    </chartFormat>
    <chartFormat chart="12" format="10">
      <pivotArea type="data" outline="0" fieldPosition="0">
        <references count="2">
          <reference field="4294967294" count="1" selected="0">
            <x v="0"/>
          </reference>
          <reference field="2" count="1" selected="0">
            <x v="3"/>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ID"/>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DataTable">
        <x15:activeTabTopLevelEntity name="[SalesData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B3872D-8F41-4A7B-8F50-C64DAC5424B3}" name="PivotTable6"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3:I4" firstHeaderRow="1" firstDataRow="1" firstDataCol="0"/>
  <pivotFields count="1">
    <pivotField dataField="1" subtotalTop="0" showAll="0" defaultSubtotal="0"/>
  </pivotFields>
  <rowItems count="1">
    <i/>
  </rowItems>
  <colItems count="1">
    <i/>
  </colItems>
  <dataFields count="1">
    <dataField name="Count of ID" fld="0" subtotal="count"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DataTable">
        <x15:activeTabTopLevelEntity name="[SalesData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FD8BA8-0E7D-44B9-8563-1B9B96305CDA}" name="PivotTable5"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3:G4" firstHeaderRow="1" firstDataRow="1" firstDataCol="0"/>
  <pivotFields count="1">
    <pivotField dataField="1" subtotalTop="0" showAll="0" defaultSubtotal="0"/>
  </pivotFields>
  <rowItems count="1">
    <i/>
  </rowItems>
  <colItems count="1">
    <i/>
  </colItems>
  <dataFields count="1">
    <dataField name="Sum of Units Sold" fld="0"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DataTable">
        <x15:activeTabTopLevelEntity name="[SalesData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26A66E-578D-4268-AF76-5506AF6A3CD1}" name="PivotTable10"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H19:I24" firstHeaderRow="1" firstDataRow="1" firstDataCol="1"/>
  <pivotFields count="3">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Items count="1">
    <i/>
  </colItems>
  <dataFields count="1">
    <dataField name="Sum of Revenue" fld="0" baseField="0" baseItem="0"/>
  </dataField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2" count="1" selected="0">
            <x v="0"/>
          </reference>
        </references>
      </pivotArea>
    </chartFormat>
    <chartFormat chart="13" format="8">
      <pivotArea type="data" outline="0" fieldPosition="0">
        <references count="2">
          <reference field="4294967294" count="1" selected="0">
            <x v="0"/>
          </reference>
          <reference field="2" count="1" selected="0">
            <x v="1"/>
          </reference>
        </references>
      </pivotArea>
    </chartFormat>
    <chartFormat chart="13" format="9">
      <pivotArea type="data" outline="0" fieldPosition="0">
        <references count="2">
          <reference field="4294967294" count="1" selected="0">
            <x v="0"/>
          </reference>
          <reference field="2" count="1" selected="0">
            <x v="2"/>
          </reference>
        </references>
      </pivotArea>
    </chartFormat>
    <chartFormat chart="13" format="10">
      <pivotArea type="data" outline="0" fieldPosition="0">
        <references count="2">
          <reference field="4294967294" count="1" selected="0">
            <x v="0"/>
          </reference>
          <reference field="2" count="1" selected="0">
            <x v="3"/>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ID"/>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DataTable">
        <x15:activeTabTopLevelEntity name="[SalesData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056222-418E-42F0-B52D-F0B6B83AF457}"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
    <pivotField dataField="1" subtotalTop="0" showAll="0" defaultSubtotal="0"/>
  </pivotFields>
  <rowItems count="1">
    <i/>
  </rowItems>
  <colItems count="1">
    <i/>
  </colItems>
  <dataFields count="1">
    <dataField name="Total Gross Profit" fld="0"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Gross Profit"/>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DataTable">
        <x15:activeTabTopLevelEntity name="[SalesData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A04D78-6146-4A4D-8110-E8879C50E4E7}" name="PivotTable9" cacheId="10"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9">
  <location ref="H10" firstHeaderRow="0" firstDataRow="0" firstDataCol="0"/>
  <pivotFields count="3">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0" baseField="0" baseItem="0"/>
  </dataFields>
  <formats count="1">
    <format dxfId="13">
      <pivotArea collapsedLevelsAreSubtotals="1" fieldPosition="0">
        <references count="1">
          <reference field="1" count="0"/>
        </references>
      </pivotArea>
    </format>
  </formats>
  <chartFormats count="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ID"/>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DataTable">
        <x15:activeTabTopLevelEntity name="[SalesData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09C39E-13CB-4618-B925-627A0B6E36E6}"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Total Revenue" fld="0" baseField="0" baseItem="0"/>
  </dataField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Total Revenu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DataTable">
        <x15:activeTabTopLevelEntity name="[SalesData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A0A44E-323B-4670-BE8A-1EE6FD1F934E}" name="PivotTable8"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D10:F23" firstHeaderRow="0" firstDataRow="1" firstDataCol="1"/>
  <pivotFields count="3">
    <pivotField dataField="1" subtotalTop="0" showAll="0" defaultSubtotal="0"/>
    <pivotField dataField="1" subtotalTop="0" showAll="0" defaultSubtotal="0"/>
    <pivotField axis="axisRow" allDrilled="1" subtotalTop="0" showAll="0" nonAutoSortDefault="1" defaultSubtotal="0" defaultAttributeDrillState="1">
      <items count="12">
        <item x="4"/>
        <item x="3"/>
        <item x="7"/>
        <item x="0"/>
        <item x="8"/>
        <item x="6"/>
        <item x="5"/>
        <item x="1"/>
        <item x="11"/>
        <item x="10"/>
        <item x="9"/>
        <item x="2"/>
      </items>
    </pivotField>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0" baseField="0" baseItem="0"/>
    <dataField name="Sum of Gross Profit" fld="1" baseField="0" baseItem="0"/>
  </dataFields>
  <formats count="2">
    <format dxfId="15">
      <pivotArea collapsedLevelsAreSubtotals="1" fieldPosition="0">
        <references count="2">
          <reference field="4294967294" count="1" selected="0">
            <x v="0"/>
          </reference>
          <reference field="2" count="0"/>
        </references>
      </pivotArea>
    </format>
    <format dxfId="14">
      <pivotArea collapsedLevelsAreSubtotals="1" fieldPosition="0">
        <references count="2">
          <reference field="4294967294" count="1" selected="0">
            <x v="1"/>
          </reference>
          <reference field="2"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ID"/>
    <pivotHierarchy dragToData="1"/>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DataTable">
        <x15:activeTabTopLevelEntity name="[SalesData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AC4420-6EA2-4DC4-B920-89FB1E2A483B}" name="PivotTable13"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E26:F44" firstHeaderRow="1" firstDataRow="1" firstDataCol="1"/>
  <pivotFields count="2">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Sum of Revenue" fld="0" baseField="0" baseItem="0"/>
  </dataFields>
  <chartFormats count="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ID"/>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DataTable">
        <x15:activeTabTopLevelEntity name="[SalesDataTabl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CF0ECB4-8AC4-4DDB-B3A1-C11F91005AC6}" name="PivotTable12"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L20:M25" firstHeaderRow="1" firstDataRow="1" firstDataCol="1"/>
  <pivotFields count="3">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4">
        <item x="0"/>
        <item x="1"/>
        <item x="2"/>
        <item x="3"/>
      </items>
    </pivotField>
  </pivotFields>
  <rowFields count="1">
    <field x="2"/>
  </rowFields>
  <rowItems count="5">
    <i>
      <x/>
    </i>
    <i>
      <x v="1"/>
    </i>
    <i>
      <x v="2"/>
    </i>
    <i>
      <x v="3"/>
    </i>
    <i t="grand">
      <x/>
    </i>
  </rowItems>
  <colItems count="1">
    <i/>
  </colItems>
  <dataFields count="1">
    <dataField name="Sum of Revenue" fld="0" baseField="0" baseItem="0"/>
  </dataField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2" count="1" selected="0">
            <x v="0"/>
          </reference>
        </references>
      </pivotArea>
    </chartFormat>
    <chartFormat chart="13" format="8">
      <pivotArea type="data" outline="0" fieldPosition="0">
        <references count="2">
          <reference field="4294967294" count="1" selected="0">
            <x v="0"/>
          </reference>
          <reference field="2" count="1" selected="0">
            <x v="1"/>
          </reference>
        </references>
      </pivotArea>
    </chartFormat>
    <chartFormat chart="13" format="9">
      <pivotArea type="data" outline="0" fieldPosition="0">
        <references count="2">
          <reference field="4294967294" count="1" selected="0">
            <x v="0"/>
          </reference>
          <reference field="2" count="1" selected="0">
            <x v="2"/>
          </reference>
        </references>
      </pivotArea>
    </chartFormat>
    <chartFormat chart="13" format="10">
      <pivotArea type="data" outline="0" fieldPosition="0">
        <references count="2">
          <reference field="4294967294" count="1" selected="0">
            <x v="0"/>
          </reference>
          <reference field="2" count="1" selected="0">
            <x v="3"/>
          </reference>
        </references>
      </pivotArea>
    </chartFormat>
  </chartFormats>
  <pivotHierarchies count="5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ID"/>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SalesDataTable">
        <x15:activeTabTopLevelEntity name="[SalesDataTable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298DC5C-BC23-4F67-A7FB-7644985873B5}" autoFormatId="16" applyNumberFormats="0" applyBorderFormats="0" applyFontFormats="0" applyPatternFormats="0" applyAlignmentFormats="0" applyWidthHeightFormats="0">
  <queryTableRefresh nextId="25">
    <queryTableFields count="24">
      <queryTableField id="1" name="ID" tableColumnId="1"/>
      <queryTableField id="2" name="Order Date" tableColumnId="2"/>
      <queryTableField id="21" dataBound="0" tableColumnId="21"/>
      <queryTableField id="22" dataBound="0" tableColumnId="22"/>
      <queryTableField id="23" dataBound="0" tableColumnId="23"/>
      <queryTableField id="24" dataBound="0" tableColumnId="24"/>
      <queryTableField id="3" name="Region" tableColumnId="3"/>
      <queryTableField id="4" name="Country" tableColumnId="4"/>
      <queryTableField id="5" name="Sales Channel" tableColumnId="5"/>
      <queryTableField id="6" name="Customer Type" tableColumnId="6"/>
      <queryTableField id="7" name="Product Category" tableColumnId="7"/>
      <queryTableField id="8" name="Product" tableColumnId="8"/>
      <queryTableField id="9" name="Units Sold" tableColumnId="9"/>
      <queryTableField id="10" name="Unit Price" tableColumnId="10"/>
      <queryTableField id="11" name="Discount %" tableColumnId="11"/>
      <queryTableField id="12" name="Unit Cost" tableColumnId="12"/>
      <queryTableField id="13" name="Revenue" tableColumnId="13"/>
      <queryTableField id="14" name="COGS" tableColumnId="14"/>
      <queryTableField id="15" name="Gross Profit" tableColumnId="15"/>
      <queryTableField id="16" name="Gross Margin %" tableColumnId="16"/>
      <queryTableField id="17" name="Year" tableColumnId="17"/>
      <queryTableField id="18" name="Quarter" tableColumnId="18"/>
      <queryTableField id="19" name="MonthNo" tableColumnId="19"/>
      <queryTableField id="20" name="Month" tableColumnId="20"/>
    </queryTableFields>
  </queryTableRefresh>
  <extLst>
    <ext xmlns:x15="http://schemas.microsoft.com/office/spreadsheetml/2010/11/main" uri="{883FBD77-0823-4a55-B5E3-86C4891E6966}">
      <x15:queryTable sourceDataName="Query - SalesDataTable"/>
    </ext>
  </extLst>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v>
    <v>8</v>
    <v>18</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377E6E5-1E39-4B15-9271-FA0B3F5DFAAA}" sourceName="[SalesDataTable 1].[Product Category]">
  <pivotTables>
    <pivotTable tabId="3" name="PivotTable9"/>
  </pivotTables>
  <data>
    <olap pivotCacheId="45249683">
      <levels count="2">
        <level uniqueName="[SalesDataTable 1].[Product Category].[(All)]" sourceCaption="(All)" count="0"/>
        <level uniqueName="[SalesDataTable 1].[Product Category].[Product Category]" sourceCaption="Product Category" count="5">
          <ranges>
            <range startItem="0">
              <i n="[SalesDataTable 1].[Product Category].&amp;[Camping]" c="Camping"/>
              <i n="[SalesDataTable 1].[Product Category].&amp;[Cycling]" c="Cycling"/>
              <i n="[SalesDataTable 1].[Product Category].&amp;[Fitness]" c="Fitness"/>
              <i n="[SalesDataTable 1].[Product Category].&amp;[Hiking]" c="Hiking"/>
              <i n="[SalesDataTable 1].[Product Category].&amp;[Travel]" c="Travel"/>
            </range>
          </ranges>
        </level>
      </levels>
      <selections count="1">
        <selection n="[SalesDataTable 1].[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CB9EB31-6BC6-4B8E-B560-8D0CDFBAD08E}" sourceName="[SalesDataTable 1].[Country]">
  <pivotTables>
    <pivotTable tabId="3" name="PivotTable9"/>
  </pivotTables>
  <data>
    <olap pivotCacheId="45249683">
      <levels count="2">
        <level uniqueName="[SalesDataTable 1].[Country].[(All)]" sourceCaption="(All)" count="0"/>
        <level uniqueName="[SalesDataTable 1].[Country].[Country]" sourceCaption="Country" count="17">
          <ranges>
            <range startItem="0">
              <i n="[SalesDataTable 1].[Country].&amp;[Austria]" c="Austria"/>
              <i n="[SalesDataTable 1].[Country].&amp;[Belgium]" c="Belgium"/>
              <i n="[SalesDataTable 1].[Country].&amp;[Czechia]" c="Czechia"/>
              <i n="[SalesDataTable 1].[Country].&amp;[Denmark]" c="Denmark"/>
              <i n="[SalesDataTable 1].[Country].&amp;[Finland]" c="Finland"/>
              <i n="[SalesDataTable 1].[Country].&amp;[France]" c="France"/>
              <i n="[SalesDataTable 1].[Country].&amp;[Germany]" c="Germany"/>
              <i n="[SalesDataTable 1].[Country].&amp;[Ireland]" c="Ireland"/>
              <i n="[SalesDataTable 1].[Country].&amp;[Italy]" c="Italy"/>
              <i n="[SalesDataTable 1].[Country].&amp;[Netherlands]" c="Netherlands"/>
              <i n="[SalesDataTable 1].[Country].&amp;[Norway]" c="Norway"/>
              <i n="[SalesDataTable 1].[Country].&amp;[Poland]" c="Poland"/>
              <i n="[SalesDataTable 1].[Country].&amp;[Portugal]" c="Portugal"/>
              <i n="[SalesDataTable 1].[Country].&amp;[Spain]" c="Spain"/>
              <i n="[SalesDataTable 1].[Country].&amp;[Sweden]" c="Sweden"/>
              <i n="[SalesDataTable 1].[Country].&amp;[Switzerland]" c="Switzerland"/>
              <i n="[SalesDataTable 1].[Country].&amp;[United Kingdom]" c="United Kingdom"/>
            </range>
          </ranges>
        </level>
      </levels>
      <selections count="1">
        <selection n="[SalesDataTable 1].[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949EEB9C-1891-4A79-84C4-B1C1FD0E0956}" sourceName="[SalesDataTable 1].[Quarter]">
  <pivotTables>
    <pivotTable tabId="3" name="PivotTable9"/>
  </pivotTables>
  <data>
    <olap pivotCacheId="45249683">
      <levels count="2">
        <level uniqueName="[SalesDataTable 1].[Quarter].[(All)]" sourceCaption="(All)" count="0"/>
        <level uniqueName="[SalesDataTable 1].[Quarter].[Quarter]" sourceCaption="Quarter" count="4">
          <ranges>
            <range startItem="0">
              <i n="[SalesDataTable 1].[Quarter].&amp;[Q1]" c="Q1"/>
              <i n="[SalesDataTable 1].[Quarter].&amp;[Q2]" c="Q2"/>
              <i n="[SalesDataTable 1].[Quarter].&amp;[Q3]" c="Q3"/>
              <i n="[SalesDataTable 1].[Quarter].&amp;[Q4]" c="Q4"/>
            </range>
          </ranges>
        </level>
      </levels>
      <selections count="1">
        <selection n="[SalesDataTable 1].[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48C8DD11-7772-4427-957C-BBC07E99B9F2}" cache="Slicer_Product_Category" caption="Product Category" level="1" rowHeight="247650"/>
  <slicer name="Country" xr10:uid="{E64AD8E0-4B59-41E7-BAA9-450A5DED33BC}" cache="Slicer_Country" caption="Country" level="1" rowHeight="247650"/>
  <slicer name="Quarter" xr10:uid="{5C989001-BAF0-4926-B2C3-EDAC85B2FFDA}" cache="Slicer_Quarter" caption="Quarter"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31E961-399D-4CAD-9B24-8794B46FE391}" name="SalesDataTable" displayName="SalesDataTable" ref="A1:X2708" tableType="queryTable" totalsRowShown="0">
  <autoFilter ref="A1:X2708" xr:uid="{3931E961-399D-4CAD-9B24-8794B46FE391}"/>
  <tableColumns count="24">
    <tableColumn id="1" xr3:uid="{7D7A03FA-3287-43CD-A1BA-BC8A1A47227B}" uniqueName="1" name="ID" queryTableFieldId="1"/>
    <tableColumn id="2" xr3:uid="{A428376E-8A3B-48FF-8B45-B272DA9420DD}" uniqueName="2" name="Order Date" queryTableFieldId="2" dataDxfId="12"/>
    <tableColumn id="21" xr3:uid="{651D06F1-51E6-4B1D-8965-A4973705B1E0}" uniqueName="21" name="Year" queryTableFieldId="21" dataDxfId="11">
      <calculatedColumnFormula>YEAR(SalesDataTable[[#This Row],[Order Date]])</calculatedColumnFormula>
    </tableColumn>
    <tableColumn id="22" xr3:uid="{5A6F6230-A7EA-40C8-A7D5-64FBC751BFBF}" uniqueName="22" name="Month" queryTableFieldId="22" dataDxfId="10">
      <calculatedColumnFormula>MONTH(SalesDataTable[[#This Row],[Order Date]])</calculatedColumnFormula>
    </tableColumn>
    <tableColumn id="23" xr3:uid="{7B448A9C-FF2A-48FF-B047-5A4E5F49145B}" uniqueName="23" name="Month Name" queryTableFieldId="23" dataDxfId="9">
      <calculatedColumnFormula>TEXT(SalesDataTable[[#This Row],[Order Date]], "MmMM")</calculatedColumnFormula>
    </tableColumn>
    <tableColumn id="24" xr3:uid="{02452FFE-E894-4E6F-A6EC-B72CD0C64A91}" uniqueName="24" name="Quatar" queryTableFieldId="24" dataDxfId="8">
      <calculatedColumnFormula>"Q"&amp;ROUNDUP(MONTH(SalesDataTable[[#This Row],[Order Date]])/3,0)</calculatedColumnFormula>
    </tableColumn>
    <tableColumn id="3" xr3:uid="{5F9EED31-15BF-409C-AB32-AFB885A6492E}" uniqueName="3" name="Region" queryTableFieldId="3" dataDxfId="7"/>
    <tableColumn id="4" xr3:uid="{A9FAA5D2-B25E-49F2-BF40-8DF6120F8AB7}" uniqueName="4" name="Country" queryTableFieldId="4" dataDxfId="6"/>
    <tableColumn id="5" xr3:uid="{59A408AB-7D31-4A8D-8526-21C53F640012}" uniqueName="5" name="Sales Channel" queryTableFieldId="5" dataDxfId="5"/>
    <tableColumn id="6" xr3:uid="{BA3B46D0-F682-480B-B4B2-93253A7AAC74}" uniqueName="6" name="Customer Type" queryTableFieldId="6" dataDxfId="4"/>
    <tableColumn id="7" xr3:uid="{7588F42D-A13F-433B-A0B8-473AE7A81BCF}" uniqueName="7" name="Product Category" queryTableFieldId="7" dataDxfId="3"/>
    <tableColumn id="8" xr3:uid="{E2DF34FA-A09E-46CF-B39B-79C2F3B2B43B}" uniqueName="8" name="Product" queryTableFieldId="8" dataDxfId="2"/>
    <tableColumn id="9" xr3:uid="{A5497A33-E020-4777-AB59-6ECCCCDFD785}" uniqueName="9" name="Units Sold" queryTableFieldId="9"/>
    <tableColumn id="10" xr3:uid="{40FBF249-7107-4450-8898-55B1D0640DAA}" uniqueName="10" name="Unit Price" queryTableFieldId="10"/>
    <tableColumn id="11" xr3:uid="{8DDD69D0-4699-48FE-81F5-A8B33C1DAC98}" uniqueName="11" name="Discount %" queryTableFieldId="11"/>
    <tableColumn id="12" xr3:uid="{E0AAE0E6-25C7-4688-8E93-ABC796CA14AD}" uniqueName="12" name="Unit Cost" queryTableFieldId="12"/>
    <tableColumn id="13" xr3:uid="{700E7A8E-3A2C-40AE-AE1C-BE32254223F9}" uniqueName="13" name="Revenue" queryTableFieldId="13"/>
    <tableColumn id="14" xr3:uid="{2DC32A7C-BD45-4B13-A8D5-53F8DB12337B}" uniqueName="14" name="COGS" queryTableFieldId="14"/>
    <tableColumn id="15" xr3:uid="{305098BC-D0A6-4AE4-9A1F-4BC35C40472D}" uniqueName="15" name="Gross Profit" queryTableFieldId="15"/>
    <tableColumn id="16" xr3:uid="{77CD34EF-1222-4BAA-9AA5-503FEAB949A5}" uniqueName="16" name="Gross Margin %" queryTableFieldId="16"/>
    <tableColumn id="17" xr3:uid="{9F227F5F-D009-4B12-AEE8-D58776535B6D}" uniqueName="17" name="Year2" queryTableFieldId="17"/>
    <tableColumn id="18" xr3:uid="{6289A3DE-1BC0-4606-B0AF-D88CCFEE5BAB}" uniqueName="18" name="Quarter" queryTableFieldId="18" dataDxfId="1"/>
    <tableColumn id="19" xr3:uid="{C4909607-36DE-4648-BCA9-A1BCD49DA9BA}" uniqueName="19" name="MonthNo" queryTableFieldId="19"/>
    <tableColumn id="20" xr3:uid="{FB917B69-A73E-429F-9D50-A4B618BF3672}" uniqueName="20" name="Month2" queryTableFieldId="2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F497C-56C5-41B4-A74F-A8F8F13396CA}">
  <dimension ref="A3:M44"/>
  <sheetViews>
    <sheetView topLeftCell="A6" zoomScaleNormal="100" workbookViewId="0">
      <selection activeCell="I11" sqref="I11:I15"/>
    </sheetView>
  </sheetViews>
  <sheetFormatPr defaultRowHeight="14.4" x14ac:dyDescent="0.3"/>
  <cols>
    <col min="1" max="1" width="12.44140625" bestFit="1" customWidth="1"/>
    <col min="2" max="2" width="7.44140625" customWidth="1"/>
    <col min="3" max="3" width="15.21875" bestFit="1" customWidth="1"/>
    <col min="4" max="4" width="12.44140625" bestFit="1" customWidth="1"/>
    <col min="5" max="5" width="13.5546875" bestFit="1" customWidth="1"/>
    <col min="6" max="6" width="14.109375" bestFit="1" customWidth="1"/>
    <col min="7" max="7" width="12" bestFit="1" customWidth="1"/>
    <col min="8" max="8" width="12.44140625" bestFit="1" customWidth="1"/>
    <col min="9" max="9" width="14.109375" bestFit="1" customWidth="1"/>
    <col min="10" max="10" width="8.77734375" bestFit="1" customWidth="1"/>
    <col min="11" max="11" width="11" customWidth="1"/>
    <col min="12" max="12" width="14.33203125" bestFit="1" customWidth="1"/>
    <col min="13" max="13" width="14.109375" bestFit="1" customWidth="1"/>
  </cols>
  <sheetData>
    <row r="3" spans="1:13" x14ac:dyDescent="0.3">
      <c r="A3" t="s">
        <v>98</v>
      </c>
      <c r="C3" t="s">
        <v>99</v>
      </c>
      <c r="E3" s="3" t="s">
        <v>100</v>
      </c>
      <c r="G3" t="s">
        <v>95</v>
      </c>
      <c r="I3" t="s">
        <v>96</v>
      </c>
      <c r="K3" t="s">
        <v>97</v>
      </c>
    </row>
    <row r="4" spans="1:13" x14ac:dyDescent="0.3">
      <c r="A4">
        <v>645223.17949999974</v>
      </c>
      <c r="C4">
        <v>296384.24949999992</v>
      </c>
      <c r="E4">
        <f>C4/A4</f>
        <v>0.45935152194884848</v>
      </c>
      <c r="G4">
        <v>6698</v>
      </c>
      <c r="I4">
        <v>2707</v>
      </c>
      <c r="K4">
        <v>348838.93000000023</v>
      </c>
    </row>
    <row r="10" spans="1:13" x14ac:dyDescent="0.3">
      <c r="D10" s="2" t="s">
        <v>101</v>
      </c>
      <c r="E10" t="s">
        <v>93</v>
      </c>
      <c r="F10" t="s">
        <v>94</v>
      </c>
      <c r="H10" s="5" t="e" vm="1">
        <v>#VALUE!</v>
      </c>
    </row>
    <row r="11" spans="1:13" x14ac:dyDescent="0.3">
      <c r="D11" s="4" t="s">
        <v>27</v>
      </c>
      <c r="E11" s="5">
        <v>39091.819499999998</v>
      </c>
      <c r="F11" s="5">
        <v>17596.939500000008</v>
      </c>
      <c r="L11" s="2" t="s">
        <v>101</v>
      </c>
      <c r="M11" t="s">
        <v>93</v>
      </c>
    </row>
    <row r="12" spans="1:13" x14ac:dyDescent="0.3">
      <c r="D12" s="4" t="s">
        <v>51</v>
      </c>
      <c r="E12" s="5">
        <v>35647.716999999997</v>
      </c>
      <c r="F12" s="5">
        <v>16561.506999999998</v>
      </c>
      <c r="L12" s="4" t="s">
        <v>34</v>
      </c>
      <c r="M12">
        <v>191158.65549999991</v>
      </c>
    </row>
    <row r="13" spans="1:13" x14ac:dyDescent="0.3">
      <c r="D13" s="4" t="s">
        <v>58</v>
      </c>
      <c r="E13" s="5">
        <v>44696.898499999996</v>
      </c>
      <c r="F13" s="5">
        <v>21465.038499999999</v>
      </c>
      <c r="L13" s="4" t="s">
        <v>48</v>
      </c>
      <c r="M13">
        <v>131488.62349999996</v>
      </c>
    </row>
    <row r="14" spans="1:13" x14ac:dyDescent="0.3">
      <c r="D14" s="4" t="s">
        <v>65</v>
      </c>
      <c r="E14" s="5">
        <v>54688.639000000003</v>
      </c>
      <c r="F14" s="5">
        <v>25283.649000000009</v>
      </c>
      <c r="L14" s="4" t="s">
        <v>28</v>
      </c>
      <c r="M14">
        <v>124535.4855000001</v>
      </c>
    </row>
    <row r="15" spans="1:13" x14ac:dyDescent="0.3">
      <c r="D15" s="4" t="s">
        <v>70</v>
      </c>
      <c r="E15" s="5">
        <v>58235.185000000005</v>
      </c>
      <c r="F15" s="5">
        <v>27301.535000000018</v>
      </c>
      <c r="L15" s="4" t="s">
        <v>20</v>
      </c>
      <c r="M15">
        <v>198040.41499999998</v>
      </c>
    </row>
    <row r="16" spans="1:13" x14ac:dyDescent="0.3">
      <c r="D16" s="4" t="s">
        <v>73</v>
      </c>
      <c r="E16" s="5">
        <v>69504.336999999956</v>
      </c>
      <c r="F16" s="5">
        <v>31109.926999999996</v>
      </c>
      <c r="L16" s="4" t="s">
        <v>102</v>
      </c>
      <c r="M16">
        <v>645223.17949999974</v>
      </c>
    </row>
    <row r="17" spans="4:13" x14ac:dyDescent="0.3">
      <c r="D17" s="4" t="s">
        <v>75</v>
      </c>
      <c r="E17" s="5">
        <v>66442.23599999999</v>
      </c>
      <c r="F17" s="5">
        <v>31035.085999999996</v>
      </c>
    </row>
    <row r="18" spans="4:13" x14ac:dyDescent="0.3">
      <c r="D18" s="4" t="s">
        <v>76</v>
      </c>
      <c r="E18" s="5">
        <v>57609.044499999982</v>
      </c>
      <c r="F18" s="5">
        <v>27126.764499999994</v>
      </c>
    </row>
    <row r="19" spans="4:13" x14ac:dyDescent="0.3">
      <c r="D19" s="4" t="s">
        <v>78</v>
      </c>
      <c r="E19" s="5">
        <v>53609.2785</v>
      </c>
      <c r="F19" s="5">
        <v>25001.058499999992</v>
      </c>
      <c r="H19" s="2" t="s">
        <v>101</v>
      </c>
      <c r="I19" t="s">
        <v>93</v>
      </c>
    </row>
    <row r="20" spans="4:13" x14ac:dyDescent="0.3">
      <c r="D20" s="4" t="s">
        <v>80</v>
      </c>
      <c r="E20" s="5">
        <v>49147.534999999996</v>
      </c>
      <c r="F20" s="5">
        <v>22793.035000000011</v>
      </c>
      <c r="H20" s="4" t="s">
        <v>88</v>
      </c>
      <c r="I20">
        <v>179633.50450000004</v>
      </c>
      <c r="L20" s="2" t="s">
        <v>101</v>
      </c>
      <c r="M20" t="s">
        <v>93</v>
      </c>
    </row>
    <row r="21" spans="4:13" x14ac:dyDescent="0.3">
      <c r="D21" s="4" t="s">
        <v>82</v>
      </c>
      <c r="E21" s="5">
        <v>65523.639499999997</v>
      </c>
      <c r="F21" s="5">
        <v>28666.869500000001</v>
      </c>
      <c r="H21" s="4" t="s">
        <v>87</v>
      </c>
      <c r="I21">
        <v>92836.006999999983</v>
      </c>
      <c r="L21" s="4" t="s">
        <v>88</v>
      </c>
      <c r="M21">
        <v>179633.50450000004</v>
      </c>
    </row>
    <row r="22" spans="4:13" x14ac:dyDescent="0.3">
      <c r="D22" s="4" t="s">
        <v>83</v>
      </c>
      <c r="E22" s="5">
        <v>51026.850000000013</v>
      </c>
      <c r="F22" s="5">
        <v>22442.84</v>
      </c>
      <c r="H22" s="4" t="s">
        <v>22</v>
      </c>
      <c r="I22">
        <v>260307.05699999994</v>
      </c>
      <c r="L22" s="4" t="s">
        <v>87</v>
      </c>
      <c r="M22">
        <v>92836.006999999983</v>
      </c>
    </row>
    <row r="23" spans="4:13" x14ac:dyDescent="0.3">
      <c r="D23" s="4" t="s">
        <v>102</v>
      </c>
      <c r="E23">
        <v>645223.17949999974</v>
      </c>
      <c r="F23">
        <v>296384.24949999992</v>
      </c>
      <c r="H23" s="4" t="s">
        <v>86</v>
      </c>
      <c r="I23">
        <v>112446.61100000005</v>
      </c>
      <c r="L23" s="4" t="s">
        <v>22</v>
      </c>
      <c r="M23">
        <v>260307.05699999994</v>
      </c>
    </row>
    <row r="24" spans="4:13" x14ac:dyDescent="0.3">
      <c r="H24" s="4" t="s">
        <v>102</v>
      </c>
      <c r="I24">
        <v>645223.17949999974</v>
      </c>
      <c r="L24" s="4" t="s">
        <v>86</v>
      </c>
      <c r="M24">
        <v>112446.61100000005</v>
      </c>
    </row>
    <row r="25" spans="4:13" x14ac:dyDescent="0.3">
      <c r="L25" s="4" t="s">
        <v>102</v>
      </c>
      <c r="M25">
        <v>645223.17949999974</v>
      </c>
    </row>
    <row r="26" spans="4:13" x14ac:dyDescent="0.3">
      <c r="E26" s="2" t="s">
        <v>101</v>
      </c>
      <c r="F26" t="s">
        <v>93</v>
      </c>
      <c r="H26" s="4" t="str">
        <f>E26</f>
        <v>Row Labels</v>
      </c>
      <c r="I26" t="str">
        <f>F26</f>
        <v>Sum of Revenue</v>
      </c>
    </row>
    <row r="27" spans="4:13" x14ac:dyDescent="0.3">
      <c r="E27" s="4" t="s">
        <v>35</v>
      </c>
      <c r="F27">
        <v>32754.265500000005</v>
      </c>
      <c r="H27" s="4" t="str">
        <f t="shared" ref="H27:H43" si="0">E27</f>
        <v>Austria</v>
      </c>
      <c r="I27">
        <f t="shared" ref="I27:I43" si="1">F27</f>
        <v>32754.265500000005</v>
      </c>
    </row>
    <row r="28" spans="4:13" x14ac:dyDescent="0.3">
      <c r="E28" s="4" t="s">
        <v>39</v>
      </c>
      <c r="F28">
        <v>26318.222000000002</v>
      </c>
      <c r="H28" s="4" t="str">
        <f t="shared" si="0"/>
        <v>Belgium</v>
      </c>
      <c r="I28">
        <f t="shared" si="1"/>
        <v>26318.222000000002</v>
      </c>
    </row>
    <row r="29" spans="4:13" x14ac:dyDescent="0.3">
      <c r="E29" s="4" t="s">
        <v>56</v>
      </c>
      <c r="F29">
        <v>23348.653999999995</v>
      </c>
      <c r="H29" s="4" t="str">
        <f t="shared" si="0"/>
        <v>Czechia</v>
      </c>
      <c r="I29">
        <f t="shared" si="1"/>
        <v>23348.653999999995</v>
      </c>
    </row>
    <row r="30" spans="4:13" x14ac:dyDescent="0.3">
      <c r="E30" s="4" t="s">
        <v>52</v>
      </c>
      <c r="F30">
        <v>28462.138000000003</v>
      </c>
      <c r="H30" s="4" t="str">
        <f t="shared" si="0"/>
        <v>Denmark</v>
      </c>
      <c r="I30">
        <f t="shared" si="1"/>
        <v>28462.138000000003</v>
      </c>
    </row>
    <row r="31" spans="4:13" x14ac:dyDescent="0.3">
      <c r="E31" s="4" t="s">
        <v>81</v>
      </c>
      <c r="F31">
        <v>24075.481999999996</v>
      </c>
      <c r="H31" s="4" t="str">
        <f t="shared" si="0"/>
        <v>Finland</v>
      </c>
      <c r="I31">
        <f t="shared" si="1"/>
        <v>24075.481999999996</v>
      </c>
    </row>
    <row r="32" spans="4:13" x14ac:dyDescent="0.3">
      <c r="E32" s="4" t="s">
        <v>60</v>
      </c>
      <c r="F32">
        <v>55102.048500000004</v>
      </c>
      <c r="H32" s="4" t="str">
        <f t="shared" si="0"/>
        <v>France</v>
      </c>
      <c r="I32">
        <f t="shared" si="1"/>
        <v>55102.048500000004</v>
      </c>
    </row>
    <row r="33" spans="5:9" x14ac:dyDescent="0.3">
      <c r="E33" s="4" t="s">
        <v>53</v>
      </c>
      <c r="F33">
        <v>70034.105500000005</v>
      </c>
      <c r="H33" s="4" t="str">
        <f t="shared" si="0"/>
        <v>Germany</v>
      </c>
      <c r="I33">
        <f t="shared" si="1"/>
        <v>70034.105500000005</v>
      </c>
    </row>
    <row r="34" spans="5:9" x14ac:dyDescent="0.3">
      <c r="E34" s="4" t="s">
        <v>67</v>
      </c>
      <c r="F34">
        <v>16596.517500000005</v>
      </c>
      <c r="H34" s="4" t="str">
        <f t="shared" si="0"/>
        <v>Ireland</v>
      </c>
      <c r="I34">
        <f t="shared" si="1"/>
        <v>16596.517500000005</v>
      </c>
    </row>
    <row r="35" spans="5:9" x14ac:dyDescent="0.3">
      <c r="E35" s="4" t="s">
        <v>46</v>
      </c>
      <c r="F35">
        <v>50319.473499999993</v>
      </c>
      <c r="H35" s="4" t="str">
        <f t="shared" si="0"/>
        <v>Italy</v>
      </c>
      <c r="I35">
        <f t="shared" si="1"/>
        <v>50319.473499999993</v>
      </c>
    </row>
    <row r="36" spans="5:9" x14ac:dyDescent="0.3">
      <c r="E36" s="4" t="s">
        <v>32</v>
      </c>
      <c r="F36">
        <v>42192.776500000007</v>
      </c>
      <c r="H36" s="4" t="str">
        <f t="shared" si="0"/>
        <v>Netherlands</v>
      </c>
      <c r="I36">
        <f t="shared" si="1"/>
        <v>42192.776500000007</v>
      </c>
    </row>
    <row r="37" spans="5:9" x14ac:dyDescent="0.3">
      <c r="E37" s="4" t="s">
        <v>71</v>
      </c>
      <c r="F37">
        <v>26376.673999999999</v>
      </c>
      <c r="H37" s="4" t="str">
        <f t="shared" si="0"/>
        <v>Norway</v>
      </c>
      <c r="I37">
        <f t="shared" si="1"/>
        <v>26376.673999999999</v>
      </c>
    </row>
    <row r="38" spans="5:9" x14ac:dyDescent="0.3">
      <c r="E38" s="4" t="s">
        <v>55</v>
      </c>
      <c r="F38">
        <v>40290.002000000015</v>
      </c>
      <c r="H38" s="4" t="str">
        <f t="shared" si="0"/>
        <v>Poland</v>
      </c>
      <c r="I38">
        <f t="shared" si="1"/>
        <v>40290.002000000015</v>
      </c>
    </row>
    <row r="39" spans="5:9" x14ac:dyDescent="0.3">
      <c r="E39" s="4" t="s">
        <v>29</v>
      </c>
      <c r="F39">
        <v>27591.420999999995</v>
      </c>
      <c r="H39" s="4" t="str">
        <f t="shared" si="0"/>
        <v>Portugal</v>
      </c>
      <c r="I39">
        <f t="shared" si="1"/>
        <v>27591.420999999995</v>
      </c>
    </row>
    <row r="40" spans="5:9" x14ac:dyDescent="0.3">
      <c r="E40" s="4" t="s">
        <v>36</v>
      </c>
      <c r="F40">
        <v>46624.590999999979</v>
      </c>
      <c r="H40" s="4" t="str">
        <f t="shared" si="0"/>
        <v>Spain</v>
      </c>
      <c r="I40">
        <f t="shared" si="1"/>
        <v>46624.590999999979</v>
      </c>
    </row>
    <row r="41" spans="5:9" x14ac:dyDescent="0.3">
      <c r="E41" s="4" t="s">
        <v>49</v>
      </c>
      <c r="F41">
        <v>35977.811999999984</v>
      </c>
      <c r="H41" s="4" t="str">
        <f t="shared" si="0"/>
        <v>Sweden</v>
      </c>
      <c r="I41">
        <f t="shared" si="1"/>
        <v>35977.811999999984</v>
      </c>
    </row>
    <row r="42" spans="5:9" x14ac:dyDescent="0.3">
      <c r="E42" s="4" t="s">
        <v>40</v>
      </c>
      <c r="F42">
        <v>24731.628499999992</v>
      </c>
      <c r="H42" s="4" t="str">
        <f t="shared" si="0"/>
        <v>Switzerland</v>
      </c>
      <c r="I42">
        <f t="shared" si="1"/>
        <v>24731.628499999992</v>
      </c>
    </row>
    <row r="43" spans="5:9" x14ac:dyDescent="0.3">
      <c r="E43" s="4" t="s">
        <v>21</v>
      </c>
      <c r="F43">
        <v>74427.368000000002</v>
      </c>
      <c r="H43" s="4" t="str">
        <f t="shared" si="0"/>
        <v>United Kingdom</v>
      </c>
      <c r="I43">
        <f t="shared" si="1"/>
        <v>74427.368000000002</v>
      </c>
    </row>
    <row r="44" spans="5:9" x14ac:dyDescent="0.3">
      <c r="E44" s="4" t="s">
        <v>102</v>
      </c>
      <c r="F44">
        <v>645223.17949999974</v>
      </c>
    </row>
  </sheetData>
  <pageMargins left="0.7" right="0.7" top="0.75" bottom="0.75" header="0.3" footer="0.3"/>
  <pageSetup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27E00-FDF5-46EB-A198-05D528F6BDE2}">
  <dimension ref="A1:X2708"/>
  <sheetViews>
    <sheetView topLeftCell="H2681" zoomScale="95" workbookViewId="0">
      <selection activeCell="J2709" sqref="J2709"/>
    </sheetView>
  </sheetViews>
  <sheetFormatPr defaultRowHeight="14.4" x14ac:dyDescent="0.3"/>
  <cols>
    <col min="1" max="1" width="5" bestFit="1" customWidth="1"/>
    <col min="2" max="5" width="18.109375" customWidth="1"/>
    <col min="6" max="6" width="14.33203125" bestFit="1" customWidth="1"/>
    <col min="7" max="7" width="13.5546875" bestFit="1" customWidth="1"/>
    <col min="8" max="8" width="14.88671875" bestFit="1" customWidth="1"/>
    <col min="9" max="9" width="15.6640625" bestFit="1" customWidth="1"/>
    <col min="10" max="10" width="17.5546875" bestFit="1" customWidth="1"/>
    <col min="11" max="11" width="19" bestFit="1" customWidth="1"/>
    <col min="12" max="12" width="11.6640625" bestFit="1" customWidth="1"/>
    <col min="13" max="13" width="11.33203125" bestFit="1" customWidth="1"/>
    <col min="14" max="14" width="12.44140625" bestFit="1" customWidth="1"/>
    <col min="15" max="15" width="10.77734375" bestFit="1" customWidth="1"/>
    <col min="16" max="16" width="10.21875" bestFit="1" customWidth="1"/>
    <col min="17" max="17" width="8.21875" bestFit="1" customWidth="1"/>
    <col min="18" max="18" width="12.88671875" bestFit="1" customWidth="1"/>
    <col min="19" max="19" width="15.88671875" bestFit="1" customWidth="1"/>
    <col min="20" max="20" width="6.88671875" bestFit="1" customWidth="1"/>
    <col min="21" max="21" width="9.5546875" bestFit="1" customWidth="1"/>
    <col min="22" max="22" width="10.6640625" bestFit="1" customWidth="1"/>
    <col min="23" max="23" width="8.33203125" bestFit="1" customWidth="1"/>
  </cols>
  <sheetData>
    <row r="1" spans="1:24" x14ac:dyDescent="0.3">
      <c r="A1" t="s">
        <v>0</v>
      </c>
      <c r="B1" t="s">
        <v>1</v>
      </c>
      <c r="C1" t="s">
        <v>16</v>
      </c>
      <c r="D1" t="s">
        <v>19</v>
      </c>
      <c r="E1" t="s">
        <v>91</v>
      </c>
      <c r="F1" t="s">
        <v>92</v>
      </c>
      <c r="G1" t="s">
        <v>2</v>
      </c>
      <c r="H1" t="s">
        <v>3</v>
      </c>
      <c r="I1" t="s">
        <v>4</v>
      </c>
      <c r="J1" t="s">
        <v>5</v>
      </c>
      <c r="K1" t="s">
        <v>6</v>
      </c>
      <c r="L1" t="s">
        <v>7</v>
      </c>
      <c r="M1" t="s">
        <v>8</v>
      </c>
      <c r="N1" t="s">
        <v>9</v>
      </c>
      <c r="O1" t="s">
        <v>10</v>
      </c>
      <c r="P1" t="s">
        <v>11</v>
      </c>
      <c r="Q1" t="s">
        <v>12</v>
      </c>
      <c r="R1" t="s">
        <v>13</v>
      </c>
      <c r="S1" t="s">
        <v>14</v>
      </c>
      <c r="T1" t="s">
        <v>15</v>
      </c>
      <c r="U1" t="s">
        <v>89</v>
      </c>
      <c r="V1" t="s">
        <v>17</v>
      </c>
      <c r="W1" t="s">
        <v>18</v>
      </c>
      <c r="X1" t="s">
        <v>90</v>
      </c>
    </row>
    <row r="2" spans="1:24" x14ac:dyDescent="0.3">
      <c r="A2">
        <v>1908</v>
      </c>
      <c r="B2" s="1">
        <v>46026</v>
      </c>
      <c r="C2">
        <f>YEAR(SalesDataTable[[#This Row],[Order Date]])</f>
        <v>2026</v>
      </c>
      <c r="D2">
        <f>MONTH(SalesDataTable[[#This Row],[Order Date]])</f>
        <v>1</v>
      </c>
      <c r="E2" t="str">
        <f>TEXT(SalesDataTable[[#This Row],[Order Date]], "MmMM")</f>
        <v>January</v>
      </c>
      <c r="F2" t="str">
        <f>"Q"&amp;ROUNDUP(MONTH(SalesDataTable[[#This Row],[Order Date]])/3,0)</f>
        <v>Q1</v>
      </c>
      <c r="G2" t="s">
        <v>20</v>
      </c>
      <c r="H2" t="s">
        <v>21</v>
      </c>
      <c r="I2" t="s">
        <v>22</v>
      </c>
      <c r="J2" t="s">
        <v>23</v>
      </c>
      <c r="K2" t="s">
        <v>24</v>
      </c>
      <c r="L2" t="s">
        <v>25</v>
      </c>
      <c r="M2">
        <v>1</v>
      </c>
      <c r="N2">
        <v>40</v>
      </c>
      <c r="O2">
        <v>0</v>
      </c>
      <c r="P2">
        <v>15.04</v>
      </c>
      <c r="Q2">
        <v>40</v>
      </c>
      <c r="R2">
        <v>15.04</v>
      </c>
      <c r="S2">
        <v>24.96</v>
      </c>
      <c r="T2">
        <v>0.624</v>
      </c>
      <c r="U2">
        <v>2026</v>
      </c>
      <c r="V2" t="s">
        <v>26</v>
      </c>
      <c r="W2">
        <v>1</v>
      </c>
      <c r="X2" t="s">
        <v>27</v>
      </c>
    </row>
    <row r="3" spans="1:24" x14ac:dyDescent="0.3">
      <c r="A3">
        <v>2245</v>
      </c>
      <c r="B3" s="1">
        <v>46026</v>
      </c>
      <c r="C3">
        <f>YEAR(SalesDataTable[[#This Row],[Order Date]])</f>
        <v>2026</v>
      </c>
      <c r="D3">
        <f>MONTH(SalesDataTable[[#This Row],[Order Date]])</f>
        <v>1</v>
      </c>
      <c r="E3" t="str">
        <f>TEXT(SalesDataTable[[#This Row],[Order Date]], "MmMM")</f>
        <v>January</v>
      </c>
      <c r="F3" t="str">
        <f>"Q"&amp;ROUNDUP(MONTH(SalesDataTable[[#This Row],[Order Date]])/3,0)</f>
        <v>Q1</v>
      </c>
      <c r="G3" t="s">
        <v>28</v>
      </c>
      <c r="H3" t="s">
        <v>29</v>
      </c>
      <c r="I3" t="s">
        <v>22</v>
      </c>
      <c r="J3" t="s">
        <v>23</v>
      </c>
      <c r="K3" t="s">
        <v>30</v>
      </c>
      <c r="L3" t="s">
        <v>31</v>
      </c>
      <c r="M3">
        <v>1</v>
      </c>
      <c r="N3">
        <v>153.38999999999999</v>
      </c>
      <c r="O3">
        <v>0</v>
      </c>
      <c r="P3">
        <v>78.59</v>
      </c>
      <c r="Q3">
        <v>153.38999999999999</v>
      </c>
      <c r="R3">
        <v>78.59</v>
      </c>
      <c r="S3">
        <v>74.799999999999983</v>
      </c>
      <c r="T3">
        <v>0.48764587000456344</v>
      </c>
      <c r="U3">
        <v>2026</v>
      </c>
      <c r="V3" t="s">
        <v>26</v>
      </c>
      <c r="W3">
        <v>1</v>
      </c>
      <c r="X3" t="s">
        <v>27</v>
      </c>
    </row>
    <row r="4" spans="1:24" x14ac:dyDescent="0.3">
      <c r="A4">
        <v>3624</v>
      </c>
      <c r="B4" s="1">
        <v>46028</v>
      </c>
      <c r="C4">
        <f>YEAR(SalesDataTable[[#This Row],[Order Date]])</f>
        <v>2026</v>
      </c>
      <c r="D4">
        <f>MONTH(SalesDataTable[[#This Row],[Order Date]])</f>
        <v>1</v>
      </c>
      <c r="E4" t="str">
        <f>TEXT(SalesDataTable[[#This Row],[Order Date]], "MmMM")</f>
        <v>January</v>
      </c>
      <c r="F4" t="str">
        <f>"Q"&amp;ROUNDUP(MONTH(SalesDataTable[[#This Row],[Order Date]])/3,0)</f>
        <v>Q1</v>
      </c>
      <c r="G4" t="s">
        <v>20</v>
      </c>
      <c r="H4" t="s">
        <v>32</v>
      </c>
      <c r="I4" t="s">
        <v>22</v>
      </c>
      <c r="J4" t="s">
        <v>23</v>
      </c>
      <c r="K4" t="s">
        <v>30</v>
      </c>
      <c r="L4" t="s">
        <v>33</v>
      </c>
      <c r="M4">
        <v>1</v>
      </c>
      <c r="N4">
        <v>93.4</v>
      </c>
      <c r="O4">
        <v>0</v>
      </c>
      <c r="P4">
        <v>46.11</v>
      </c>
      <c r="Q4">
        <v>93.4</v>
      </c>
      <c r="R4">
        <v>46.11</v>
      </c>
      <c r="S4">
        <v>47.290000000000006</v>
      </c>
      <c r="T4">
        <v>0.50631691648822275</v>
      </c>
      <c r="U4">
        <v>2026</v>
      </c>
      <c r="V4" t="s">
        <v>26</v>
      </c>
      <c r="W4">
        <v>1</v>
      </c>
      <c r="X4" t="s">
        <v>27</v>
      </c>
    </row>
    <row r="5" spans="1:24" x14ac:dyDescent="0.3">
      <c r="A5">
        <v>4798</v>
      </c>
      <c r="B5" s="1">
        <v>46030</v>
      </c>
      <c r="C5">
        <f>YEAR(SalesDataTable[[#This Row],[Order Date]])</f>
        <v>2026</v>
      </c>
      <c r="D5">
        <f>MONTH(SalesDataTable[[#This Row],[Order Date]])</f>
        <v>1</v>
      </c>
      <c r="E5" t="str">
        <f>TEXT(SalesDataTable[[#This Row],[Order Date]], "MmMM")</f>
        <v>January</v>
      </c>
      <c r="F5" t="str">
        <f>"Q"&amp;ROUNDUP(MONTH(SalesDataTable[[#This Row],[Order Date]])/3,0)</f>
        <v>Q1</v>
      </c>
      <c r="G5" t="s">
        <v>34</v>
      </c>
      <c r="H5" t="s">
        <v>35</v>
      </c>
      <c r="I5" t="s">
        <v>22</v>
      </c>
      <c r="J5" t="s">
        <v>23</v>
      </c>
      <c r="K5" t="s">
        <v>30</v>
      </c>
      <c r="L5" t="s">
        <v>31</v>
      </c>
      <c r="M5">
        <v>1</v>
      </c>
      <c r="N5">
        <v>153.69</v>
      </c>
      <c r="O5">
        <v>0</v>
      </c>
      <c r="P5">
        <v>77.47</v>
      </c>
      <c r="Q5">
        <v>153.69</v>
      </c>
      <c r="R5">
        <v>77.47</v>
      </c>
      <c r="S5">
        <v>76.22</v>
      </c>
      <c r="T5">
        <v>0.49593337237295854</v>
      </c>
      <c r="U5">
        <v>2026</v>
      </c>
      <c r="V5" t="s">
        <v>26</v>
      </c>
      <c r="W5">
        <v>1</v>
      </c>
      <c r="X5" t="s">
        <v>27</v>
      </c>
    </row>
    <row r="6" spans="1:24" x14ac:dyDescent="0.3">
      <c r="A6">
        <v>2844</v>
      </c>
      <c r="B6" s="1">
        <v>46034</v>
      </c>
      <c r="C6">
        <f>YEAR(SalesDataTable[[#This Row],[Order Date]])</f>
        <v>2026</v>
      </c>
      <c r="D6">
        <f>MONTH(SalesDataTable[[#This Row],[Order Date]])</f>
        <v>1</v>
      </c>
      <c r="E6" t="str">
        <f>TEXT(SalesDataTable[[#This Row],[Order Date]], "MmMM")</f>
        <v>January</v>
      </c>
      <c r="F6" t="str">
        <f>"Q"&amp;ROUNDUP(MONTH(SalesDataTable[[#This Row],[Order Date]])/3,0)</f>
        <v>Q1</v>
      </c>
      <c r="G6" t="s">
        <v>28</v>
      </c>
      <c r="H6" t="s">
        <v>36</v>
      </c>
      <c r="I6" t="s">
        <v>22</v>
      </c>
      <c r="J6" t="s">
        <v>23</v>
      </c>
      <c r="K6" t="s">
        <v>37</v>
      </c>
      <c r="L6" t="s">
        <v>38</v>
      </c>
      <c r="M6">
        <v>1</v>
      </c>
      <c r="N6">
        <v>136.18</v>
      </c>
      <c r="O6">
        <v>0</v>
      </c>
      <c r="P6">
        <v>68.34</v>
      </c>
      <c r="Q6">
        <v>136.18</v>
      </c>
      <c r="R6">
        <v>68.34</v>
      </c>
      <c r="S6">
        <v>67.84</v>
      </c>
      <c r="T6">
        <v>0.498164194448524</v>
      </c>
      <c r="U6">
        <v>2026</v>
      </c>
      <c r="V6" t="s">
        <v>26</v>
      </c>
      <c r="W6">
        <v>1</v>
      </c>
      <c r="X6" t="s">
        <v>27</v>
      </c>
    </row>
    <row r="7" spans="1:24" x14ac:dyDescent="0.3">
      <c r="A7">
        <v>2681</v>
      </c>
      <c r="B7" s="1">
        <v>46035</v>
      </c>
      <c r="C7">
        <f>YEAR(SalesDataTable[[#This Row],[Order Date]])</f>
        <v>2026</v>
      </c>
      <c r="D7">
        <f>MONTH(SalesDataTable[[#This Row],[Order Date]])</f>
        <v>1</v>
      </c>
      <c r="E7" t="str">
        <f>TEXT(SalesDataTable[[#This Row],[Order Date]], "MmMM")</f>
        <v>January</v>
      </c>
      <c r="F7" t="str">
        <f>"Q"&amp;ROUNDUP(MONTH(SalesDataTable[[#This Row],[Order Date]])/3,0)</f>
        <v>Q1</v>
      </c>
      <c r="G7" t="s">
        <v>20</v>
      </c>
      <c r="H7" t="s">
        <v>39</v>
      </c>
      <c r="I7" t="s">
        <v>22</v>
      </c>
      <c r="J7" t="s">
        <v>23</v>
      </c>
      <c r="K7" t="s">
        <v>30</v>
      </c>
      <c r="L7" t="s">
        <v>33</v>
      </c>
      <c r="M7">
        <v>1</v>
      </c>
      <c r="N7">
        <v>94.32</v>
      </c>
      <c r="O7">
        <v>0</v>
      </c>
      <c r="P7">
        <v>45.93</v>
      </c>
      <c r="Q7">
        <v>94.32</v>
      </c>
      <c r="R7">
        <v>45.93</v>
      </c>
      <c r="S7">
        <v>48.389999999999993</v>
      </c>
      <c r="T7">
        <v>0.51304071246819338</v>
      </c>
      <c r="U7">
        <v>2026</v>
      </c>
      <c r="V7" t="s">
        <v>26</v>
      </c>
      <c r="W7">
        <v>1</v>
      </c>
      <c r="X7" t="s">
        <v>27</v>
      </c>
    </row>
    <row r="8" spans="1:24" x14ac:dyDescent="0.3">
      <c r="A8">
        <v>3467</v>
      </c>
      <c r="B8" s="1">
        <v>46043</v>
      </c>
      <c r="C8">
        <f>YEAR(SalesDataTable[[#This Row],[Order Date]])</f>
        <v>2026</v>
      </c>
      <c r="D8">
        <f>MONTH(SalesDataTable[[#This Row],[Order Date]])</f>
        <v>1</v>
      </c>
      <c r="E8" t="str">
        <f>TEXT(SalesDataTable[[#This Row],[Order Date]], "MmMM")</f>
        <v>January</v>
      </c>
      <c r="F8" t="str">
        <f>"Q"&amp;ROUNDUP(MONTH(SalesDataTable[[#This Row],[Order Date]])/3,0)</f>
        <v>Q1</v>
      </c>
      <c r="G8" t="s">
        <v>34</v>
      </c>
      <c r="H8" t="s">
        <v>40</v>
      </c>
      <c r="I8" t="s">
        <v>22</v>
      </c>
      <c r="J8" t="s">
        <v>23</v>
      </c>
      <c r="K8" t="s">
        <v>30</v>
      </c>
      <c r="L8" t="s">
        <v>41</v>
      </c>
      <c r="M8">
        <v>1</v>
      </c>
      <c r="N8">
        <v>72.239999999999995</v>
      </c>
      <c r="O8">
        <v>0</v>
      </c>
      <c r="P8">
        <v>33.26</v>
      </c>
      <c r="Q8">
        <v>72.239999999999995</v>
      </c>
      <c r="R8">
        <v>33.26</v>
      </c>
      <c r="S8">
        <v>38.979999999999997</v>
      </c>
      <c r="T8">
        <v>0.53959025470653377</v>
      </c>
      <c r="U8">
        <v>2026</v>
      </c>
      <c r="V8" t="s">
        <v>26</v>
      </c>
      <c r="W8">
        <v>1</v>
      </c>
      <c r="X8" t="s">
        <v>27</v>
      </c>
    </row>
    <row r="9" spans="1:24" x14ac:dyDescent="0.3">
      <c r="A9">
        <v>2314</v>
      </c>
      <c r="B9" s="1">
        <v>46044</v>
      </c>
      <c r="C9">
        <f>YEAR(SalesDataTable[[#This Row],[Order Date]])</f>
        <v>2026</v>
      </c>
      <c r="D9">
        <f>MONTH(SalesDataTable[[#This Row],[Order Date]])</f>
        <v>1</v>
      </c>
      <c r="E9" t="str">
        <f>TEXT(SalesDataTable[[#This Row],[Order Date]], "MmMM")</f>
        <v>January</v>
      </c>
      <c r="F9" t="str">
        <f>"Q"&amp;ROUNDUP(MONTH(SalesDataTable[[#This Row],[Order Date]])/3,0)</f>
        <v>Q1</v>
      </c>
      <c r="G9" t="s">
        <v>28</v>
      </c>
      <c r="H9" t="s">
        <v>29</v>
      </c>
      <c r="I9" t="s">
        <v>22</v>
      </c>
      <c r="J9" t="s">
        <v>23</v>
      </c>
      <c r="K9" t="s">
        <v>42</v>
      </c>
      <c r="L9" t="s">
        <v>43</v>
      </c>
      <c r="M9">
        <v>1</v>
      </c>
      <c r="N9">
        <v>40.28</v>
      </c>
      <c r="O9">
        <v>0</v>
      </c>
      <c r="P9">
        <v>16.79</v>
      </c>
      <c r="Q9">
        <v>40.28</v>
      </c>
      <c r="R9">
        <v>16.79</v>
      </c>
      <c r="S9">
        <v>23.490000000000002</v>
      </c>
      <c r="T9">
        <v>0.58316782522343602</v>
      </c>
      <c r="U9">
        <v>2026</v>
      </c>
      <c r="V9" t="s">
        <v>26</v>
      </c>
      <c r="W9">
        <v>1</v>
      </c>
      <c r="X9" t="s">
        <v>27</v>
      </c>
    </row>
    <row r="10" spans="1:24" x14ac:dyDescent="0.3">
      <c r="A10">
        <v>4449</v>
      </c>
      <c r="B10" s="1">
        <v>46049</v>
      </c>
      <c r="C10">
        <f>YEAR(SalesDataTable[[#This Row],[Order Date]])</f>
        <v>2026</v>
      </c>
      <c r="D10">
        <f>MONTH(SalesDataTable[[#This Row],[Order Date]])</f>
        <v>1</v>
      </c>
      <c r="E10" t="str">
        <f>TEXT(SalesDataTable[[#This Row],[Order Date]], "MmMM")</f>
        <v>January</v>
      </c>
      <c r="F10" t="str">
        <f>"Q"&amp;ROUNDUP(MONTH(SalesDataTable[[#This Row],[Order Date]])/3,0)</f>
        <v>Q1</v>
      </c>
      <c r="G10" t="s">
        <v>20</v>
      </c>
      <c r="H10" t="s">
        <v>21</v>
      </c>
      <c r="I10" t="s">
        <v>22</v>
      </c>
      <c r="J10" t="s">
        <v>23</v>
      </c>
      <c r="K10" t="s">
        <v>44</v>
      </c>
      <c r="L10" t="s">
        <v>45</v>
      </c>
      <c r="M10">
        <v>1</v>
      </c>
      <c r="N10">
        <v>199.67</v>
      </c>
      <c r="O10">
        <v>0</v>
      </c>
      <c r="P10">
        <v>103.81</v>
      </c>
      <c r="Q10">
        <v>199.67</v>
      </c>
      <c r="R10">
        <v>103.81</v>
      </c>
      <c r="S10">
        <v>95.859999999999985</v>
      </c>
      <c r="T10">
        <v>0.4800921520508839</v>
      </c>
      <c r="U10">
        <v>2026</v>
      </c>
      <c r="V10" t="s">
        <v>26</v>
      </c>
      <c r="W10">
        <v>1</v>
      </c>
      <c r="X10" t="s">
        <v>27</v>
      </c>
    </row>
    <row r="11" spans="1:24" x14ac:dyDescent="0.3">
      <c r="A11">
        <v>2659</v>
      </c>
      <c r="B11" s="1">
        <v>46053</v>
      </c>
      <c r="C11">
        <f>YEAR(SalesDataTable[[#This Row],[Order Date]])</f>
        <v>2026</v>
      </c>
      <c r="D11">
        <f>MONTH(SalesDataTable[[#This Row],[Order Date]])</f>
        <v>1</v>
      </c>
      <c r="E11" t="str">
        <f>TEXT(SalesDataTable[[#This Row],[Order Date]], "MmMM")</f>
        <v>January</v>
      </c>
      <c r="F11" t="str">
        <f>"Q"&amp;ROUNDUP(MONTH(SalesDataTable[[#This Row],[Order Date]])/3,0)</f>
        <v>Q1</v>
      </c>
      <c r="G11" t="s">
        <v>28</v>
      </c>
      <c r="H11" t="s">
        <v>46</v>
      </c>
      <c r="I11" t="s">
        <v>22</v>
      </c>
      <c r="J11" t="s">
        <v>23</v>
      </c>
      <c r="K11" t="s">
        <v>37</v>
      </c>
      <c r="L11" t="s">
        <v>47</v>
      </c>
      <c r="M11">
        <v>1</v>
      </c>
      <c r="N11">
        <v>36.020000000000003</v>
      </c>
      <c r="O11">
        <v>0</v>
      </c>
      <c r="P11">
        <v>13.34</v>
      </c>
      <c r="Q11">
        <v>36.020000000000003</v>
      </c>
      <c r="R11">
        <v>13.34</v>
      </c>
      <c r="S11">
        <v>22.680000000000003</v>
      </c>
      <c r="T11">
        <v>0.62965019433647973</v>
      </c>
      <c r="U11">
        <v>2026</v>
      </c>
      <c r="V11" t="s">
        <v>26</v>
      </c>
      <c r="W11">
        <v>1</v>
      </c>
      <c r="X11" t="s">
        <v>27</v>
      </c>
    </row>
    <row r="12" spans="1:24" x14ac:dyDescent="0.3">
      <c r="A12">
        <v>2092</v>
      </c>
      <c r="B12" s="1">
        <v>46060</v>
      </c>
      <c r="C12">
        <f>YEAR(SalesDataTable[[#This Row],[Order Date]])</f>
        <v>2026</v>
      </c>
      <c r="D12">
        <f>MONTH(SalesDataTable[[#This Row],[Order Date]])</f>
        <v>2</v>
      </c>
      <c r="E12" t="str">
        <f>TEXT(SalesDataTable[[#This Row],[Order Date]], "MmMM")</f>
        <v>February</v>
      </c>
      <c r="F12" t="str">
        <f>"Q"&amp;ROUNDUP(MONTH(SalesDataTable[[#This Row],[Order Date]])/3,0)</f>
        <v>Q1</v>
      </c>
      <c r="G12" t="s">
        <v>48</v>
      </c>
      <c r="H12" t="s">
        <v>49</v>
      </c>
      <c r="I12" t="s">
        <v>22</v>
      </c>
      <c r="J12" t="s">
        <v>23</v>
      </c>
      <c r="K12" t="s">
        <v>24</v>
      </c>
      <c r="L12" t="s">
        <v>50</v>
      </c>
      <c r="M12">
        <v>1</v>
      </c>
      <c r="N12">
        <v>36.619999999999997</v>
      </c>
      <c r="O12">
        <v>0</v>
      </c>
      <c r="P12">
        <v>13.55</v>
      </c>
      <c r="Q12">
        <v>36.619999999999997</v>
      </c>
      <c r="R12">
        <v>13.55</v>
      </c>
      <c r="S12">
        <v>23.069999999999997</v>
      </c>
      <c r="T12">
        <v>0.62998361551064985</v>
      </c>
      <c r="U12">
        <v>2026</v>
      </c>
      <c r="V12" t="s">
        <v>26</v>
      </c>
      <c r="W12">
        <v>2</v>
      </c>
      <c r="X12" t="s">
        <v>51</v>
      </c>
    </row>
    <row r="13" spans="1:24" x14ac:dyDescent="0.3">
      <c r="A13">
        <v>2494</v>
      </c>
      <c r="B13" s="1">
        <v>46061</v>
      </c>
      <c r="C13">
        <f>YEAR(SalesDataTable[[#This Row],[Order Date]])</f>
        <v>2026</v>
      </c>
      <c r="D13">
        <f>MONTH(SalesDataTable[[#This Row],[Order Date]])</f>
        <v>2</v>
      </c>
      <c r="E13" t="str">
        <f>TEXT(SalesDataTable[[#This Row],[Order Date]], "MmMM")</f>
        <v>February</v>
      </c>
      <c r="F13" t="str">
        <f>"Q"&amp;ROUNDUP(MONTH(SalesDataTable[[#This Row],[Order Date]])/3,0)</f>
        <v>Q1</v>
      </c>
      <c r="G13" t="s">
        <v>48</v>
      </c>
      <c r="H13" t="s">
        <v>52</v>
      </c>
      <c r="I13" t="s">
        <v>22</v>
      </c>
      <c r="J13" t="s">
        <v>23</v>
      </c>
      <c r="K13" t="s">
        <v>30</v>
      </c>
      <c r="L13" t="s">
        <v>41</v>
      </c>
      <c r="M13">
        <v>1</v>
      </c>
      <c r="N13">
        <v>69.98</v>
      </c>
      <c r="O13">
        <v>0</v>
      </c>
      <c r="P13">
        <v>33.21</v>
      </c>
      <c r="Q13">
        <v>69.98</v>
      </c>
      <c r="R13">
        <v>33.21</v>
      </c>
      <c r="S13">
        <v>36.770000000000003</v>
      </c>
      <c r="T13">
        <v>0.52543583881108891</v>
      </c>
      <c r="U13">
        <v>2026</v>
      </c>
      <c r="V13" t="s">
        <v>26</v>
      </c>
      <c r="W13">
        <v>2</v>
      </c>
      <c r="X13" t="s">
        <v>51</v>
      </c>
    </row>
    <row r="14" spans="1:24" x14ac:dyDescent="0.3">
      <c r="A14">
        <v>4360</v>
      </c>
      <c r="B14" s="1">
        <v>46061</v>
      </c>
      <c r="C14">
        <f>YEAR(SalesDataTable[[#This Row],[Order Date]])</f>
        <v>2026</v>
      </c>
      <c r="D14">
        <f>MONTH(SalesDataTable[[#This Row],[Order Date]])</f>
        <v>2</v>
      </c>
      <c r="E14" t="str">
        <f>TEXT(SalesDataTable[[#This Row],[Order Date]], "MmMM")</f>
        <v>February</v>
      </c>
      <c r="F14" t="str">
        <f>"Q"&amp;ROUNDUP(MONTH(SalesDataTable[[#This Row],[Order Date]])/3,0)</f>
        <v>Q1</v>
      </c>
      <c r="G14" t="s">
        <v>28</v>
      </c>
      <c r="H14" t="s">
        <v>46</v>
      </c>
      <c r="I14" t="s">
        <v>22</v>
      </c>
      <c r="J14" t="s">
        <v>23</v>
      </c>
      <c r="K14" t="s">
        <v>37</v>
      </c>
      <c r="L14" t="s">
        <v>47</v>
      </c>
      <c r="M14">
        <v>1</v>
      </c>
      <c r="N14">
        <v>35.69</v>
      </c>
      <c r="O14">
        <v>0</v>
      </c>
      <c r="P14">
        <v>13.38</v>
      </c>
      <c r="Q14">
        <v>35.69</v>
      </c>
      <c r="R14">
        <v>13.38</v>
      </c>
      <c r="S14">
        <v>22.309999999999995</v>
      </c>
      <c r="T14">
        <v>0.62510507144858496</v>
      </c>
      <c r="U14">
        <v>2026</v>
      </c>
      <c r="V14" t="s">
        <v>26</v>
      </c>
      <c r="W14">
        <v>2</v>
      </c>
      <c r="X14" t="s">
        <v>51</v>
      </c>
    </row>
    <row r="15" spans="1:24" x14ac:dyDescent="0.3">
      <c r="A15">
        <v>3416</v>
      </c>
      <c r="B15" s="1">
        <v>46063</v>
      </c>
      <c r="C15">
        <f>YEAR(SalesDataTable[[#This Row],[Order Date]])</f>
        <v>2026</v>
      </c>
      <c r="D15">
        <f>MONTH(SalesDataTable[[#This Row],[Order Date]])</f>
        <v>2</v>
      </c>
      <c r="E15" t="str">
        <f>TEXT(SalesDataTable[[#This Row],[Order Date]], "MmMM")</f>
        <v>February</v>
      </c>
      <c r="F15" t="str">
        <f>"Q"&amp;ROUNDUP(MONTH(SalesDataTable[[#This Row],[Order Date]])/3,0)</f>
        <v>Q1</v>
      </c>
      <c r="G15" t="s">
        <v>48</v>
      </c>
      <c r="H15" t="s">
        <v>49</v>
      </c>
      <c r="I15" t="s">
        <v>22</v>
      </c>
      <c r="J15" t="s">
        <v>23</v>
      </c>
      <c r="K15" t="s">
        <v>37</v>
      </c>
      <c r="L15" t="s">
        <v>38</v>
      </c>
      <c r="M15">
        <v>1</v>
      </c>
      <c r="N15">
        <v>135.4</v>
      </c>
      <c r="O15">
        <v>0</v>
      </c>
      <c r="P15">
        <v>67.56</v>
      </c>
      <c r="Q15">
        <v>135.4</v>
      </c>
      <c r="R15">
        <v>67.56</v>
      </c>
      <c r="S15">
        <v>67.84</v>
      </c>
      <c r="T15">
        <v>0.50103397341211231</v>
      </c>
      <c r="U15">
        <v>2026</v>
      </c>
      <c r="V15" t="s">
        <v>26</v>
      </c>
      <c r="W15">
        <v>2</v>
      </c>
      <c r="X15" t="s">
        <v>51</v>
      </c>
    </row>
    <row r="16" spans="1:24" x14ac:dyDescent="0.3">
      <c r="A16">
        <v>675</v>
      </c>
      <c r="B16" s="1">
        <v>46073</v>
      </c>
      <c r="C16">
        <f>YEAR(SalesDataTable[[#This Row],[Order Date]])</f>
        <v>2026</v>
      </c>
      <c r="D16">
        <f>MONTH(SalesDataTable[[#This Row],[Order Date]])</f>
        <v>2</v>
      </c>
      <c r="E16" t="str">
        <f>TEXT(SalesDataTable[[#This Row],[Order Date]], "MmMM")</f>
        <v>February</v>
      </c>
      <c r="F16" t="str">
        <f>"Q"&amp;ROUNDUP(MONTH(SalesDataTable[[#This Row],[Order Date]])/3,0)</f>
        <v>Q1</v>
      </c>
      <c r="G16" t="s">
        <v>34</v>
      </c>
      <c r="H16" t="s">
        <v>53</v>
      </c>
      <c r="I16" t="s">
        <v>22</v>
      </c>
      <c r="J16" t="s">
        <v>23</v>
      </c>
      <c r="K16" t="s">
        <v>37</v>
      </c>
      <c r="L16" t="s">
        <v>54</v>
      </c>
      <c r="M16">
        <v>1</v>
      </c>
      <c r="N16">
        <v>45.54</v>
      </c>
      <c r="O16">
        <v>0</v>
      </c>
      <c r="P16">
        <v>18.29</v>
      </c>
      <c r="Q16">
        <v>45.54</v>
      </c>
      <c r="R16">
        <v>18.29</v>
      </c>
      <c r="S16">
        <v>27.25</v>
      </c>
      <c r="T16">
        <v>0.59837505489679399</v>
      </c>
      <c r="U16">
        <v>2026</v>
      </c>
      <c r="V16" t="s">
        <v>26</v>
      </c>
      <c r="W16">
        <v>2</v>
      </c>
      <c r="X16" t="s">
        <v>51</v>
      </c>
    </row>
    <row r="17" spans="1:24" x14ac:dyDescent="0.3">
      <c r="A17">
        <v>4184</v>
      </c>
      <c r="B17" s="1">
        <v>46073</v>
      </c>
      <c r="C17">
        <f>YEAR(SalesDataTable[[#This Row],[Order Date]])</f>
        <v>2026</v>
      </c>
      <c r="D17">
        <f>MONTH(SalesDataTable[[#This Row],[Order Date]])</f>
        <v>2</v>
      </c>
      <c r="E17" t="str">
        <f>TEXT(SalesDataTable[[#This Row],[Order Date]], "MmMM")</f>
        <v>February</v>
      </c>
      <c r="F17" t="str">
        <f>"Q"&amp;ROUNDUP(MONTH(SalesDataTable[[#This Row],[Order Date]])/3,0)</f>
        <v>Q1</v>
      </c>
      <c r="G17" t="s">
        <v>20</v>
      </c>
      <c r="H17" t="s">
        <v>32</v>
      </c>
      <c r="I17" t="s">
        <v>22</v>
      </c>
      <c r="J17" t="s">
        <v>23</v>
      </c>
      <c r="K17" t="s">
        <v>24</v>
      </c>
      <c r="L17" t="s">
        <v>50</v>
      </c>
      <c r="M17">
        <v>1</v>
      </c>
      <c r="N17">
        <v>36.31</v>
      </c>
      <c r="O17">
        <v>0</v>
      </c>
      <c r="P17">
        <v>14</v>
      </c>
      <c r="Q17">
        <v>36.31</v>
      </c>
      <c r="R17">
        <v>14</v>
      </c>
      <c r="S17">
        <v>22.310000000000002</v>
      </c>
      <c r="T17">
        <v>0.61443128614706699</v>
      </c>
      <c r="U17">
        <v>2026</v>
      </c>
      <c r="V17" t="s">
        <v>26</v>
      </c>
      <c r="W17">
        <v>2</v>
      </c>
      <c r="X17" t="s">
        <v>51</v>
      </c>
    </row>
    <row r="18" spans="1:24" x14ac:dyDescent="0.3">
      <c r="A18">
        <v>794</v>
      </c>
      <c r="B18" s="1">
        <v>46077</v>
      </c>
      <c r="C18">
        <f>YEAR(SalesDataTable[[#This Row],[Order Date]])</f>
        <v>2026</v>
      </c>
      <c r="D18">
        <f>MONTH(SalesDataTable[[#This Row],[Order Date]])</f>
        <v>2</v>
      </c>
      <c r="E18" t="str">
        <f>TEXT(SalesDataTable[[#This Row],[Order Date]], "MmMM")</f>
        <v>February</v>
      </c>
      <c r="F18" t="str">
        <f>"Q"&amp;ROUNDUP(MONTH(SalesDataTable[[#This Row],[Order Date]])/3,0)</f>
        <v>Q1</v>
      </c>
      <c r="G18" t="s">
        <v>34</v>
      </c>
      <c r="H18" t="s">
        <v>55</v>
      </c>
      <c r="I18" t="s">
        <v>22</v>
      </c>
      <c r="J18" t="s">
        <v>23</v>
      </c>
      <c r="K18" t="s">
        <v>37</v>
      </c>
      <c r="L18" t="s">
        <v>38</v>
      </c>
      <c r="M18">
        <v>1</v>
      </c>
      <c r="N18">
        <v>132.19999999999999</v>
      </c>
      <c r="O18">
        <v>0</v>
      </c>
      <c r="P18">
        <v>67.180000000000007</v>
      </c>
      <c r="Q18">
        <v>132.19999999999999</v>
      </c>
      <c r="R18">
        <v>67.180000000000007</v>
      </c>
      <c r="S18">
        <v>65.019999999999982</v>
      </c>
      <c r="T18">
        <v>0.49183055975794243</v>
      </c>
      <c r="U18">
        <v>2026</v>
      </c>
      <c r="V18" t="s">
        <v>26</v>
      </c>
      <c r="W18">
        <v>2</v>
      </c>
      <c r="X18" t="s">
        <v>51</v>
      </c>
    </row>
    <row r="19" spans="1:24" x14ac:dyDescent="0.3">
      <c r="A19">
        <v>518</v>
      </c>
      <c r="B19" s="1">
        <v>46080</v>
      </c>
      <c r="C19">
        <f>YEAR(SalesDataTable[[#This Row],[Order Date]])</f>
        <v>2026</v>
      </c>
      <c r="D19">
        <f>MONTH(SalesDataTable[[#This Row],[Order Date]])</f>
        <v>2</v>
      </c>
      <c r="E19" t="str">
        <f>TEXT(SalesDataTable[[#This Row],[Order Date]], "MmMM")</f>
        <v>February</v>
      </c>
      <c r="F19" t="str">
        <f>"Q"&amp;ROUNDUP(MONTH(SalesDataTable[[#This Row],[Order Date]])/3,0)</f>
        <v>Q1</v>
      </c>
      <c r="G19" t="s">
        <v>48</v>
      </c>
      <c r="H19" t="s">
        <v>49</v>
      </c>
      <c r="I19" t="s">
        <v>22</v>
      </c>
      <c r="J19" t="s">
        <v>23</v>
      </c>
      <c r="K19" t="s">
        <v>30</v>
      </c>
      <c r="L19" t="s">
        <v>41</v>
      </c>
      <c r="M19">
        <v>1</v>
      </c>
      <c r="N19">
        <v>72.97</v>
      </c>
      <c r="O19">
        <v>0</v>
      </c>
      <c r="P19">
        <v>32.43</v>
      </c>
      <c r="Q19">
        <v>72.97</v>
      </c>
      <c r="R19">
        <v>32.43</v>
      </c>
      <c r="S19">
        <v>40.54</v>
      </c>
      <c r="T19">
        <v>0.55557078251336167</v>
      </c>
      <c r="U19">
        <v>2026</v>
      </c>
      <c r="V19" t="s">
        <v>26</v>
      </c>
      <c r="W19">
        <v>2</v>
      </c>
      <c r="X19" t="s">
        <v>51</v>
      </c>
    </row>
    <row r="20" spans="1:24" x14ac:dyDescent="0.3">
      <c r="A20">
        <v>1286</v>
      </c>
      <c r="B20" s="1">
        <v>46089</v>
      </c>
      <c r="C20">
        <f>YEAR(SalesDataTable[[#This Row],[Order Date]])</f>
        <v>2026</v>
      </c>
      <c r="D20">
        <f>MONTH(SalesDataTable[[#This Row],[Order Date]])</f>
        <v>3</v>
      </c>
      <c r="E20" t="str">
        <f>TEXT(SalesDataTable[[#This Row],[Order Date]], "MmMM")</f>
        <v>March</v>
      </c>
      <c r="F20" t="str">
        <f>"Q"&amp;ROUNDUP(MONTH(SalesDataTable[[#This Row],[Order Date]])/3,0)</f>
        <v>Q1</v>
      </c>
      <c r="G20" t="s">
        <v>34</v>
      </c>
      <c r="H20" t="s">
        <v>56</v>
      </c>
      <c r="I20" t="s">
        <v>22</v>
      </c>
      <c r="J20" t="s">
        <v>23</v>
      </c>
      <c r="K20" t="s">
        <v>30</v>
      </c>
      <c r="L20" t="s">
        <v>57</v>
      </c>
      <c r="M20">
        <v>1</v>
      </c>
      <c r="N20">
        <v>146.6</v>
      </c>
      <c r="O20">
        <v>0</v>
      </c>
      <c r="P20">
        <v>78.92</v>
      </c>
      <c r="Q20">
        <v>146.6</v>
      </c>
      <c r="R20">
        <v>78.92</v>
      </c>
      <c r="S20">
        <v>67.679999999999993</v>
      </c>
      <c r="T20">
        <v>0.46166439290586625</v>
      </c>
      <c r="U20">
        <v>2026</v>
      </c>
      <c r="V20" t="s">
        <v>26</v>
      </c>
      <c r="W20">
        <v>3</v>
      </c>
      <c r="X20" t="s">
        <v>58</v>
      </c>
    </row>
    <row r="21" spans="1:24" x14ac:dyDescent="0.3">
      <c r="A21">
        <v>2152</v>
      </c>
      <c r="B21" s="1">
        <v>46093</v>
      </c>
      <c r="C21">
        <f>YEAR(SalesDataTable[[#This Row],[Order Date]])</f>
        <v>2026</v>
      </c>
      <c r="D21">
        <f>MONTH(SalesDataTable[[#This Row],[Order Date]])</f>
        <v>3</v>
      </c>
      <c r="E21" t="str">
        <f>TEXT(SalesDataTable[[#This Row],[Order Date]], "MmMM")</f>
        <v>March</v>
      </c>
      <c r="F21" t="str">
        <f>"Q"&amp;ROUNDUP(MONTH(SalesDataTable[[#This Row],[Order Date]])/3,0)</f>
        <v>Q1</v>
      </c>
      <c r="G21" t="s">
        <v>28</v>
      </c>
      <c r="H21" t="s">
        <v>29</v>
      </c>
      <c r="I21" t="s">
        <v>22</v>
      </c>
      <c r="J21" t="s">
        <v>23</v>
      </c>
      <c r="K21" t="s">
        <v>30</v>
      </c>
      <c r="L21" t="s">
        <v>57</v>
      </c>
      <c r="M21">
        <v>1</v>
      </c>
      <c r="N21">
        <v>142.88999999999999</v>
      </c>
      <c r="O21">
        <v>0</v>
      </c>
      <c r="P21">
        <v>81.099999999999994</v>
      </c>
      <c r="Q21">
        <v>142.88999999999999</v>
      </c>
      <c r="R21">
        <v>81.099999999999994</v>
      </c>
      <c r="S21">
        <v>61.789999999999992</v>
      </c>
      <c r="T21">
        <v>0.43243054097557559</v>
      </c>
      <c r="U21">
        <v>2026</v>
      </c>
      <c r="V21" t="s">
        <v>26</v>
      </c>
      <c r="W21">
        <v>3</v>
      </c>
      <c r="X21" t="s">
        <v>58</v>
      </c>
    </row>
    <row r="22" spans="1:24" x14ac:dyDescent="0.3">
      <c r="A22">
        <v>2578</v>
      </c>
      <c r="B22" s="1">
        <v>46093</v>
      </c>
      <c r="C22">
        <f>YEAR(SalesDataTable[[#This Row],[Order Date]])</f>
        <v>2026</v>
      </c>
      <c r="D22">
        <f>MONTH(SalesDataTable[[#This Row],[Order Date]])</f>
        <v>3</v>
      </c>
      <c r="E22" t="str">
        <f>TEXT(SalesDataTable[[#This Row],[Order Date]], "MmMM")</f>
        <v>March</v>
      </c>
      <c r="F22" t="str">
        <f>"Q"&amp;ROUNDUP(MONTH(SalesDataTable[[#This Row],[Order Date]])/3,0)</f>
        <v>Q1</v>
      </c>
      <c r="G22" t="s">
        <v>48</v>
      </c>
      <c r="H22" t="s">
        <v>52</v>
      </c>
      <c r="I22" t="s">
        <v>22</v>
      </c>
      <c r="J22" t="s">
        <v>23</v>
      </c>
      <c r="K22" t="s">
        <v>37</v>
      </c>
      <c r="L22" t="s">
        <v>59</v>
      </c>
      <c r="M22">
        <v>1</v>
      </c>
      <c r="N22">
        <v>165.72</v>
      </c>
      <c r="O22">
        <v>0</v>
      </c>
      <c r="P22">
        <v>89.31</v>
      </c>
      <c r="Q22">
        <v>165.72</v>
      </c>
      <c r="R22">
        <v>89.31</v>
      </c>
      <c r="S22">
        <v>76.41</v>
      </c>
      <c r="T22">
        <v>0.46107892831281677</v>
      </c>
      <c r="U22">
        <v>2026</v>
      </c>
      <c r="V22" t="s">
        <v>26</v>
      </c>
      <c r="W22">
        <v>3</v>
      </c>
      <c r="X22" t="s">
        <v>58</v>
      </c>
    </row>
    <row r="23" spans="1:24" x14ac:dyDescent="0.3">
      <c r="A23">
        <v>3929</v>
      </c>
      <c r="B23" s="1">
        <v>46094</v>
      </c>
      <c r="C23">
        <f>YEAR(SalesDataTable[[#This Row],[Order Date]])</f>
        <v>2026</v>
      </c>
      <c r="D23">
        <f>MONTH(SalesDataTable[[#This Row],[Order Date]])</f>
        <v>3</v>
      </c>
      <c r="E23" t="str">
        <f>TEXT(SalesDataTable[[#This Row],[Order Date]], "MmMM")</f>
        <v>March</v>
      </c>
      <c r="F23" t="str">
        <f>"Q"&amp;ROUNDUP(MONTH(SalesDataTable[[#This Row],[Order Date]])/3,0)</f>
        <v>Q1</v>
      </c>
      <c r="G23" t="s">
        <v>20</v>
      </c>
      <c r="H23" t="s">
        <v>60</v>
      </c>
      <c r="I23" t="s">
        <v>22</v>
      </c>
      <c r="J23" t="s">
        <v>23</v>
      </c>
      <c r="K23" t="s">
        <v>24</v>
      </c>
      <c r="L23" t="s">
        <v>61</v>
      </c>
      <c r="M23">
        <v>1</v>
      </c>
      <c r="N23">
        <v>125.69</v>
      </c>
      <c r="O23">
        <v>0</v>
      </c>
      <c r="P23">
        <v>67.150000000000006</v>
      </c>
      <c r="Q23">
        <v>125.69</v>
      </c>
      <c r="R23">
        <v>67.150000000000006</v>
      </c>
      <c r="S23">
        <v>58.539999999999992</v>
      </c>
      <c r="T23">
        <v>0.465749065160315</v>
      </c>
      <c r="U23">
        <v>2026</v>
      </c>
      <c r="V23" t="s">
        <v>26</v>
      </c>
      <c r="W23">
        <v>3</v>
      </c>
      <c r="X23" t="s">
        <v>58</v>
      </c>
    </row>
    <row r="24" spans="1:24" x14ac:dyDescent="0.3">
      <c r="A24">
        <v>2528</v>
      </c>
      <c r="B24" s="1">
        <v>46097</v>
      </c>
      <c r="C24">
        <f>YEAR(SalesDataTable[[#This Row],[Order Date]])</f>
        <v>2026</v>
      </c>
      <c r="D24">
        <f>MONTH(SalesDataTable[[#This Row],[Order Date]])</f>
        <v>3</v>
      </c>
      <c r="E24" t="str">
        <f>TEXT(SalesDataTable[[#This Row],[Order Date]], "MmMM")</f>
        <v>March</v>
      </c>
      <c r="F24" t="str">
        <f>"Q"&amp;ROUNDUP(MONTH(SalesDataTable[[#This Row],[Order Date]])/3,0)</f>
        <v>Q1</v>
      </c>
      <c r="G24" t="s">
        <v>20</v>
      </c>
      <c r="H24" t="s">
        <v>32</v>
      </c>
      <c r="I24" t="s">
        <v>22</v>
      </c>
      <c r="J24" t="s">
        <v>23</v>
      </c>
      <c r="K24" t="s">
        <v>30</v>
      </c>
      <c r="L24" t="s">
        <v>33</v>
      </c>
      <c r="M24">
        <v>1</v>
      </c>
      <c r="N24">
        <v>90.06</v>
      </c>
      <c r="O24">
        <v>0</v>
      </c>
      <c r="P24">
        <v>44.49</v>
      </c>
      <c r="Q24">
        <v>90.06</v>
      </c>
      <c r="R24">
        <v>44.49</v>
      </c>
      <c r="S24">
        <v>45.57</v>
      </c>
      <c r="T24">
        <v>0.50599600266489009</v>
      </c>
      <c r="U24">
        <v>2026</v>
      </c>
      <c r="V24" t="s">
        <v>26</v>
      </c>
      <c r="W24">
        <v>3</v>
      </c>
      <c r="X24" t="s">
        <v>58</v>
      </c>
    </row>
    <row r="25" spans="1:24" x14ac:dyDescent="0.3">
      <c r="A25">
        <v>2311</v>
      </c>
      <c r="B25" s="1">
        <v>46100</v>
      </c>
      <c r="C25">
        <f>YEAR(SalesDataTable[[#This Row],[Order Date]])</f>
        <v>2026</v>
      </c>
      <c r="D25">
        <f>MONTH(SalesDataTable[[#This Row],[Order Date]])</f>
        <v>3</v>
      </c>
      <c r="E25" t="str">
        <f>TEXT(SalesDataTable[[#This Row],[Order Date]], "MmMM")</f>
        <v>March</v>
      </c>
      <c r="F25" t="str">
        <f>"Q"&amp;ROUNDUP(MONTH(SalesDataTable[[#This Row],[Order Date]])/3,0)</f>
        <v>Q1</v>
      </c>
      <c r="G25" t="s">
        <v>20</v>
      </c>
      <c r="H25" t="s">
        <v>21</v>
      </c>
      <c r="I25" t="s">
        <v>22</v>
      </c>
      <c r="J25" t="s">
        <v>23</v>
      </c>
      <c r="K25" t="s">
        <v>30</v>
      </c>
      <c r="L25" t="s">
        <v>57</v>
      </c>
      <c r="M25">
        <v>1</v>
      </c>
      <c r="N25">
        <v>145.19</v>
      </c>
      <c r="O25">
        <v>0</v>
      </c>
      <c r="P25">
        <v>80.67</v>
      </c>
      <c r="Q25">
        <v>145.19</v>
      </c>
      <c r="R25">
        <v>80.67</v>
      </c>
      <c r="S25">
        <v>64.52</v>
      </c>
      <c r="T25">
        <v>0.44438322198498514</v>
      </c>
      <c r="U25">
        <v>2026</v>
      </c>
      <c r="V25" t="s">
        <v>26</v>
      </c>
      <c r="W25">
        <v>3</v>
      </c>
      <c r="X25" t="s">
        <v>58</v>
      </c>
    </row>
    <row r="26" spans="1:24" x14ac:dyDescent="0.3">
      <c r="A26">
        <v>3953</v>
      </c>
      <c r="B26" s="1">
        <v>46101</v>
      </c>
      <c r="C26">
        <f>YEAR(SalesDataTable[[#This Row],[Order Date]])</f>
        <v>2026</v>
      </c>
      <c r="D26">
        <f>MONTH(SalesDataTable[[#This Row],[Order Date]])</f>
        <v>3</v>
      </c>
      <c r="E26" t="str">
        <f>TEXT(SalesDataTable[[#This Row],[Order Date]], "MmMM")</f>
        <v>March</v>
      </c>
      <c r="F26" t="str">
        <f>"Q"&amp;ROUNDUP(MONTH(SalesDataTable[[#This Row],[Order Date]])/3,0)</f>
        <v>Q1</v>
      </c>
      <c r="G26" t="s">
        <v>34</v>
      </c>
      <c r="H26" t="s">
        <v>55</v>
      </c>
      <c r="I26" t="s">
        <v>22</v>
      </c>
      <c r="J26" t="s">
        <v>23</v>
      </c>
      <c r="K26" t="s">
        <v>24</v>
      </c>
      <c r="L26" t="s">
        <v>61</v>
      </c>
      <c r="M26">
        <v>1</v>
      </c>
      <c r="N26">
        <v>120.63</v>
      </c>
      <c r="O26">
        <v>0</v>
      </c>
      <c r="P26">
        <v>70.28</v>
      </c>
      <c r="Q26">
        <v>120.63</v>
      </c>
      <c r="R26">
        <v>70.28</v>
      </c>
      <c r="S26">
        <v>50.349999999999994</v>
      </c>
      <c r="T26">
        <v>0.41739202520102792</v>
      </c>
      <c r="U26">
        <v>2026</v>
      </c>
      <c r="V26" t="s">
        <v>26</v>
      </c>
      <c r="W26">
        <v>3</v>
      </c>
      <c r="X26" t="s">
        <v>58</v>
      </c>
    </row>
    <row r="27" spans="1:24" x14ac:dyDescent="0.3">
      <c r="A27">
        <v>4784</v>
      </c>
      <c r="B27" s="1">
        <v>46104</v>
      </c>
      <c r="C27">
        <f>YEAR(SalesDataTable[[#This Row],[Order Date]])</f>
        <v>2026</v>
      </c>
      <c r="D27">
        <f>MONTH(SalesDataTable[[#This Row],[Order Date]])</f>
        <v>3</v>
      </c>
      <c r="E27" t="str">
        <f>TEXT(SalesDataTable[[#This Row],[Order Date]], "MmMM")</f>
        <v>March</v>
      </c>
      <c r="F27" t="str">
        <f>"Q"&amp;ROUNDUP(MONTH(SalesDataTable[[#This Row],[Order Date]])/3,0)</f>
        <v>Q1</v>
      </c>
      <c r="G27" t="s">
        <v>28</v>
      </c>
      <c r="H27" t="s">
        <v>46</v>
      </c>
      <c r="I27" t="s">
        <v>22</v>
      </c>
      <c r="J27" t="s">
        <v>23</v>
      </c>
      <c r="K27" t="s">
        <v>42</v>
      </c>
      <c r="L27" t="s">
        <v>62</v>
      </c>
      <c r="M27">
        <v>1</v>
      </c>
      <c r="N27">
        <v>101.43</v>
      </c>
      <c r="O27">
        <v>0</v>
      </c>
      <c r="P27">
        <v>51.78</v>
      </c>
      <c r="Q27">
        <v>101.43</v>
      </c>
      <c r="R27">
        <v>51.78</v>
      </c>
      <c r="S27">
        <v>49.650000000000006</v>
      </c>
      <c r="T27">
        <v>0.4895001478852411</v>
      </c>
      <c r="U27">
        <v>2026</v>
      </c>
      <c r="V27" t="s">
        <v>26</v>
      </c>
      <c r="W27">
        <v>3</v>
      </c>
      <c r="X27" t="s">
        <v>58</v>
      </c>
    </row>
    <row r="28" spans="1:24" x14ac:dyDescent="0.3">
      <c r="A28">
        <v>4264</v>
      </c>
      <c r="B28" s="1">
        <v>46106</v>
      </c>
      <c r="C28">
        <f>YEAR(SalesDataTable[[#This Row],[Order Date]])</f>
        <v>2026</v>
      </c>
      <c r="D28">
        <f>MONTH(SalesDataTable[[#This Row],[Order Date]])</f>
        <v>3</v>
      </c>
      <c r="E28" t="str">
        <f>TEXT(SalesDataTable[[#This Row],[Order Date]], "MmMM")</f>
        <v>March</v>
      </c>
      <c r="F28" t="str">
        <f>"Q"&amp;ROUNDUP(MONTH(SalesDataTable[[#This Row],[Order Date]])/3,0)</f>
        <v>Q1</v>
      </c>
      <c r="G28" t="s">
        <v>48</v>
      </c>
      <c r="H28" t="s">
        <v>52</v>
      </c>
      <c r="I28" t="s">
        <v>22</v>
      </c>
      <c r="J28" t="s">
        <v>23</v>
      </c>
      <c r="K28" t="s">
        <v>37</v>
      </c>
      <c r="L28" t="s">
        <v>54</v>
      </c>
      <c r="M28">
        <v>1</v>
      </c>
      <c r="N28">
        <v>47.61</v>
      </c>
      <c r="O28">
        <v>0</v>
      </c>
      <c r="P28">
        <v>18.89</v>
      </c>
      <c r="Q28">
        <v>47.61</v>
      </c>
      <c r="R28">
        <v>18.89</v>
      </c>
      <c r="S28">
        <v>28.72</v>
      </c>
      <c r="T28">
        <v>0.60323461457676952</v>
      </c>
      <c r="U28">
        <v>2026</v>
      </c>
      <c r="V28" t="s">
        <v>26</v>
      </c>
      <c r="W28">
        <v>3</v>
      </c>
      <c r="X28" t="s">
        <v>58</v>
      </c>
    </row>
    <row r="29" spans="1:24" x14ac:dyDescent="0.3">
      <c r="A29">
        <v>848</v>
      </c>
      <c r="B29" s="1">
        <v>46108</v>
      </c>
      <c r="C29">
        <f>YEAR(SalesDataTable[[#This Row],[Order Date]])</f>
        <v>2026</v>
      </c>
      <c r="D29">
        <f>MONTH(SalesDataTable[[#This Row],[Order Date]])</f>
        <v>3</v>
      </c>
      <c r="E29" t="str">
        <f>TEXT(SalesDataTable[[#This Row],[Order Date]], "MmMM")</f>
        <v>March</v>
      </c>
      <c r="F29" t="str">
        <f>"Q"&amp;ROUNDUP(MONTH(SalesDataTable[[#This Row],[Order Date]])/3,0)</f>
        <v>Q1</v>
      </c>
      <c r="G29" t="s">
        <v>28</v>
      </c>
      <c r="H29" t="s">
        <v>36</v>
      </c>
      <c r="I29" t="s">
        <v>22</v>
      </c>
      <c r="J29" t="s">
        <v>23</v>
      </c>
      <c r="K29" t="s">
        <v>24</v>
      </c>
      <c r="L29" t="s">
        <v>50</v>
      </c>
      <c r="M29">
        <v>1</v>
      </c>
      <c r="N29">
        <v>36.299999999999997</v>
      </c>
      <c r="O29">
        <v>0</v>
      </c>
      <c r="P29">
        <v>14.1</v>
      </c>
      <c r="Q29">
        <v>36.299999999999997</v>
      </c>
      <c r="R29">
        <v>14.1</v>
      </c>
      <c r="S29">
        <v>22.199999999999996</v>
      </c>
      <c r="T29">
        <v>0.61157024793388426</v>
      </c>
      <c r="U29">
        <v>2026</v>
      </c>
      <c r="V29" t="s">
        <v>26</v>
      </c>
      <c r="W29">
        <v>3</v>
      </c>
      <c r="X29" t="s">
        <v>58</v>
      </c>
    </row>
    <row r="30" spans="1:24" x14ac:dyDescent="0.3">
      <c r="A30">
        <v>4445</v>
      </c>
      <c r="B30" s="1">
        <v>46108</v>
      </c>
      <c r="C30">
        <f>YEAR(SalesDataTable[[#This Row],[Order Date]])</f>
        <v>2026</v>
      </c>
      <c r="D30">
        <f>MONTH(SalesDataTable[[#This Row],[Order Date]])</f>
        <v>3</v>
      </c>
      <c r="E30" t="str">
        <f>TEXT(SalesDataTable[[#This Row],[Order Date]], "MmMM")</f>
        <v>March</v>
      </c>
      <c r="F30" t="str">
        <f>"Q"&amp;ROUNDUP(MONTH(SalesDataTable[[#This Row],[Order Date]])/3,0)</f>
        <v>Q1</v>
      </c>
      <c r="G30" t="s">
        <v>34</v>
      </c>
      <c r="H30" t="s">
        <v>40</v>
      </c>
      <c r="I30" t="s">
        <v>22</v>
      </c>
      <c r="J30" t="s">
        <v>23</v>
      </c>
      <c r="K30" t="s">
        <v>30</v>
      </c>
      <c r="L30" t="s">
        <v>31</v>
      </c>
      <c r="M30">
        <v>1</v>
      </c>
      <c r="N30">
        <v>151.47999999999999</v>
      </c>
      <c r="O30">
        <v>0</v>
      </c>
      <c r="P30">
        <v>79.41</v>
      </c>
      <c r="Q30">
        <v>151.47999999999999</v>
      </c>
      <c r="R30">
        <v>79.41</v>
      </c>
      <c r="S30">
        <v>72.069999999999993</v>
      </c>
      <c r="T30">
        <v>0.47577237919197252</v>
      </c>
      <c r="U30">
        <v>2026</v>
      </c>
      <c r="V30" t="s">
        <v>26</v>
      </c>
      <c r="W30">
        <v>3</v>
      </c>
      <c r="X30" t="s">
        <v>58</v>
      </c>
    </row>
    <row r="31" spans="1:24" x14ac:dyDescent="0.3">
      <c r="A31">
        <v>877</v>
      </c>
      <c r="B31" s="1">
        <v>46115</v>
      </c>
      <c r="C31">
        <f>YEAR(SalesDataTable[[#This Row],[Order Date]])</f>
        <v>2026</v>
      </c>
      <c r="D31">
        <f>MONTH(SalesDataTable[[#This Row],[Order Date]])</f>
        <v>4</v>
      </c>
      <c r="E31" t="str">
        <f>TEXT(SalesDataTable[[#This Row],[Order Date]], "MmMM")</f>
        <v>April</v>
      </c>
      <c r="F31" t="str">
        <f>"Q"&amp;ROUNDUP(MONTH(SalesDataTable[[#This Row],[Order Date]])/3,0)</f>
        <v>Q2</v>
      </c>
      <c r="G31" t="s">
        <v>34</v>
      </c>
      <c r="H31" t="s">
        <v>53</v>
      </c>
      <c r="I31" t="s">
        <v>22</v>
      </c>
      <c r="J31" t="s">
        <v>23</v>
      </c>
      <c r="K31" t="s">
        <v>44</v>
      </c>
      <c r="L31" t="s">
        <v>63</v>
      </c>
      <c r="M31">
        <v>1</v>
      </c>
      <c r="N31">
        <v>123.63</v>
      </c>
      <c r="O31">
        <v>0</v>
      </c>
      <c r="P31">
        <v>58.88</v>
      </c>
      <c r="Q31">
        <v>123.63</v>
      </c>
      <c r="R31">
        <v>58.88</v>
      </c>
      <c r="S31">
        <v>64.75</v>
      </c>
      <c r="T31">
        <v>0.52374019250990866</v>
      </c>
      <c r="U31">
        <v>2026</v>
      </c>
      <c r="V31" t="s">
        <v>64</v>
      </c>
      <c r="W31">
        <v>4</v>
      </c>
      <c r="X31" t="s">
        <v>65</v>
      </c>
    </row>
    <row r="32" spans="1:24" x14ac:dyDescent="0.3">
      <c r="A32">
        <v>1950</v>
      </c>
      <c r="B32" s="1">
        <v>46118</v>
      </c>
      <c r="C32">
        <f>YEAR(SalesDataTable[[#This Row],[Order Date]])</f>
        <v>2026</v>
      </c>
      <c r="D32">
        <f>MONTH(SalesDataTable[[#This Row],[Order Date]])</f>
        <v>4</v>
      </c>
      <c r="E32" t="str">
        <f>TEXT(SalesDataTable[[#This Row],[Order Date]], "MmMM")</f>
        <v>April</v>
      </c>
      <c r="F32" t="str">
        <f>"Q"&amp;ROUNDUP(MONTH(SalesDataTable[[#This Row],[Order Date]])/3,0)</f>
        <v>Q2</v>
      </c>
      <c r="G32" t="s">
        <v>28</v>
      </c>
      <c r="H32" t="s">
        <v>29</v>
      </c>
      <c r="I32" t="s">
        <v>22</v>
      </c>
      <c r="J32" t="s">
        <v>23</v>
      </c>
      <c r="K32" t="s">
        <v>30</v>
      </c>
      <c r="L32" t="s">
        <v>41</v>
      </c>
      <c r="M32">
        <v>1</v>
      </c>
      <c r="N32">
        <v>73</v>
      </c>
      <c r="O32">
        <v>0</v>
      </c>
      <c r="P32">
        <v>32.4</v>
      </c>
      <c r="Q32">
        <v>73</v>
      </c>
      <c r="R32">
        <v>32.4</v>
      </c>
      <c r="S32">
        <v>40.6</v>
      </c>
      <c r="T32">
        <v>0.55616438356164388</v>
      </c>
      <c r="U32">
        <v>2026</v>
      </c>
      <c r="V32" t="s">
        <v>64</v>
      </c>
      <c r="W32">
        <v>4</v>
      </c>
      <c r="X32" t="s">
        <v>65</v>
      </c>
    </row>
    <row r="33" spans="1:24" x14ac:dyDescent="0.3">
      <c r="A33">
        <v>2979</v>
      </c>
      <c r="B33" s="1">
        <v>46124</v>
      </c>
      <c r="C33">
        <f>YEAR(SalesDataTable[[#This Row],[Order Date]])</f>
        <v>2026</v>
      </c>
      <c r="D33">
        <f>MONTH(SalesDataTable[[#This Row],[Order Date]])</f>
        <v>4</v>
      </c>
      <c r="E33" t="str">
        <f>TEXT(SalesDataTable[[#This Row],[Order Date]], "MmMM")</f>
        <v>April</v>
      </c>
      <c r="F33" t="str">
        <f>"Q"&amp;ROUNDUP(MONTH(SalesDataTable[[#This Row],[Order Date]])/3,0)</f>
        <v>Q2</v>
      </c>
      <c r="G33" t="s">
        <v>34</v>
      </c>
      <c r="H33" t="s">
        <v>55</v>
      </c>
      <c r="I33" t="s">
        <v>22</v>
      </c>
      <c r="J33" t="s">
        <v>23</v>
      </c>
      <c r="K33" t="s">
        <v>24</v>
      </c>
      <c r="L33" t="s">
        <v>61</v>
      </c>
      <c r="M33">
        <v>1</v>
      </c>
      <c r="N33">
        <v>124.18</v>
      </c>
      <c r="O33">
        <v>0</v>
      </c>
      <c r="P33">
        <v>67.42</v>
      </c>
      <c r="Q33">
        <v>124.18</v>
      </c>
      <c r="R33">
        <v>67.42</v>
      </c>
      <c r="S33">
        <v>56.760000000000005</v>
      </c>
      <c r="T33">
        <v>0.45707843453052022</v>
      </c>
      <c r="U33">
        <v>2026</v>
      </c>
      <c r="V33" t="s">
        <v>64</v>
      </c>
      <c r="W33">
        <v>4</v>
      </c>
      <c r="X33" t="s">
        <v>65</v>
      </c>
    </row>
    <row r="34" spans="1:24" x14ac:dyDescent="0.3">
      <c r="A34">
        <v>1147</v>
      </c>
      <c r="B34" s="1">
        <v>46132</v>
      </c>
      <c r="C34">
        <f>YEAR(SalesDataTable[[#This Row],[Order Date]])</f>
        <v>2026</v>
      </c>
      <c r="D34">
        <f>MONTH(SalesDataTable[[#This Row],[Order Date]])</f>
        <v>4</v>
      </c>
      <c r="E34" t="str">
        <f>TEXT(SalesDataTable[[#This Row],[Order Date]], "MmMM")</f>
        <v>April</v>
      </c>
      <c r="F34" t="str">
        <f>"Q"&amp;ROUNDUP(MONTH(SalesDataTable[[#This Row],[Order Date]])/3,0)</f>
        <v>Q2</v>
      </c>
      <c r="G34" t="s">
        <v>20</v>
      </c>
      <c r="H34" t="s">
        <v>32</v>
      </c>
      <c r="I34" t="s">
        <v>22</v>
      </c>
      <c r="J34" t="s">
        <v>23</v>
      </c>
      <c r="K34" t="s">
        <v>37</v>
      </c>
      <c r="L34" t="s">
        <v>38</v>
      </c>
      <c r="M34">
        <v>1</v>
      </c>
      <c r="N34">
        <v>131.46</v>
      </c>
      <c r="O34">
        <v>0</v>
      </c>
      <c r="P34">
        <v>67.77</v>
      </c>
      <c r="Q34">
        <v>131.46</v>
      </c>
      <c r="R34">
        <v>67.77</v>
      </c>
      <c r="S34">
        <v>63.690000000000012</v>
      </c>
      <c r="T34">
        <v>0.48448197170241902</v>
      </c>
      <c r="U34">
        <v>2026</v>
      </c>
      <c r="V34" t="s">
        <v>64</v>
      </c>
      <c r="W34">
        <v>4</v>
      </c>
      <c r="X34" t="s">
        <v>65</v>
      </c>
    </row>
    <row r="35" spans="1:24" x14ac:dyDescent="0.3">
      <c r="A35">
        <v>2812</v>
      </c>
      <c r="B35" s="1">
        <v>46133</v>
      </c>
      <c r="C35">
        <f>YEAR(SalesDataTable[[#This Row],[Order Date]])</f>
        <v>2026</v>
      </c>
      <c r="D35">
        <f>MONTH(SalesDataTable[[#This Row],[Order Date]])</f>
        <v>4</v>
      </c>
      <c r="E35" t="str">
        <f>TEXT(SalesDataTable[[#This Row],[Order Date]], "MmMM")</f>
        <v>April</v>
      </c>
      <c r="F35" t="str">
        <f>"Q"&amp;ROUNDUP(MONTH(SalesDataTable[[#This Row],[Order Date]])/3,0)</f>
        <v>Q2</v>
      </c>
      <c r="G35" t="s">
        <v>34</v>
      </c>
      <c r="H35" t="s">
        <v>35</v>
      </c>
      <c r="I35" t="s">
        <v>22</v>
      </c>
      <c r="J35" t="s">
        <v>23</v>
      </c>
      <c r="K35" t="s">
        <v>42</v>
      </c>
      <c r="L35" t="s">
        <v>66</v>
      </c>
      <c r="M35">
        <v>1</v>
      </c>
      <c r="N35">
        <v>51.39</v>
      </c>
      <c r="O35">
        <v>0</v>
      </c>
      <c r="P35">
        <v>22.08</v>
      </c>
      <c r="Q35">
        <v>51.39</v>
      </c>
      <c r="R35">
        <v>22.08</v>
      </c>
      <c r="S35">
        <v>29.310000000000002</v>
      </c>
      <c r="T35">
        <v>0.57034442498540572</v>
      </c>
      <c r="U35">
        <v>2026</v>
      </c>
      <c r="V35" t="s">
        <v>64</v>
      </c>
      <c r="W35">
        <v>4</v>
      </c>
      <c r="X35" t="s">
        <v>65</v>
      </c>
    </row>
    <row r="36" spans="1:24" x14ac:dyDescent="0.3">
      <c r="A36">
        <v>3458</v>
      </c>
      <c r="B36" s="1">
        <v>46136</v>
      </c>
      <c r="C36">
        <f>YEAR(SalesDataTable[[#This Row],[Order Date]])</f>
        <v>2026</v>
      </c>
      <c r="D36">
        <f>MONTH(SalesDataTable[[#This Row],[Order Date]])</f>
        <v>4</v>
      </c>
      <c r="E36" t="str">
        <f>TEXT(SalesDataTable[[#This Row],[Order Date]], "MmMM")</f>
        <v>April</v>
      </c>
      <c r="F36" t="str">
        <f>"Q"&amp;ROUNDUP(MONTH(SalesDataTable[[#This Row],[Order Date]])/3,0)</f>
        <v>Q2</v>
      </c>
      <c r="G36" t="s">
        <v>48</v>
      </c>
      <c r="H36" t="s">
        <v>67</v>
      </c>
      <c r="I36" t="s">
        <v>22</v>
      </c>
      <c r="J36" t="s">
        <v>23</v>
      </c>
      <c r="K36" t="s">
        <v>37</v>
      </c>
      <c r="L36" t="s">
        <v>38</v>
      </c>
      <c r="M36">
        <v>1</v>
      </c>
      <c r="N36">
        <v>134.86000000000001</v>
      </c>
      <c r="O36">
        <v>0</v>
      </c>
      <c r="P36">
        <v>66.040000000000006</v>
      </c>
      <c r="Q36">
        <v>134.86000000000001</v>
      </c>
      <c r="R36">
        <v>66.040000000000006</v>
      </c>
      <c r="S36">
        <v>68.820000000000007</v>
      </c>
      <c r="T36">
        <v>0.51030698502150373</v>
      </c>
      <c r="U36">
        <v>2026</v>
      </c>
      <c r="V36" t="s">
        <v>64</v>
      </c>
      <c r="W36">
        <v>4</v>
      </c>
      <c r="X36" t="s">
        <v>65</v>
      </c>
    </row>
    <row r="37" spans="1:24" x14ac:dyDescent="0.3">
      <c r="A37">
        <v>4190</v>
      </c>
      <c r="B37" s="1">
        <v>46137</v>
      </c>
      <c r="C37">
        <f>YEAR(SalesDataTable[[#This Row],[Order Date]])</f>
        <v>2026</v>
      </c>
      <c r="D37">
        <f>MONTH(SalesDataTable[[#This Row],[Order Date]])</f>
        <v>4</v>
      </c>
      <c r="E37" t="str">
        <f>TEXT(SalesDataTable[[#This Row],[Order Date]], "MmMM")</f>
        <v>April</v>
      </c>
      <c r="F37" t="str">
        <f>"Q"&amp;ROUNDUP(MONTH(SalesDataTable[[#This Row],[Order Date]])/3,0)</f>
        <v>Q2</v>
      </c>
      <c r="G37" t="s">
        <v>20</v>
      </c>
      <c r="H37" t="s">
        <v>60</v>
      </c>
      <c r="I37" t="s">
        <v>22</v>
      </c>
      <c r="J37" t="s">
        <v>23</v>
      </c>
      <c r="K37" t="s">
        <v>30</v>
      </c>
      <c r="L37" t="s">
        <v>31</v>
      </c>
      <c r="M37">
        <v>1</v>
      </c>
      <c r="N37">
        <v>152.01</v>
      </c>
      <c r="O37">
        <v>0</v>
      </c>
      <c r="P37">
        <v>80.33</v>
      </c>
      <c r="Q37">
        <v>152.01</v>
      </c>
      <c r="R37">
        <v>80.33</v>
      </c>
      <c r="S37">
        <v>71.679999999999993</v>
      </c>
      <c r="T37">
        <v>0.47154792447865268</v>
      </c>
      <c r="U37">
        <v>2026</v>
      </c>
      <c r="V37" t="s">
        <v>64</v>
      </c>
      <c r="W37">
        <v>4</v>
      </c>
      <c r="X37" t="s">
        <v>65</v>
      </c>
    </row>
    <row r="38" spans="1:24" x14ac:dyDescent="0.3">
      <c r="A38">
        <v>122</v>
      </c>
      <c r="B38" s="1">
        <v>46140</v>
      </c>
      <c r="C38">
        <f>YEAR(SalesDataTable[[#This Row],[Order Date]])</f>
        <v>2026</v>
      </c>
      <c r="D38">
        <f>MONTH(SalesDataTable[[#This Row],[Order Date]])</f>
        <v>4</v>
      </c>
      <c r="E38" t="str">
        <f>TEXT(SalesDataTable[[#This Row],[Order Date]], "MmMM")</f>
        <v>April</v>
      </c>
      <c r="F38" t="str">
        <f>"Q"&amp;ROUNDUP(MONTH(SalesDataTable[[#This Row],[Order Date]])/3,0)</f>
        <v>Q2</v>
      </c>
      <c r="G38" t="s">
        <v>34</v>
      </c>
      <c r="H38" t="s">
        <v>40</v>
      </c>
      <c r="I38" t="s">
        <v>22</v>
      </c>
      <c r="J38" t="s">
        <v>23</v>
      </c>
      <c r="K38" t="s">
        <v>44</v>
      </c>
      <c r="L38" t="s">
        <v>68</v>
      </c>
      <c r="M38">
        <v>1</v>
      </c>
      <c r="N38">
        <v>83.38</v>
      </c>
      <c r="O38">
        <v>0</v>
      </c>
      <c r="P38">
        <v>38.979999999999997</v>
      </c>
      <c r="Q38">
        <v>83.38</v>
      </c>
      <c r="R38">
        <v>38.979999999999997</v>
      </c>
      <c r="S38">
        <v>44.4</v>
      </c>
      <c r="T38">
        <v>0.53250179899256422</v>
      </c>
      <c r="U38">
        <v>2026</v>
      </c>
      <c r="V38" t="s">
        <v>64</v>
      </c>
      <c r="W38">
        <v>4</v>
      </c>
      <c r="X38" t="s">
        <v>65</v>
      </c>
    </row>
    <row r="39" spans="1:24" x14ac:dyDescent="0.3">
      <c r="A39">
        <v>1743</v>
      </c>
      <c r="B39" s="1">
        <v>46146</v>
      </c>
      <c r="C39">
        <f>YEAR(SalesDataTable[[#This Row],[Order Date]])</f>
        <v>2026</v>
      </c>
      <c r="D39">
        <f>MONTH(SalesDataTable[[#This Row],[Order Date]])</f>
        <v>5</v>
      </c>
      <c r="E39" t="str">
        <f>TEXT(SalesDataTable[[#This Row],[Order Date]], "MmMM")</f>
        <v>May</v>
      </c>
      <c r="F39" t="str">
        <f>"Q"&amp;ROUNDUP(MONTH(SalesDataTable[[#This Row],[Order Date]])/3,0)</f>
        <v>Q2</v>
      </c>
      <c r="G39" t="s">
        <v>34</v>
      </c>
      <c r="H39" t="s">
        <v>53</v>
      </c>
      <c r="I39" t="s">
        <v>22</v>
      </c>
      <c r="J39" t="s">
        <v>23</v>
      </c>
      <c r="K39" t="s">
        <v>24</v>
      </c>
      <c r="L39" t="s">
        <v>69</v>
      </c>
      <c r="M39">
        <v>1</v>
      </c>
      <c r="N39">
        <v>51.02</v>
      </c>
      <c r="O39">
        <v>0</v>
      </c>
      <c r="P39">
        <v>21.83</v>
      </c>
      <c r="Q39">
        <v>51.02</v>
      </c>
      <c r="R39">
        <v>21.83</v>
      </c>
      <c r="S39">
        <v>29.190000000000005</v>
      </c>
      <c r="T39">
        <v>0.5721285770286163</v>
      </c>
      <c r="U39">
        <v>2026</v>
      </c>
      <c r="V39" t="s">
        <v>64</v>
      </c>
      <c r="W39">
        <v>5</v>
      </c>
      <c r="X39" t="s">
        <v>70</v>
      </c>
    </row>
    <row r="40" spans="1:24" x14ac:dyDescent="0.3">
      <c r="A40">
        <v>2526</v>
      </c>
      <c r="B40" s="1">
        <v>46150</v>
      </c>
      <c r="C40">
        <f>YEAR(SalesDataTable[[#This Row],[Order Date]])</f>
        <v>2026</v>
      </c>
      <c r="D40">
        <f>MONTH(SalesDataTable[[#This Row],[Order Date]])</f>
        <v>5</v>
      </c>
      <c r="E40" t="str">
        <f>TEXT(SalesDataTable[[#This Row],[Order Date]], "MmMM")</f>
        <v>May</v>
      </c>
      <c r="F40" t="str">
        <f>"Q"&amp;ROUNDUP(MONTH(SalesDataTable[[#This Row],[Order Date]])/3,0)</f>
        <v>Q2</v>
      </c>
      <c r="G40" t="s">
        <v>34</v>
      </c>
      <c r="H40" t="s">
        <v>55</v>
      </c>
      <c r="I40" t="s">
        <v>22</v>
      </c>
      <c r="J40" t="s">
        <v>23</v>
      </c>
      <c r="K40" t="s">
        <v>44</v>
      </c>
      <c r="L40" t="s">
        <v>68</v>
      </c>
      <c r="M40">
        <v>1</v>
      </c>
      <c r="N40">
        <v>80.86</v>
      </c>
      <c r="O40">
        <v>0</v>
      </c>
      <c r="P40">
        <v>38.44</v>
      </c>
      <c r="Q40">
        <v>80.86</v>
      </c>
      <c r="R40">
        <v>38.44</v>
      </c>
      <c r="S40">
        <v>42.42</v>
      </c>
      <c r="T40">
        <v>0.52461043779371752</v>
      </c>
      <c r="U40">
        <v>2026</v>
      </c>
      <c r="V40" t="s">
        <v>64</v>
      </c>
      <c r="W40">
        <v>5</v>
      </c>
      <c r="X40" t="s">
        <v>70</v>
      </c>
    </row>
    <row r="41" spans="1:24" x14ac:dyDescent="0.3">
      <c r="A41">
        <v>1615</v>
      </c>
      <c r="B41" s="1">
        <v>46152</v>
      </c>
      <c r="C41">
        <f>YEAR(SalesDataTable[[#This Row],[Order Date]])</f>
        <v>2026</v>
      </c>
      <c r="D41">
        <f>MONTH(SalesDataTable[[#This Row],[Order Date]])</f>
        <v>5</v>
      </c>
      <c r="E41" t="str">
        <f>TEXT(SalesDataTable[[#This Row],[Order Date]], "MmMM")</f>
        <v>May</v>
      </c>
      <c r="F41" t="str">
        <f>"Q"&amp;ROUNDUP(MONTH(SalesDataTable[[#This Row],[Order Date]])/3,0)</f>
        <v>Q2</v>
      </c>
      <c r="G41" t="s">
        <v>20</v>
      </c>
      <c r="H41" t="s">
        <v>39</v>
      </c>
      <c r="I41" t="s">
        <v>22</v>
      </c>
      <c r="J41" t="s">
        <v>23</v>
      </c>
      <c r="K41" t="s">
        <v>24</v>
      </c>
      <c r="L41" t="s">
        <v>69</v>
      </c>
      <c r="M41">
        <v>1</v>
      </c>
      <c r="N41">
        <v>51.15</v>
      </c>
      <c r="O41">
        <v>0</v>
      </c>
      <c r="P41">
        <v>21.39</v>
      </c>
      <c r="Q41">
        <v>51.15</v>
      </c>
      <c r="R41">
        <v>21.39</v>
      </c>
      <c r="S41">
        <v>29.759999999999998</v>
      </c>
      <c r="T41">
        <v>0.58181818181818179</v>
      </c>
      <c r="U41">
        <v>2026</v>
      </c>
      <c r="V41" t="s">
        <v>64</v>
      </c>
      <c r="W41">
        <v>5</v>
      </c>
      <c r="X41" t="s">
        <v>70</v>
      </c>
    </row>
    <row r="42" spans="1:24" x14ac:dyDescent="0.3">
      <c r="A42">
        <v>2015</v>
      </c>
      <c r="B42" s="1">
        <v>46153</v>
      </c>
      <c r="C42">
        <f>YEAR(SalesDataTable[[#This Row],[Order Date]])</f>
        <v>2026</v>
      </c>
      <c r="D42">
        <f>MONTH(SalesDataTable[[#This Row],[Order Date]])</f>
        <v>5</v>
      </c>
      <c r="E42" t="str">
        <f>TEXT(SalesDataTable[[#This Row],[Order Date]], "MmMM")</f>
        <v>May</v>
      </c>
      <c r="F42" t="str">
        <f>"Q"&amp;ROUNDUP(MONTH(SalesDataTable[[#This Row],[Order Date]])/3,0)</f>
        <v>Q2</v>
      </c>
      <c r="G42" t="s">
        <v>34</v>
      </c>
      <c r="H42" t="s">
        <v>53</v>
      </c>
      <c r="I42" t="s">
        <v>22</v>
      </c>
      <c r="J42" t="s">
        <v>23</v>
      </c>
      <c r="K42" t="s">
        <v>30</v>
      </c>
      <c r="L42" t="s">
        <v>31</v>
      </c>
      <c r="M42">
        <v>1</v>
      </c>
      <c r="N42">
        <v>154.6</v>
      </c>
      <c r="O42">
        <v>0</v>
      </c>
      <c r="P42">
        <v>80.05</v>
      </c>
      <c r="Q42">
        <v>154.6</v>
      </c>
      <c r="R42">
        <v>80.05</v>
      </c>
      <c r="S42">
        <v>74.55</v>
      </c>
      <c r="T42">
        <v>0.48221216041397152</v>
      </c>
      <c r="U42">
        <v>2026</v>
      </c>
      <c r="V42" t="s">
        <v>64</v>
      </c>
      <c r="W42">
        <v>5</v>
      </c>
      <c r="X42" t="s">
        <v>70</v>
      </c>
    </row>
    <row r="43" spans="1:24" x14ac:dyDescent="0.3">
      <c r="A43">
        <v>3128</v>
      </c>
      <c r="B43" s="1">
        <v>46154</v>
      </c>
      <c r="C43">
        <f>YEAR(SalesDataTable[[#This Row],[Order Date]])</f>
        <v>2026</v>
      </c>
      <c r="D43">
        <f>MONTH(SalesDataTable[[#This Row],[Order Date]])</f>
        <v>5</v>
      </c>
      <c r="E43" t="str">
        <f>TEXT(SalesDataTable[[#This Row],[Order Date]], "MmMM")</f>
        <v>May</v>
      </c>
      <c r="F43" t="str">
        <f>"Q"&amp;ROUNDUP(MONTH(SalesDataTable[[#This Row],[Order Date]])/3,0)</f>
        <v>Q2</v>
      </c>
      <c r="G43" t="s">
        <v>48</v>
      </c>
      <c r="H43" t="s">
        <v>52</v>
      </c>
      <c r="I43" t="s">
        <v>22</v>
      </c>
      <c r="J43" t="s">
        <v>23</v>
      </c>
      <c r="K43" t="s">
        <v>44</v>
      </c>
      <c r="L43" t="s">
        <v>63</v>
      </c>
      <c r="M43">
        <v>1</v>
      </c>
      <c r="N43">
        <v>121.38</v>
      </c>
      <c r="O43">
        <v>0</v>
      </c>
      <c r="P43">
        <v>59.68</v>
      </c>
      <c r="Q43">
        <v>121.38</v>
      </c>
      <c r="R43">
        <v>59.68</v>
      </c>
      <c r="S43">
        <v>61.699999999999996</v>
      </c>
      <c r="T43">
        <v>0.50832097544900312</v>
      </c>
      <c r="U43">
        <v>2026</v>
      </c>
      <c r="V43" t="s">
        <v>64</v>
      </c>
      <c r="W43">
        <v>5</v>
      </c>
      <c r="X43" t="s">
        <v>70</v>
      </c>
    </row>
    <row r="44" spans="1:24" x14ac:dyDescent="0.3">
      <c r="A44">
        <v>2504</v>
      </c>
      <c r="B44" s="1">
        <v>46158</v>
      </c>
      <c r="C44">
        <f>YEAR(SalesDataTable[[#This Row],[Order Date]])</f>
        <v>2026</v>
      </c>
      <c r="D44">
        <f>MONTH(SalesDataTable[[#This Row],[Order Date]])</f>
        <v>5</v>
      </c>
      <c r="E44" t="str">
        <f>TEXT(SalesDataTable[[#This Row],[Order Date]], "MmMM")</f>
        <v>May</v>
      </c>
      <c r="F44" t="str">
        <f>"Q"&amp;ROUNDUP(MONTH(SalesDataTable[[#This Row],[Order Date]])/3,0)</f>
        <v>Q2</v>
      </c>
      <c r="G44" t="s">
        <v>20</v>
      </c>
      <c r="H44" t="s">
        <v>32</v>
      </c>
      <c r="I44" t="s">
        <v>22</v>
      </c>
      <c r="J44" t="s">
        <v>23</v>
      </c>
      <c r="K44" t="s">
        <v>37</v>
      </c>
      <c r="L44" t="s">
        <v>47</v>
      </c>
      <c r="M44">
        <v>1</v>
      </c>
      <c r="N44">
        <v>36.659999999999997</v>
      </c>
      <c r="O44">
        <v>0</v>
      </c>
      <c r="P44">
        <v>13.61</v>
      </c>
      <c r="Q44">
        <v>36.659999999999997</v>
      </c>
      <c r="R44">
        <v>13.61</v>
      </c>
      <c r="S44">
        <v>23.049999999999997</v>
      </c>
      <c r="T44">
        <v>0.62875068194217132</v>
      </c>
      <c r="U44">
        <v>2026</v>
      </c>
      <c r="V44" t="s">
        <v>64</v>
      </c>
      <c r="W44">
        <v>5</v>
      </c>
      <c r="X44" t="s">
        <v>70</v>
      </c>
    </row>
    <row r="45" spans="1:24" x14ac:dyDescent="0.3">
      <c r="A45">
        <v>1816</v>
      </c>
      <c r="B45" s="1">
        <v>46159</v>
      </c>
      <c r="C45">
        <f>YEAR(SalesDataTable[[#This Row],[Order Date]])</f>
        <v>2026</v>
      </c>
      <c r="D45">
        <f>MONTH(SalesDataTable[[#This Row],[Order Date]])</f>
        <v>5</v>
      </c>
      <c r="E45" t="str">
        <f>TEXT(SalesDataTable[[#This Row],[Order Date]], "MmMM")</f>
        <v>May</v>
      </c>
      <c r="F45" t="str">
        <f>"Q"&amp;ROUNDUP(MONTH(SalesDataTable[[#This Row],[Order Date]])/3,0)</f>
        <v>Q2</v>
      </c>
      <c r="G45" t="s">
        <v>20</v>
      </c>
      <c r="H45" t="s">
        <v>32</v>
      </c>
      <c r="I45" t="s">
        <v>22</v>
      </c>
      <c r="J45" t="s">
        <v>23</v>
      </c>
      <c r="K45" t="s">
        <v>30</v>
      </c>
      <c r="L45" t="s">
        <v>33</v>
      </c>
      <c r="M45">
        <v>1</v>
      </c>
      <c r="N45">
        <v>91.07</v>
      </c>
      <c r="O45">
        <v>0</v>
      </c>
      <c r="P45">
        <v>45.3</v>
      </c>
      <c r="Q45">
        <v>91.07</v>
      </c>
      <c r="R45">
        <v>45.3</v>
      </c>
      <c r="S45">
        <v>45.769999999999996</v>
      </c>
      <c r="T45">
        <v>0.50258043263423735</v>
      </c>
      <c r="U45">
        <v>2026</v>
      </c>
      <c r="V45" t="s">
        <v>64</v>
      </c>
      <c r="W45">
        <v>5</v>
      </c>
      <c r="X45" t="s">
        <v>70</v>
      </c>
    </row>
    <row r="46" spans="1:24" x14ac:dyDescent="0.3">
      <c r="A46">
        <v>4202</v>
      </c>
      <c r="B46" s="1">
        <v>46167</v>
      </c>
      <c r="C46">
        <f>YEAR(SalesDataTable[[#This Row],[Order Date]])</f>
        <v>2026</v>
      </c>
      <c r="D46">
        <f>MONTH(SalesDataTable[[#This Row],[Order Date]])</f>
        <v>5</v>
      </c>
      <c r="E46" t="str">
        <f>TEXT(SalesDataTable[[#This Row],[Order Date]], "MmMM")</f>
        <v>May</v>
      </c>
      <c r="F46" t="str">
        <f>"Q"&amp;ROUNDUP(MONTH(SalesDataTable[[#This Row],[Order Date]])/3,0)</f>
        <v>Q2</v>
      </c>
      <c r="G46" t="s">
        <v>48</v>
      </c>
      <c r="H46" t="s">
        <v>67</v>
      </c>
      <c r="I46" t="s">
        <v>22</v>
      </c>
      <c r="J46" t="s">
        <v>23</v>
      </c>
      <c r="K46" t="s">
        <v>44</v>
      </c>
      <c r="L46" t="s">
        <v>63</v>
      </c>
      <c r="M46">
        <v>1</v>
      </c>
      <c r="N46">
        <v>125.44</v>
      </c>
      <c r="O46">
        <v>0</v>
      </c>
      <c r="P46">
        <v>59.92</v>
      </c>
      <c r="Q46">
        <v>125.44</v>
      </c>
      <c r="R46">
        <v>59.92</v>
      </c>
      <c r="S46">
        <v>65.52</v>
      </c>
      <c r="T46">
        <v>0.5223214285714286</v>
      </c>
      <c r="U46">
        <v>2026</v>
      </c>
      <c r="V46" t="s">
        <v>64</v>
      </c>
      <c r="W46">
        <v>5</v>
      </c>
      <c r="X46" t="s">
        <v>70</v>
      </c>
    </row>
    <row r="47" spans="1:24" x14ac:dyDescent="0.3">
      <c r="A47">
        <v>4663</v>
      </c>
      <c r="B47" s="1">
        <v>46171</v>
      </c>
      <c r="C47">
        <f>YEAR(SalesDataTable[[#This Row],[Order Date]])</f>
        <v>2026</v>
      </c>
      <c r="D47">
        <f>MONTH(SalesDataTable[[#This Row],[Order Date]])</f>
        <v>5</v>
      </c>
      <c r="E47" t="str">
        <f>TEXT(SalesDataTable[[#This Row],[Order Date]], "MmMM")</f>
        <v>May</v>
      </c>
      <c r="F47" t="str">
        <f>"Q"&amp;ROUNDUP(MONTH(SalesDataTable[[#This Row],[Order Date]])/3,0)</f>
        <v>Q2</v>
      </c>
      <c r="G47" t="s">
        <v>48</v>
      </c>
      <c r="H47" t="s">
        <v>52</v>
      </c>
      <c r="I47" t="s">
        <v>22</v>
      </c>
      <c r="J47" t="s">
        <v>23</v>
      </c>
      <c r="K47" t="s">
        <v>42</v>
      </c>
      <c r="L47" t="s">
        <v>43</v>
      </c>
      <c r="M47">
        <v>1</v>
      </c>
      <c r="N47">
        <v>40.57</v>
      </c>
      <c r="O47">
        <v>0</v>
      </c>
      <c r="P47">
        <v>16.809999999999999</v>
      </c>
      <c r="Q47">
        <v>40.57</v>
      </c>
      <c r="R47">
        <v>16.809999999999999</v>
      </c>
      <c r="S47">
        <v>23.76</v>
      </c>
      <c r="T47">
        <v>0.58565442445156524</v>
      </c>
      <c r="U47">
        <v>2026</v>
      </c>
      <c r="V47" t="s">
        <v>64</v>
      </c>
      <c r="W47">
        <v>5</v>
      </c>
      <c r="X47" t="s">
        <v>70</v>
      </c>
    </row>
    <row r="48" spans="1:24" x14ac:dyDescent="0.3">
      <c r="A48">
        <v>4485</v>
      </c>
      <c r="B48" s="1">
        <v>46172</v>
      </c>
      <c r="C48">
        <f>YEAR(SalesDataTable[[#This Row],[Order Date]])</f>
        <v>2026</v>
      </c>
      <c r="D48">
        <f>MONTH(SalesDataTable[[#This Row],[Order Date]])</f>
        <v>5</v>
      </c>
      <c r="E48" t="str">
        <f>TEXT(SalesDataTable[[#This Row],[Order Date]], "MmMM")</f>
        <v>May</v>
      </c>
      <c r="F48" t="str">
        <f>"Q"&amp;ROUNDUP(MONTH(SalesDataTable[[#This Row],[Order Date]])/3,0)</f>
        <v>Q2</v>
      </c>
      <c r="G48" t="s">
        <v>20</v>
      </c>
      <c r="H48" t="s">
        <v>21</v>
      </c>
      <c r="I48" t="s">
        <v>22</v>
      </c>
      <c r="J48" t="s">
        <v>23</v>
      </c>
      <c r="K48" t="s">
        <v>24</v>
      </c>
      <c r="L48" t="s">
        <v>61</v>
      </c>
      <c r="M48">
        <v>1</v>
      </c>
      <c r="N48">
        <v>124.14</v>
      </c>
      <c r="O48">
        <v>0</v>
      </c>
      <c r="P48">
        <v>70.900000000000006</v>
      </c>
      <c r="Q48">
        <v>124.14</v>
      </c>
      <c r="R48">
        <v>70.900000000000006</v>
      </c>
      <c r="S48">
        <v>53.239999999999995</v>
      </c>
      <c r="T48">
        <v>0.42887062993394548</v>
      </c>
      <c r="U48">
        <v>2026</v>
      </c>
      <c r="V48" t="s">
        <v>64</v>
      </c>
      <c r="W48">
        <v>5</v>
      </c>
      <c r="X48" t="s">
        <v>70</v>
      </c>
    </row>
    <row r="49" spans="1:24" x14ac:dyDescent="0.3">
      <c r="A49">
        <v>4091</v>
      </c>
      <c r="B49" s="1">
        <v>46173</v>
      </c>
      <c r="C49">
        <f>YEAR(SalesDataTable[[#This Row],[Order Date]])</f>
        <v>2026</v>
      </c>
      <c r="D49">
        <f>MONTH(SalesDataTable[[#This Row],[Order Date]])</f>
        <v>5</v>
      </c>
      <c r="E49" t="str">
        <f>TEXT(SalesDataTable[[#This Row],[Order Date]], "MmMM")</f>
        <v>May</v>
      </c>
      <c r="F49" t="str">
        <f>"Q"&amp;ROUNDUP(MONTH(SalesDataTable[[#This Row],[Order Date]])/3,0)</f>
        <v>Q2</v>
      </c>
      <c r="G49" t="s">
        <v>48</v>
      </c>
      <c r="H49" t="s">
        <v>71</v>
      </c>
      <c r="I49" t="s">
        <v>22</v>
      </c>
      <c r="J49" t="s">
        <v>23</v>
      </c>
      <c r="K49" t="s">
        <v>30</v>
      </c>
      <c r="L49" t="s">
        <v>57</v>
      </c>
      <c r="M49">
        <v>1</v>
      </c>
      <c r="N49">
        <v>142.06</v>
      </c>
      <c r="O49">
        <v>0</v>
      </c>
      <c r="P49">
        <v>77.36</v>
      </c>
      <c r="Q49">
        <v>142.06</v>
      </c>
      <c r="R49">
        <v>77.36</v>
      </c>
      <c r="S49">
        <v>64.7</v>
      </c>
      <c r="T49">
        <v>0.45544136280444886</v>
      </c>
      <c r="U49">
        <v>2026</v>
      </c>
      <c r="V49" t="s">
        <v>64</v>
      </c>
      <c r="W49">
        <v>5</v>
      </c>
      <c r="X49" t="s">
        <v>70</v>
      </c>
    </row>
    <row r="50" spans="1:24" x14ac:dyDescent="0.3">
      <c r="A50">
        <v>4204</v>
      </c>
      <c r="B50" s="1">
        <v>46173</v>
      </c>
      <c r="C50">
        <f>YEAR(SalesDataTable[[#This Row],[Order Date]])</f>
        <v>2026</v>
      </c>
      <c r="D50">
        <f>MONTH(SalesDataTable[[#This Row],[Order Date]])</f>
        <v>5</v>
      </c>
      <c r="E50" t="str">
        <f>TEXT(SalesDataTable[[#This Row],[Order Date]], "MmMM")</f>
        <v>May</v>
      </c>
      <c r="F50" t="str">
        <f>"Q"&amp;ROUNDUP(MONTH(SalesDataTable[[#This Row],[Order Date]])/3,0)</f>
        <v>Q2</v>
      </c>
      <c r="G50" t="s">
        <v>34</v>
      </c>
      <c r="H50" t="s">
        <v>40</v>
      </c>
      <c r="I50" t="s">
        <v>22</v>
      </c>
      <c r="J50" t="s">
        <v>23</v>
      </c>
      <c r="K50" t="s">
        <v>42</v>
      </c>
      <c r="L50" t="s">
        <v>72</v>
      </c>
      <c r="M50">
        <v>1</v>
      </c>
      <c r="N50">
        <v>81.37</v>
      </c>
      <c r="O50">
        <v>0</v>
      </c>
      <c r="P50">
        <v>42.01</v>
      </c>
      <c r="Q50">
        <v>81.37</v>
      </c>
      <c r="R50">
        <v>42.01</v>
      </c>
      <c r="S50">
        <v>39.360000000000007</v>
      </c>
      <c r="T50">
        <v>0.48371635737986979</v>
      </c>
      <c r="U50">
        <v>2026</v>
      </c>
      <c r="V50" t="s">
        <v>64</v>
      </c>
      <c r="W50">
        <v>5</v>
      </c>
      <c r="X50" t="s">
        <v>70</v>
      </c>
    </row>
    <row r="51" spans="1:24" x14ac:dyDescent="0.3">
      <c r="A51">
        <v>1701</v>
      </c>
      <c r="B51" s="1">
        <v>46176</v>
      </c>
      <c r="C51">
        <f>YEAR(SalesDataTable[[#This Row],[Order Date]])</f>
        <v>2026</v>
      </c>
      <c r="D51">
        <f>MONTH(SalesDataTable[[#This Row],[Order Date]])</f>
        <v>6</v>
      </c>
      <c r="E51" t="str">
        <f>TEXT(SalesDataTable[[#This Row],[Order Date]], "MmMM")</f>
        <v>June</v>
      </c>
      <c r="F51" t="str">
        <f>"Q"&amp;ROUNDUP(MONTH(SalesDataTable[[#This Row],[Order Date]])/3,0)</f>
        <v>Q2</v>
      </c>
      <c r="G51" t="s">
        <v>28</v>
      </c>
      <c r="H51" t="s">
        <v>29</v>
      </c>
      <c r="I51" t="s">
        <v>22</v>
      </c>
      <c r="J51" t="s">
        <v>23</v>
      </c>
      <c r="K51" t="s">
        <v>37</v>
      </c>
      <c r="L51" t="s">
        <v>54</v>
      </c>
      <c r="M51">
        <v>1</v>
      </c>
      <c r="N51">
        <v>46.16</v>
      </c>
      <c r="O51">
        <v>0</v>
      </c>
      <c r="P51">
        <v>18.36</v>
      </c>
      <c r="Q51">
        <v>46.16</v>
      </c>
      <c r="R51">
        <v>18.36</v>
      </c>
      <c r="S51">
        <v>27.799999999999997</v>
      </c>
      <c r="T51">
        <v>0.60225303292894283</v>
      </c>
      <c r="U51">
        <v>2026</v>
      </c>
      <c r="V51" t="s">
        <v>64</v>
      </c>
      <c r="W51">
        <v>6</v>
      </c>
      <c r="X51" t="s">
        <v>73</v>
      </c>
    </row>
    <row r="52" spans="1:24" x14ac:dyDescent="0.3">
      <c r="A52">
        <v>3522</v>
      </c>
      <c r="B52" s="1">
        <v>46176</v>
      </c>
      <c r="C52">
        <f>YEAR(SalesDataTable[[#This Row],[Order Date]])</f>
        <v>2026</v>
      </c>
      <c r="D52">
        <f>MONTH(SalesDataTable[[#This Row],[Order Date]])</f>
        <v>6</v>
      </c>
      <c r="E52" t="str">
        <f>TEXT(SalesDataTable[[#This Row],[Order Date]], "MmMM")</f>
        <v>June</v>
      </c>
      <c r="F52" t="str">
        <f>"Q"&amp;ROUNDUP(MONTH(SalesDataTable[[#This Row],[Order Date]])/3,0)</f>
        <v>Q2</v>
      </c>
      <c r="G52" t="s">
        <v>20</v>
      </c>
      <c r="H52" t="s">
        <v>60</v>
      </c>
      <c r="I52" t="s">
        <v>22</v>
      </c>
      <c r="J52" t="s">
        <v>23</v>
      </c>
      <c r="K52" t="s">
        <v>42</v>
      </c>
      <c r="L52" t="s">
        <v>43</v>
      </c>
      <c r="M52">
        <v>1</v>
      </c>
      <c r="N52">
        <v>40.57</v>
      </c>
      <c r="O52">
        <v>0</v>
      </c>
      <c r="P52">
        <v>16.329999999999998</v>
      </c>
      <c r="Q52">
        <v>40.57</v>
      </c>
      <c r="R52">
        <v>16.329999999999998</v>
      </c>
      <c r="S52">
        <v>24.240000000000002</v>
      </c>
      <c r="T52">
        <v>0.59748582696573826</v>
      </c>
      <c r="U52">
        <v>2026</v>
      </c>
      <c r="V52" t="s">
        <v>64</v>
      </c>
      <c r="W52">
        <v>6</v>
      </c>
      <c r="X52" t="s">
        <v>73</v>
      </c>
    </row>
    <row r="53" spans="1:24" x14ac:dyDescent="0.3">
      <c r="A53">
        <v>2104</v>
      </c>
      <c r="B53" s="1">
        <v>46177</v>
      </c>
      <c r="C53">
        <f>YEAR(SalesDataTable[[#This Row],[Order Date]])</f>
        <v>2026</v>
      </c>
      <c r="D53">
        <f>MONTH(SalesDataTable[[#This Row],[Order Date]])</f>
        <v>6</v>
      </c>
      <c r="E53" t="str">
        <f>TEXT(SalesDataTable[[#This Row],[Order Date]], "MmMM")</f>
        <v>June</v>
      </c>
      <c r="F53" t="str">
        <f>"Q"&amp;ROUNDUP(MONTH(SalesDataTable[[#This Row],[Order Date]])/3,0)</f>
        <v>Q2</v>
      </c>
      <c r="G53" t="s">
        <v>34</v>
      </c>
      <c r="H53" t="s">
        <v>56</v>
      </c>
      <c r="I53" t="s">
        <v>22</v>
      </c>
      <c r="J53" t="s">
        <v>23</v>
      </c>
      <c r="K53" t="s">
        <v>30</v>
      </c>
      <c r="L53" t="s">
        <v>33</v>
      </c>
      <c r="M53">
        <v>1</v>
      </c>
      <c r="N53">
        <v>92.31</v>
      </c>
      <c r="O53">
        <v>0</v>
      </c>
      <c r="P53">
        <v>45.58</v>
      </c>
      <c r="Q53">
        <v>92.31</v>
      </c>
      <c r="R53">
        <v>45.58</v>
      </c>
      <c r="S53">
        <v>46.730000000000004</v>
      </c>
      <c r="T53">
        <v>0.50622901094139316</v>
      </c>
      <c r="U53">
        <v>2026</v>
      </c>
      <c r="V53" t="s">
        <v>64</v>
      </c>
      <c r="W53">
        <v>6</v>
      </c>
      <c r="X53" t="s">
        <v>73</v>
      </c>
    </row>
    <row r="54" spans="1:24" x14ac:dyDescent="0.3">
      <c r="A54">
        <v>3185</v>
      </c>
      <c r="B54" s="1">
        <v>46178</v>
      </c>
      <c r="C54">
        <f>YEAR(SalesDataTable[[#This Row],[Order Date]])</f>
        <v>2026</v>
      </c>
      <c r="D54">
        <f>MONTH(SalesDataTable[[#This Row],[Order Date]])</f>
        <v>6</v>
      </c>
      <c r="E54" t="str">
        <f>TEXT(SalesDataTable[[#This Row],[Order Date]], "MmMM")</f>
        <v>June</v>
      </c>
      <c r="F54" t="str">
        <f>"Q"&amp;ROUNDUP(MONTH(SalesDataTable[[#This Row],[Order Date]])/3,0)</f>
        <v>Q2</v>
      </c>
      <c r="G54" t="s">
        <v>28</v>
      </c>
      <c r="H54" t="s">
        <v>46</v>
      </c>
      <c r="I54" t="s">
        <v>22</v>
      </c>
      <c r="J54" t="s">
        <v>23</v>
      </c>
      <c r="K54" t="s">
        <v>42</v>
      </c>
      <c r="L54" t="s">
        <v>66</v>
      </c>
      <c r="M54">
        <v>1</v>
      </c>
      <c r="N54">
        <v>49.86</v>
      </c>
      <c r="O54">
        <v>0</v>
      </c>
      <c r="P54">
        <v>22.72</v>
      </c>
      <c r="Q54">
        <v>49.86</v>
      </c>
      <c r="R54">
        <v>22.72</v>
      </c>
      <c r="S54">
        <v>27.14</v>
      </c>
      <c r="T54">
        <v>0.5443241075010028</v>
      </c>
      <c r="U54">
        <v>2026</v>
      </c>
      <c r="V54" t="s">
        <v>64</v>
      </c>
      <c r="W54">
        <v>6</v>
      </c>
      <c r="X54" t="s">
        <v>73</v>
      </c>
    </row>
    <row r="55" spans="1:24" x14ac:dyDescent="0.3">
      <c r="A55">
        <v>2420</v>
      </c>
      <c r="B55" s="1">
        <v>46179</v>
      </c>
      <c r="C55">
        <f>YEAR(SalesDataTable[[#This Row],[Order Date]])</f>
        <v>2026</v>
      </c>
      <c r="D55">
        <f>MONTH(SalesDataTable[[#This Row],[Order Date]])</f>
        <v>6</v>
      </c>
      <c r="E55" t="str">
        <f>TEXT(SalesDataTable[[#This Row],[Order Date]], "MmMM")</f>
        <v>June</v>
      </c>
      <c r="F55" t="str">
        <f>"Q"&amp;ROUNDUP(MONTH(SalesDataTable[[#This Row],[Order Date]])/3,0)</f>
        <v>Q2</v>
      </c>
      <c r="G55" t="s">
        <v>48</v>
      </c>
      <c r="H55" t="s">
        <v>52</v>
      </c>
      <c r="I55" t="s">
        <v>22</v>
      </c>
      <c r="J55" t="s">
        <v>23</v>
      </c>
      <c r="K55" t="s">
        <v>37</v>
      </c>
      <c r="L55" t="s">
        <v>38</v>
      </c>
      <c r="M55">
        <v>1</v>
      </c>
      <c r="N55">
        <v>131.79</v>
      </c>
      <c r="O55">
        <v>0</v>
      </c>
      <c r="P55">
        <v>68.22</v>
      </c>
      <c r="Q55">
        <v>131.79</v>
      </c>
      <c r="R55">
        <v>68.22</v>
      </c>
      <c r="S55">
        <v>63.569999999999993</v>
      </c>
      <c r="T55">
        <v>0.48235829729114499</v>
      </c>
      <c r="U55">
        <v>2026</v>
      </c>
      <c r="V55" t="s">
        <v>64</v>
      </c>
      <c r="W55">
        <v>6</v>
      </c>
      <c r="X55" t="s">
        <v>73</v>
      </c>
    </row>
    <row r="56" spans="1:24" x14ac:dyDescent="0.3">
      <c r="A56">
        <v>896</v>
      </c>
      <c r="B56" s="1">
        <v>46181</v>
      </c>
      <c r="C56">
        <f>YEAR(SalesDataTable[[#This Row],[Order Date]])</f>
        <v>2026</v>
      </c>
      <c r="D56">
        <f>MONTH(SalesDataTable[[#This Row],[Order Date]])</f>
        <v>6</v>
      </c>
      <c r="E56" t="str">
        <f>TEXT(SalesDataTable[[#This Row],[Order Date]], "MmMM")</f>
        <v>June</v>
      </c>
      <c r="F56" t="str">
        <f>"Q"&amp;ROUNDUP(MONTH(SalesDataTable[[#This Row],[Order Date]])/3,0)</f>
        <v>Q2</v>
      </c>
      <c r="G56" t="s">
        <v>20</v>
      </c>
      <c r="H56" t="s">
        <v>21</v>
      </c>
      <c r="I56" t="s">
        <v>22</v>
      </c>
      <c r="J56" t="s">
        <v>23</v>
      </c>
      <c r="K56" t="s">
        <v>24</v>
      </c>
      <c r="L56" t="s">
        <v>61</v>
      </c>
      <c r="M56">
        <v>1</v>
      </c>
      <c r="N56">
        <v>123.09</v>
      </c>
      <c r="O56">
        <v>0</v>
      </c>
      <c r="P56">
        <v>68.03</v>
      </c>
      <c r="Q56">
        <v>123.09</v>
      </c>
      <c r="R56">
        <v>68.03</v>
      </c>
      <c r="S56">
        <v>55.06</v>
      </c>
      <c r="T56">
        <v>0.44731497278414167</v>
      </c>
      <c r="U56">
        <v>2026</v>
      </c>
      <c r="V56" t="s">
        <v>64</v>
      </c>
      <c r="W56">
        <v>6</v>
      </c>
      <c r="X56" t="s">
        <v>73</v>
      </c>
    </row>
    <row r="57" spans="1:24" x14ac:dyDescent="0.3">
      <c r="A57">
        <v>3091</v>
      </c>
      <c r="B57" s="1">
        <v>46181</v>
      </c>
      <c r="C57">
        <f>YEAR(SalesDataTable[[#This Row],[Order Date]])</f>
        <v>2026</v>
      </c>
      <c r="D57">
        <f>MONTH(SalesDataTable[[#This Row],[Order Date]])</f>
        <v>6</v>
      </c>
      <c r="E57" t="str">
        <f>TEXT(SalesDataTable[[#This Row],[Order Date]], "MmMM")</f>
        <v>June</v>
      </c>
      <c r="F57" t="str">
        <f>"Q"&amp;ROUNDUP(MONTH(SalesDataTable[[#This Row],[Order Date]])/3,0)</f>
        <v>Q2</v>
      </c>
      <c r="G57" t="s">
        <v>28</v>
      </c>
      <c r="H57" t="s">
        <v>36</v>
      </c>
      <c r="I57" t="s">
        <v>22</v>
      </c>
      <c r="J57" t="s">
        <v>23</v>
      </c>
      <c r="K57" t="s">
        <v>24</v>
      </c>
      <c r="L57" t="s">
        <v>50</v>
      </c>
      <c r="M57">
        <v>1</v>
      </c>
      <c r="N57">
        <v>36.1</v>
      </c>
      <c r="O57">
        <v>0</v>
      </c>
      <c r="P57">
        <v>13.65</v>
      </c>
      <c r="Q57">
        <v>36.1</v>
      </c>
      <c r="R57">
        <v>13.65</v>
      </c>
      <c r="S57">
        <v>22.450000000000003</v>
      </c>
      <c r="T57">
        <v>0.62188365650969535</v>
      </c>
      <c r="U57">
        <v>2026</v>
      </c>
      <c r="V57" t="s">
        <v>64</v>
      </c>
      <c r="W57">
        <v>6</v>
      </c>
      <c r="X57" t="s">
        <v>73</v>
      </c>
    </row>
    <row r="58" spans="1:24" x14ac:dyDescent="0.3">
      <c r="A58">
        <v>689</v>
      </c>
      <c r="B58" s="1">
        <v>46198</v>
      </c>
      <c r="C58">
        <f>YEAR(SalesDataTable[[#This Row],[Order Date]])</f>
        <v>2026</v>
      </c>
      <c r="D58">
        <f>MONTH(SalesDataTable[[#This Row],[Order Date]])</f>
        <v>6</v>
      </c>
      <c r="E58" t="str">
        <f>TEXT(SalesDataTable[[#This Row],[Order Date]], "MmMM")</f>
        <v>June</v>
      </c>
      <c r="F58" t="str">
        <f>"Q"&amp;ROUNDUP(MONTH(SalesDataTable[[#This Row],[Order Date]])/3,0)</f>
        <v>Q2</v>
      </c>
      <c r="G58" t="s">
        <v>20</v>
      </c>
      <c r="H58" t="s">
        <v>32</v>
      </c>
      <c r="I58" t="s">
        <v>22</v>
      </c>
      <c r="J58" t="s">
        <v>23</v>
      </c>
      <c r="K58" t="s">
        <v>42</v>
      </c>
      <c r="L58" t="s">
        <v>43</v>
      </c>
      <c r="M58">
        <v>1</v>
      </c>
      <c r="N58">
        <v>39.729999999999997</v>
      </c>
      <c r="O58">
        <v>0</v>
      </c>
      <c r="P58">
        <v>16.55</v>
      </c>
      <c r="Q58">
        <v>39.729999999999997</v>
      </c>
      <c r="R58">
        <v>16.55</v>
      </c>
      <c r="S58">
        <v>23.179999999999996</v>
      </c>
      <c r="T58">
        <v>0.58343820790334755</v>
      </c>
      <c r="U58">
        <v>2026</v>
      </c>
      <c r="V58" t="s">
        <v>64</v>
      </c>
      <c r="W58">
        <v>6</v>
      </c>
      <c r="X58" t="s">
        <v>73</v>
      </c>
    </row>
    <row r="59" spans="1:24" x14ac:dyDescent="0.3">
      <c r="A59">
        <v>2109</v>
      </c>
      <c r="B59" s="1">
        <v>46201</v>
      </c>
      <c r="C59">
        <f>YEAR(SalesDataTable[[#This Row],[Order Date]])</f>
        <v>2026</v>
      </c>
      <c r="D59">
        <f>MONTH(SalesDataTable[[#This Row],[Order Date]])</f>
        <v>6</v>
      </c>
      <c r="E59" t="str">
        <f>TEXT(SalesDataTable[[#This Row],[Order Date]], "MmMM")</f>
        <v>June</v>
      </c>
      <c r="F59" t="str">
        <f>"Q"&amp;ROUNDUP(MONTH(SalesDataTable[[#This Row],[Order Date]])/3,0)</f>
        <v>Q2</v>
      </c>
      <c r="G59" t="s">
        <v>34</v>
      </c>
      <c r="H59" t="s">
        <v>55</v>
      </c>
      <c r="I59" t="s">
        <v>22</v>
      </c>
      <c r="J59" t="s">
        <v>23</v>
      </c>
      <c r="K59" t="s">
        <v>42</v>
      </c>
      <c r="L59" t="s">
        <v>43</v>
      </c>
      <c r="M59">
        <v>1</v>
      </c>
      <c r="N59">
        <v>40.67</v>
      </c>
      <c r="O59">
        <v>0</v>
      </c>
      <c r="P59">
        <v>16.5</v>
      </c>
      <c r="Q59">
        <v>40.67</v>
      </c>
      <c r="R59">
        <v>16.5</v>
      </c>
      <c r="S59">
        <v>24.17</v>
      </c>
      <c r="T59">
        <v>0.59429554954511932</v>
      </c>
      <c r="U59">
        <v>2026</v>
      </c>
      <c r="V59" t="s">
        <v>64</v>
      </c>
      <c r="W59">
        <v>6</v>
      </c>
      <c r="X59" t="s">
        <v>73</v>
      </c>
    </row>
    <row r="60" spans="1:24" x14ac:dyDescent="0.3">
      <c r="A60">
        <v>4873</v>
      </c>
      <c r="B60" s="1">
        <v>46204</v>
      </c>
      <c r="C60">
        <f>YEAR(SalesDataTable[[#This Row],[Order Date]])</f>
        <v>2026</v>
      </c>
      <c r="D60">
        <f>MONTH(SalesDataTable[[#This Row],[Order Date]])</f>
        <v>7</v>
      </c>
      <c r="E60" t="str">
        <f>TEXT(SalesDataTable[[#This Row],[Order Date]], "MmMM")</f>
        <v>July</v>
      </c>
      <c r="F60" t="str">
        <f>"Q"&amp;ROUNDUP(MONTH(SalesDataTable[[#This Row],[Order Date]])/3,0)</f>
        <v>Q3</v>
      </c>
      <c r="G60" t="s">
        <v>20</v>
      </c>
      <c r="H60" t="s">
        <v>60</v>
      </c>
      <c r="I60" t="s">
        <v>22</v>
      </c>
      <c r="J60" t="s">
        <v>23</v>
      </c>
      <c r="K60" t="s">
        <v>42</v>
      </c>
      <c r="L60" t="s">
        <v>62</v>
      </c>
      <c r="M60">
        <v>1</v>
      </c>
      <c r="N60">
        <v>102.13</v>
      </c>
      <c r="O60">
        <v>0</v>
      </c>
      <c r="P60">
        <v>49.17</v>
      </c>
      <c r="Q60">
        <v>102.13</v>
      </c>
      <c r="R60">
        <v>49.17</v>
      </c>
      <c r="S60">
        <v>52.959999999999994</v>
      </c>
      <c r="T60">
        <v>0.5185547831195535</v>
      </c>
      <c r="U60">
        <v>2026</v>
      </c>
      <c r="V60" t="s">
        <v>74</v>
      </c>
      <c r="W60">
        <v>7</v>
      </c>
      <c r="X60" t="s">
        <v>75</v>
      </c>
    </row>
    <row r="61" spans="1:24" x14ac:dyDescent="0.3">
      <c r="A61">
        <v>3709</v>
      </c>
      <c r="B61" s="1">
        <v>46217</v>
      </c>
      <c r="C61">
        <f>YEAR(SalesDataTable[[#This Row],[Order Date]])</f>
        <v>2026</v>
      </c>
      <c r="D61">
        <f>MONTH(SalesDataTable[[#This Row],[Order Date]])</f>
        <v>7</v>
      </c>
      <c r="E61" t="str">
        <f>TEXT(SalesDataTable[[#This Row],[Order Date]], "MmMM")</f>
        <v>July</v>
      </c>
      <c r="F61" t="str">
        <f>"Q"&amp;ROUNDUP(MONTH(SalesDataTable[[#This Row],[Order Date]])/3,0)</f>
        <v>Q3</v>
      </c>
      <c r="G61" t="s">
        <v>28</v>
      </c>
      <c r="H61" t="s">
        <v>29</v>
      </c>
      <c r="I61" t="s">
        <v>22</v>
      </c>
      <c r="J61" t="s">
        <v>23</v>
      </c>
      <c r="K61" t="s">
        <v>24</v>
      </c>
      <c r="L61" t="s">
        <v>69</v>
      </c>
      <c r="M61">
        <v>1</v>
      </c>
      <c r="N61">
        <v>50.94</v>
      </c>
      <c r="O61">
        <v>0</v>
      </c>
      <c r="P61">
        <v>22.28</v>
      </c>
      <c r="Q61">
        <v>50.94</v>
      </c>
      <c r="R61">
        <v>22.28</v>
      </c>
      <c r="S61">
        <v>28.659999999999997</v>
      </c>
      <c r="T61">
        <v>0.5626226933647428</v>
      </c>
      <c r="U61">
        <v>2026</v>
      </c>
      <c r="V61" t="s">
        <v>74</v>
      </c>
      <c r="W61">
        <v>7</v>
      </c>
      <c r="X61" t="s">
        <v>75</v>
      </c>
    </row>
    <row r="62" spans="1:24" x14ac:dyDescent="0.3">
      <c r="A62">
        <v>3115</v>
      </c>
      <c r="B62" s="1">
        <v>46219</v>
      </c>
      <c r="C62">
        <f>YEAR(SalesDataTable[[#This Row],[Order Date]])</f>
        <v>2026</v>
      </c>
      <c r="D62">
        <f>MONTH(SalesDataTable[[#This Row],[Order Date]])</f>
        <v>7</v>
      </c>
      <c r="E62" t="str">
        <f>TEXT(SalesDataTable[[#This Row],[Order Date]], "MmMM")</f>
        <v>July</v>
      </c>
      <c r="F62" t="str">
        <f>"Q"&amp;ROUNDUP(MONTH(SalesDataTable[[#This Row],[Order Date]])/3,0)</f>
        <v>Q3</v>
      </c>
      <c r="G62" t="s">
        <v>20</v>
      </c>
      <c r="H62" t="s">
        <v>60</v>
      </c>
      <c r="I62" t="s">
        <v>22</v>
      </c>
      <c r="J62" t="s">
        <v>23</v>
      </c>
      <c r="K62" t="s">
        <v>44</v>
      </c>
      <c r="L62" t="s">
        <v>45</v>
      </c>
      <c r="M62">
        <v>1</v>
      </c>
      <c r="N62">
        <v>195.12</v>
      </c>
      <c r="O62">
        <v>0</v>
      </c>
      <c r="P62">
        <v>101.14</v>
      </c>
      <c r="Q62">
        <v>195.12</v>
      </c>
      <c r="R62">
        <v>101.14</v>
      </c>
      <c r="S62">
        <v>93.98</v>
      </c>
      <c r="T62">
        <v>0.48165231652316526</v>
      </c>
      <c r="U62">
        <v>2026</v>
      </c>
      <c r="V62" t="s">
        <v>74</v>
      </c>
      <c r="W62">
        <v>7</v>
      </c>
      <c r="X62" t="s">
        <v>75</v>
      </c>
    </row>
    <row r="63" spans="1:24" x14ac:dyDescent="0.3">
      <c r="A63">
        <v>1790</v>
      </c>
      <c r="B63" s="1">
        <v>46221</v>
      </c>
      <c r="C63">
        <f>YEAR(SalesDataTable[[#This Row],[Order Date]])</f>
        <v>2026</v>
      </c>
      <c r="D63">
        <f>MONTH(SalesDataTable[[#This Row],[Order Date]])</f>
        <v>7</v>
      </c>
      <c r="E63" t="str">
        <f>TEXT(SalesDataTable[[#This Row],[Order Date]], "MmMM")</f>
        <v>July</v>
      </c>
      <c r="F63" t="str">
        <f>"Q"&amp;ROUNDUP(MONTH(SalesDataTable[[#This Row],[Order Date]])/3,0)</f>
        <v>Q3</v>
      </c>
      <c r="G63" t="s">
        <v>34</v>
      </c>
      <c r="H63" t="s">
        <v>53</v>
      </c>
      <c r="I63" t="s">
        <v>22</v>
      </c>
      <c r="J63" t="s">
        <v>23</v>
      </c>
      <c r="K63" t="s">
        <v>30</v>
      </c>
      <c r="L63" t="s">
        <v>33</v>
      </c>
      <c r="M63">
        <v>1</v>
      </c>
      <c r="N63">
        <v>91.36</v>
      </c>
      <c r="O63">
        <v>0</v>
      </c>
      <c r="P63">
        <v>44.86</v>
      </c>
      <c r="Q63">
        <v>91.36</v>
      </c>
      <c r="R63">
        <v>44.86</v>
      </c>
      <c r="S63">
        <v>46.5</v>
      </c>
      <c r="T63">
        <v>0.50897548161120842</v>
      </c>
      <c r="U63">
        <v>2026</v>
      </c>
      <c r="V63" t="s">
        <v>74</v>
      </c>
      <c r="W63">
        <v>7</v>
      </c>
      <c r="X63" t="s">
        <v>75</v>
      </c>
    </row>
    <row r="64" spans="1:24" x14ac:dyDescent="0.3">
      <c r="A64">
        <v>2632</v>
      </c>
      <c r="B64" s="1">
        <v>46223</v>
      </c>
      <c r="C64">
        <f>YEAR(SalesDataTable[[#This Row],[Order Date]])</f>
        <v>2026</v>
      </c>
      <c r="D64">
        <f>MONTH(SalesDataTable[[#This Row],[Order Date]])</f>
        <v>7</v>
      </c>
      <c r="E64" t="str">
        <f>TEXT(SalesDataTable[[#This Row],[Order Date]], "MmMM")</f>
        <v>July</v>
      </c>
      <c r="F64" t="str">
        <f>"Q"&amp;ROUNDUP(MONTH(SalesDataTable[[#This Row],[Order Date]])/3,0)</f>
        <v>Q3</v>
      </c>
      <c r="G64" t="s">
        <v>28</v>
      </c>
      <c r="H64" t="s">
        <v>46</v>
      </c>
      <c r="I64" t="s">
        <v>22</v>
      </c>
      <c r="J64" t="s">
        <v>23</v>
      </c>
      <c r="K64" t="s">
        <v>44</v>
      </c>
      <c r="L64" t="s">
        <v>45</v>
      </c>
      <c r="M64">
        <v>1</v>
      </c>
      <c r="N64">
        <v>196.57</v>
      </c>
      <c r="O64">
        <v>0</v>
      </c>
      <c r="P64">
        <v>104.78</v>
      </c>
      <c r="Q64">
        <v>196.57</v>
      </c>
      <c r="R64">
        <v>104.78</v>
      </c>
      <c r="S64">
        <v>91.789999999999992</v>
      </c>
      <c r="T64">
        <v>0.46695833545301924</v>
      </c>
      <c r="U64">
        <v>2026</v>
      </c>
      <c r="V64" t="s">
        <v>74</v>
      </c>
      <c r="W64">
        <v>7</v>
      </c>
      <c r="X64" t="s">
        <v>75</v>
      </c>
    </row>
    <row r="65" spans="1:24" x14ac:dyDescent="0.3">
      <c r="A65">
        <v>4564</v>
      </c>
      <c r="B65" s="1">
        <v>46224</v>
      </c>
      <c r="C65">
        <f>YEAR(SalesDataTable[[#This Row],[Order Date]])</f>
        <v>2026</v>
      </c>
      <c r="D65">
        <f>MONTH(SalesDataTable[[#This Row],[Order Date]])</f>
        <v>7</v>
      </c>
      <c r="E65" t="str">
        <f>TEXT(SalesDataTable[[#This Row],[Order Date]], "MmMM")</f>
        <v>July</v>
      </c>
      <c r="F65" t="str">
        <f>"Q"&amp;ROUNDUP(MONTH(SalesDataTable[[#This Row],[Order Date]])/3,0)</f>
        <v>Q3</v>
      </c>
      <c r="G65" t="s">
        <v>48</v>
      </c>
      <c r="H65" t="s">
        <v>52</v>
      </c>
      <c r="I65" t="s">
        <v>22</v>
      </c>
      <c r="J65" t="s">
        <v>23</v>
      </c>
      <c r="K65" t="s">
        <v>30</v>
      </c>
      <c r="L65" t="s">
        <v>31</v>
      </c>
      <c r="M65">
        <v>1</v>
      </c>
      <c r="N65">
        <v>153.88</v>
      </c>
      <c r="O65">
        <v>0</v>
      </c>
      <c r="P65">
        <v>80.98</v>
      </c>
      <c r="Q65">
        <v>153.88</v>
      </c>
      <c r="R65">
        <v>80.98</v>
      </c>
      <c r="S65">
        <v>72.899999999999991</v>
      </c>
      <c r="T65">
        <v>0.47374577592929551</v>
      </c>
      <c r="U65">
        <v>2026</v>
      </c>
      <c r="V65" t="s">
        <v>74</v>
      </c>
      <c r="W65">
        <v>7</v>
      </c>
      <c r="X65" t="s">
        <v>75</v>
      </c>
    </row>
    <row r="66" spans="1:24" x14ac:dyDescent="0.3">
      <c r="A66">
        <v>2758</v>
      </c>
      <c r="B66" s="1">
        <v>46225</v>
      </c>
      <c r="C66">
        <f>YEAR(SalesDataTable[[#This Row],[Order Date]])</f>
        <v>2026</v>
      </c>
      <c r="D66">
        <f>MONTH(SalesDataTable[[#This Row],[Order Date]])</f>
        <v>7</v>
      </c>
      <c r="E66" t="str">
        <f>TEXT(SalesDataTable[[#This Row],[Order Date]], "MmMM")</f>
        <v>July</v>
      </c>
      <c r="F66" t="str">
        <f>"Q"&amp;ROUNDUP(MONTH(SalesDataTable[[#This Row],[Order Date]])/3,0)</f>
        <v>Q3</v>
      </c>
      <c r="G66" t="s">
        <v>28</v>
      </c>
      <c r="H66" t="s">
        <v>36</v>
      </c>
      <c r="I66" t="s">
        <v>22</v>
      </c>
      <c r="J66" t="s">
        <v>23</v>
      </c>
      <c r="K66" t="s">
        <v>42</v>
      </c>
      <c r="L66" t="s">
        <v>43</v>
      </c>
      <c r="M66">
        <v>1</v>
      </c>
      <c r="N66">
        <v>39.86</v>
      </c>
      <c r="O66">
        <v>0</v>
      </c>
      <c r="P66">
        <v>16.53</v>
      </c>
      <c r="Q66">
        <v>39.86</v>
      </c>
      <c r="R66">
        <v>16.53</v>
      </c>
      <c r="S66">
        <v>23.33</v>
      </c>
      <c r="T66">
        <v>0.58529854490717503</v>
      </c>
      <c r="U66">
        <v>2026</v>
      </c>
      <c r="V66" t="s">
        <v>74</v>
      </c>
      <c r="W66">
        <v>7</v>
      </c>
      <c r="X66" t="s">
        <v>75</v>
      </c>
    </row>
    <row r="67" spans="1:24" x14ac:dyDescent="0.3">
      <c r="A67">
        <v>970</v>
      </c>
      <c r="B67" s="1">
        <v>46228</v>
      </c>
      <c r="C67">
        <f>YEAR(SalesDataTable[[#This Row],[Order Date]])</f>
        <v>2026</v>
      </c>
      <c r="D67">
        <f>MONTH(SalesDataTable[[#This Row],[Order Date]])</f>
        <v>7</v>
      </c>
      <c r="E67" t="str">
        <f>TEXT(SalesDataTable[[#This Row],[Order Date]], "MmMM")</f>
        <v>July</v>
      </c>
      <c r="F67" t="str">
        <f>"Q"&amp;ROUNDUP(MONTH(SalesDataTable[[#This Row],[Order Date]])/3,0)</f>
        <v>Q3</v>
      </c>
      <c r="G67" t="s">
        <v>34</v>
      </c>
      <c r="H67" t="s">
        <v>40</v>
      </c>
      <c r="I67" t="s">
        <v>22</v>
      </c>
      <c r="J67" t="s">
        <v>23</v>
      </c>
      <c r="K67" t="s">
        <v>30</v>
      </c>
      <c r="L67" t="s">
        <v>57</v>
      </c>
      <c r="M67">
        <v>1</v>
      </c>
      <c r="N67">
        <v>145.87</v>
      </c>
      <c r="O67">
        <v>0</v>
      </c>
      <c r="P67">
        <v>81.430000000000007</v>
      </c>
      <c r="Q67">
        <v>145.87</v>
      </c>
      <c r="R67">
        <v>81.430000000000007</v>
      </c>
      <c r="S67">
        <v>64.44</v>
      </c>
      <c r="T67">
        <v>0.44176321382052508</v>
      </c>
      <c r="U67">
        <v>2026</v>
      </c>
      <c r="V67" t="s">
        <v>74</v>
      </c>
      <c r="W67">
        <v>7</v>
      </c>
      <c r="X67" t="s">
        <v>75</v>
      </c>
    </row>
    <row r="68" spans="1:24" x14ac:dyDescent="0.3">
      <c r="A68">
        <v>2936</v>
      </c>
      <c r="B68" s="1">
        <v>46236</v>
      </c>
      <c r="C68">
        <f>YEAR(SalesDataTable[[#This Row],[Order Date]])</f>
        <v>2026</v>
      </c>
      <c r="D68">
        <f>MONTH(SalesDataTable[[#This Row],[Order Date]])</f>
        <v>8</v>
      </c>
      <c r="E68" t="str">
        <f>TEXT(SalesDataTable[[#This Row],[Order Date]], "MmMM")</f>
        <v>August</v>
      </c>
      <c r="F68" t="str">
        <f>"Q"&amp;ROUNDUP(MONTH(SalesDataTable[[#This Row],[Order Date]])/3,0)</f>
        <v>Q3</v>
      </c>
      <c r="G68" t="s">
        <v>48</v>
      </c>
      <c r="H68" t="s">
        <v>71</v>
      </c>
      <c r="I68" t="s">
        <v>22</v>
      </c>
      <c r="J68" t="s">
        <v>23</v>
      </c>
      <c r="K68" t="s">
        <v>37</v>
      </c>
      <c r="L68" t="s">
        <v>47</v>
      </c>
      <c r="M68">
        <v>1</v>
      </c>
      <c r="N68">
        <v>35.74</v>
      </c>
      <c r="O68">
        <v>0</v>
      </c>
      <c r="P68">
        <v>13.49</v>
      </c>
      <c r="Q68">
        <v>35.74</v>
      </c>
      <c r="R68">
        <v>13.49</v>
      </c>
      <c r="S68">
        <v>22.25</v>
      </c>
      <c r="T68">
        <v>0.62255176273083379</v>
      </c>
      <c r="U68">
        <v>2026</v>
      </c>
      <c r="V68" t="s">
        <v>74</v>
      </c>
      <c r="W68">
        <v>8</v>
      </c>
      <c r="X68" t="s">
        <v>76</v>
      </c>
    </row>
    <row r="69" spans="1:24" x14ac:dyDescent="0.3">
      <c r="A69">
        <v>3803</v>
      </c>
      <c r="B69" s="1">
        <v>46237</v>
      </c>
      <c r="C69">
        <f>YEAR(SalesDataTable[[#This Row],[Order Date]])</f>
        <v>2026</v>
      </c>
      <c r="D69">
        <f>MONTH(SalesDataTable[[#This Row],[Order Date]])</f>
        <v>8</v>
      </c>
      <c r="E69" t="str">
        <f>TEXT(SalesDataTable[[#This Row],[Order Date]], "MmMM")</f>
        <v>August</v>
      </c>
      <c r="F69" t="str">
        <f>"Q"&amp;ROUNDUP(MONTH(SalesDataTable[[#This Row],[Order Date]])/3,0)</f>
        <v>Q3</v>
      </c>
      <c r="G69" t="s">
        <v>48</v>
      </c>
      <c r="H69" t="s">
        <v>52</v>
      </c>
      <c r="I69" t="s">
        <v>22</v>
      </c>
      <c r="J69" t="s">
        <v>23</v>
      </c>
      <c r="K69" t="s">
        <v>30</v>
      </c>
      <c r="L69" t="s">
        <v>33</v>
      </c>
      <c r="M69">
        <v>1</v>
      </c>
      <c r="N69">
        <v>90.21</v>
      </c>
      <c r="O69">
        <v>0</v>
      </c>
      <c r="P69">
        <v>46.31</v>
      </c>
      <c r="Q69">
        <v>90.21</v>
      </c>
      <c r="R69">
        <v>46.31</v>
      </c>
      <c r="S69">
        <v>43.899999999999991</v>
      </c>
      <c r="T69">
        <v>0.48664227912648261</v>
      </c>
      <c r="U69">
        <v>2026</v>
      </c>
      <c r="V69" t="s">
        <v>74</v>
      </c>
      <c r="W69">
        <v>8</v>
      </c>
      <c r="X69" t="s">
        <v>76</v>
      </c>
    </row>
    <row r="70" spans="1:24" x14ac:dyDescent="0.3">
      <c r="A70">
        <v>1871</v>
      </c>
      <c r="B70" s="1">
        <v>46238</v>
      </c>
      <c r="C70">
        <f>YEAR(SalesDataTable[[#This Row],[Order Date]])</f>
        <v>2026</v>
      </c>
      <c r="D70">
        <f>MONTH(SalesDataTable[[#This Row],[Order Date]])</f>
        <v>8</v>
      </c>
      <c r="E70" t="str">
        <f>TEXT(SalesDataTable[[#This Row],[Order Date]], "MmMM")</f>
        <v>August</v>
      </c>
      <c r="F70" t="str">
        <f>"Q"&amp;ROUNDUP(MONTH(SalesDataTable[[#This Row],[Order Date]])/3,0)</f>
        <v>Q3</v>
      </c>
      <c r="G70" t="s">
        <v>28</v>
      </c>
      <c r="H70" t="s">
        <v>36</v>
      </c>
      <c r="I70" t="s">
        <v>22</v>
      </c>
      <c r="J70" t="s">
        <v>23</v>
      </c>
      <c r="K70" t="s">
        <v>42</v>
      </c>
      <c r="L70" t="s">
        <v>43</v>
      </c>
      <c r="M70">
        <v>1</v>
      </c>
      <c r="N70">
        <v>41.25</v>
      </c>
      <c r="O70">
        <v>0</v>
      </c>
      <c r="P70">
        <v>17.02</v>
      </c>
      <c r="Q70">
        <v>41.25</v>
      </c>
      <c r="R70">
        <v>17.02</v>
      </c>
      <c r="S70">
        <v>24.23</v>
      </c>
      <c r="T70">
        <v>0.58739393939393936</v>
      </c>
      <c r="U70">
        <v>2026</v>
      </c>
      <c r="V70" t="s">
        <v>74</v>
      </c>
      <c r="W70">
        <v>8</v>
      </c>
      <c r="X70" t="s">
        <v>76</v>
      </c>
    </row>
    <row r="71" spans="1:24" x14ac:dyDescent="0.3">
      <c r="A71">
        <v>1111</v>
      </c>
      <c r="B71" s="1">
        <v>46245</v>
      </c>
      <c r="C71">
        <f>YEAR(SalesDataTable[[#This Row],[Order Date]])</f>
        <v>2026</v>
      </c>
      <c r="D71">
        <f>MONTH(SalesDataTable[[#This Row],[Order Date]])</f>
        <v>8</v>
      </c>
      <c r="E71" t="str">
        <f>TEXT(SalesDataTable[[#This Row],[Order Date]], "MmMM")</f>
        <v>August</v>
      </c>
      <c r="F71" t="str">
        <f>"Q"&amp;ROUNDUP(MONTH(SalesDataTable[[#This Row],[Order Date]])/3,0)</f>
        <v>Q3</v>
      </c>
      <c r="G71" t="s">
        <v>20</v>
      </c>
      <c r="H71" t="s">
        <v>60</v>
      </c>
      <c r="I71" t="s">
        <v>22</v>
      </c>
      <c r="J71" t="s">
        <v>23</v>
      </c>
      <c r="K71" t="s">
        <v>44</v>
      </c>
      <c r="L71" t="s">
        <v>45</v>
      </c>
      <c r="M71">
        <v>1</v>
      </c>
      <c r="N71">
        <v>198.44</v>
      </c>
      <c r="O71">
        <v>0</v>
      </c>
      <c r="P71">
        <v>106.79</v>
      </c>
      <c r="Q71">
        <v>198.44</v>
      </c>
      <c r="R71">
        <v>106.79</v>
      </c>
      <c r="S71">
        <v>91.649999999999991</v>
      </c>
      <c r="T71">
        <v>0.46185244910300338</v>
      </c>
      <c r="U71">
        <v>2026</v>
      </c>
      <c r="V71" t="s">
        <v>74</v>
      </c>
      <c r="W71">
        <v>8</v>
      </c>
      <c r="X71" t="s">
        <v>76</v>
      </c>
    </row>
    <row r="72" spans="1:24" x14ac:dyDescent="0.3">
      <c r="A72">
        <v>4447</v>
      </c>
      <c r="B72" s="1">
        <v>46248</v>
      </c>
      <c r="C72">
        <f>YEAR(SalesDataTable[[#This Row],[Order Date]])</f>
        <v>2026</v>
      </c>
      <c r="D72">
        <f>MONTH(SalesDataTable[[#This Row],[Order Date]])</f>
        <v>8</v>
      </c>
      <c r="E72" t="str">
        <f>TEXT(SalesDataTable[[#This Row],[Order Date]], "MmMM")</f>
        <v>August</v>
      </c>
      <c r="F72" t="str">
        <f>"Q"&amp;ROUNDUP(MONTH(SalesDataTable[[#This Row],[Order Date]])/3,0)</f>
        <v>Q3</v>
      </c>
      <c r="G72" t="s">
        <v>34</v>
      </c>
      <c r="H72" t="s">
        <v>35</v>
      </c>
      <c r="I72" t="s">
        <v>22</v>
      </c>
      <c r="J72" t="s">
        <v>23</v>
      </c>
      <c r="K72" t="s">
        <v>37</v>
      </c>
      <c r="L72" t="s">
        <v>59</v>
      </c>
      <c r="M72">
        <v>1</v>
      </c>
      <c r="N72">
        <v>161.31</v>
      </c>
      <c r="O72">
        <v>0</v>
      </c>
      <c r="P72">
        <v>87.81</v>
      </c>
      <c r="Q72">
        <v>161.31</v>
      </c>
      <c r="R72">
        <v>87.81</v>
      </c>
      <c r="S72">
        <v>73.5</v>
      </c>
      <c r="T72">
        <v>0.45564441138181139</v>
      </c>
      <c r="U72">
        <v>2026</v>
      </c>
      <c r="V72" t="s">
        <v>74</v>
      </c>
      <c r="W72">
        <v>8</v>
      </c>
      <c r="X72" t="s">
        <v>76</v>
      </c>
    </row>
    <row r="73" spans="1:24" x14ac:dyDescent="0.3">
      <c r="A73">
        <v>3083</v>
      </c>
      <c r="B73" s="1">
        <v>46249</v>
      </c>
      <c r="C73">
        <f>YEAR(SalesDataTable[[#This Row],[Order Date]])</f>
        <v>2026</v>
      </c>
      <c r="D73">
        <f>MONTH(SalesDataTable[[#This Row],[Order Date]])</f>
        <v>8</v>
      </c>
      <c r="E73" t="str">
        <f>TEXT(SalesDataTable[[#This Row],[Order Date]], "MmMM")</f>
        <v>August</v>
      </c>
      <c r="F73" t="str">
        <f>"Q"&amp;ROUNDUP(MONTH(SalesDataTable[[#This Row],[Order Date]])/3,0)</f>
        <v>Q3</v>
      </c>
      <c r="G73" t="s">
        <v>20</v>
      </c>
      <c r="H73" t="s">
        <v>32</v>
      </c>
      <c r="I73" t="s">
        <v>22</v>
      </c>
      <c r="J73" t="s">
        <v>23</v>
      </c>
      <c r="K73" t="s">
        <v>44</v>
      </c>
      <c r="L73" t="s">
        <v>45</v>
      </c>
      <c r="M73">
        <v>1</v>
      </c>
      <c r="N73">
        <v>194.36</v>
      </c>
      <c r="O73">
        <v>0</v>
      </c>
      <c r="P73">
        <v>106.01</v>
      </c>
      <c r="Q73">
        <v>194.36</v>
      </c>
      <c r="R73">
        <v>106.01</v>
      </c>
      <c r="S73">
        <v>88.350000000000009</v>
      </c>
      <c r="T73">
        <v>0.45456884132537562</v>
      </c>
      <c r="U73">
        <v>2026</v>
      </c>
      <c r="V73" t="s">
        <v>74</v>
      </c>
      <c r="W73">
        <v>8</v>
      </c>
      <c r="X73" t="s">
        <v>76</v>
      </c>
    </row>
    <row r="74" spans="1:24" x14ac:dyDescent="0.3">
      <c r="A74">
        <v>2426</v>
      </c>
      <c r="B74" s="1">
        <v>46250</v>
      </c>
      <c r="C74">
        <f>YEAR(SalesDataTable[[#This Row],[Order Date]])</f>
        <v>2026</v>
      </c>
      <c r="D74">
        <f>MONTH(SalesDataTable[[#This Row],[Order Date]])</f>
        <v>8</v>
      </c>
      <c r="E74" t="str">
        <f>TEXT(SalesDataTable[[#This Row],[Order Date]], "MmMM")</f>
        <v>August</v>
      </c>
      <c r="F74" t="str">
        <f>"Q"&amp;ROUNDUP(MONTH(SalesDataTable[[#This Row],[Order Date]])/3,0)</f>
        <v>Q3</v>
      </c>
      <c r="G74" t="s">
        <v>34</v>
      </c>
      <c r="H74" t="s">
        <v>53</v>
      </c>
      <c r="I74" t="s">
        <v>22</v>
      </c>
      <c r="J74" t="s">
        <v>23</v>
      </c>
      <c r="K74" t="s">
        <v>30</v>
      </c>
      <c r="L74" t="s">
        <v>33</v>
      </c>
      <c r="M74">
        <v>1</v>
      </c>
      <c r="N74">
        <v>90.58</v>
      </c>
      <c r="O74">
        <v>0</v>
      </c>
      <c r="P74">
        <v>44.53</v>
      </c>
      <c r="Q74">
        <v>90.58</v>
      </c>
      <c r="R74">
        <v>44.53</v>
      </c>
      <c r="S74">
        <v>46.05</v>
      </c>
      <c r="T74">
        <v>0.50839037315080593</v>
      </c>
      <c r="U74">
        <v>2026</v>
      </c>
      <c r="V74" t="s">
        <v>74</v>
      </c>
      <c r="W74">
        <v>8</v>
      </c>
      <c r="X74" t="s">
        <v>76</v>
      </c>
    </row>
    <row r="75" spans="1:24" x14ac:dyDescent="0.3">
      <c r="A75">
        <v>2534</v>
      </c>
      <c r="B75" s="1">
        <v>46250</v>
      </c>
      <c r="C75">
        <f>YEAR(SalesDataTable[[#This Row],[Order Date]])</f>
        <v>2026</v>
      </c>
      <c r="D75">
        <f>MONTH(SalesDataTable[[#This Row],[Order Date]])</f>
        <v>8</v>
      </c>
      <c r="E75" t="str">
        <f>TEXT(SalesDataTable[[#This Row],[Order Date]], "MmMM")</f>
        <v>August</v>
      </c>
      <c r="F75" t="str">
        <f>"Q"&amp;ROUNDUP(MONTH(SalesDataTable[[#This Row],[Order Date]])/3,0)</f>
        <v>Q3</v>
      </c>
      <c r="G75" t="s">
        <v>34</v>
      </c>
      <c r="H75" t="s">
        <v>55</v>
      </c>
      <c r="I75" t="s">
        <v>22</v>
      </c>
      <c r="J75" t="s">
        <v>23</v>
      </c>
      <c r="K75" t="s">
        <v>44</v>
      </c>
      <c r="L75" t="s">
        <v>63</v>
      </c>
      <c r="M75">
        <v>1</v>
      </c>
      <c r="N75">
        <v>120.22</v>
      </c>
      <c r="O75">
        <v>0</v>
      </c>
      <c r="P75">
        <v>62.31</v>
      </c>
      <c r="Q75">
        <v>120.22</v>
      </c>
      <c r="R75">
        <v>62.31</v>
      </c>
      <c r="S75">
        <v>57.91</v>
      </c>
      <c r="T75">
        <v>0.48170021627017134</v>
      </c>
      <c r="U75">
        <v>2026</v>
      </c>
      <c r="V75" t="s">
        <v>74</v>
      </c>
      <c r="W75">
        <v>8</v>
      </c>
      <c r="X75" t="s">
        <v>76</v>
      </c>
    </row>
    <row r="76" spans="1:24" x14ac:dyDescent="0.3">
      <c r="A76">
        <v>5029</v>
      </c>
      <c r="B76" s="1">
        <v>46250</v>
      </c>
      <c r="C76">
        <f>YEAR(SalesDataTable[[#This Row],[Order Date]])</f>
        <v>2026</v>
      </c>
      <c r="D76">
        <f>MONTH(SalesDataTable[[#This Row],[Order Date]])</f>
        <v>8</v>
      </c>
      <c r="E76" t="str">
        <f>TEXT(SalesDataTable[[#This Row],[Order Date]], "MmMM")</f>
        <v>August</v>
      </c>
      <c r="F76" t="str">
        <f>"Q"&amp;ROUNDUP(MONTH(SalesDataTable[[#This Row],[Order Date]])/3,0)</f>
        <v>Q3</v>
      </c>
      <c r="G76" t="s">
        <v>28</v>
      </c>
      <c r="H76" t="s">
        <v>46</v>
      </c>
      <c r="I76" t="s">
        <v>22</v>
      </c>
      <c r="J76" t="s">
        <v>23</v>
      </c>
      <c r="K76" t="s">
        <v>30</v>
      </c>
      <c r="L76" t="s">
        <v>31</v>
      </c>
      <c r="M76">
        <v>1</v>
      </c>
      <c r="N76">
        <v>156.19</v>
      </c>
      <c r="O76">
        <v>0</v>
      </c>
      <c r="P76">
        <v>79.239999999999995</v>
      </c>
      <c r="Q76">
        <v>156.19</v>
      </c>
      <c r="R76">
        <v>79.239999999999995</v>
      </c>
      <c r="S76">
        <v>76.95</v>
      </c>
      <c r="T76">
        <v>0.49266918496702738</v>
      </c>
      <c r="U76">
        <v>2026</v>
      </c>
      <c r="V76" t="s">
        <v>74</v>
      </c>
      <c r="W76">
        <v>8</v>
      </c>
      <c r="X76" t="s">
        <v>76</v>
      </c>
    </row>
    <row r="77" spans="1:24" x14ac:dyDescent="0.3">
      <c r="A77">
        <v>3938</v>
      </c>
      <c r="B77" s="1">
        <v>46254</v>
      </c>
      <c r="C77">
        <f>YEAR(SalesDataTable[[#This Row],[Order Date]])</f>
        <v>2026</v>
      </c>
      <c r="D77">
        <f>MONTH(SalesDataTable[[#This Row],[Order Date]])</f>
        <v>8</v>
      </c>
      <c r="E77" t="str">
        <f>TEXT(SalesDataTable[[#This Row],[Order Date]], "MmMM")</f>
        <v>August</v>
      </c>
      <c r="F77" t="str">
        <f>"Q"&amp;ROUNDUP(MONTH(SalesDataTable[[#This Row],[Order Date]])/3,0)</f>
        <v>Q3</v>
      </c>
      <c r="G77" t="s">
        <v>34</v>
      </c>
      <c r="H77" t="s">
        <v>53</v>
      </c>
      <c r="I77" t="s">
        <v>22</v>
      </c>
      <c r="J77" t="s">
        <v>23</v>
      </c>
      <c r="K77" t="s">
        <v>44</v>
      </c>
      <c r="L77" t="s">
        <v>77</v>
      </c>
      <c r="M77">
        <v>1</v>
      </c>
      <c r="N77">
        <v>336.35</v>
      </c>
      <c r="O77">
        <v>0</v>
      </c>
      <c r="P77">
        <v>195.07</v>
      </c>
      <c r="Q77">
        <v>336.35</v>
      </c>
      <c r="R77">
        <v>195.07</v>
      </c>
      <c r="S77">
        <v>141.28000000000003</v>
      </c>
      <c r="T77">
        <v>0.42003865021554931</v>
      </c>
      <c r="U77">
        <v>2026</v>
      </c>
      <c r="V77" t="s">
        <v>74</v>
      </c>
      <c r="W77">
        <v>8</v>
      </c>
      <c r="X77" t="s">
        <v>76</v>
      </c>
    </row>
    <row r="78" spans="1:24" x14ac:dyDescent="0.3">
      <c r="A78">
        <v>2083</v>
      </c>
      <c r="B78" s="1">
        <v>46257</v>
      </c>
      <c r="C78">
        <f>YEAR(SalesDataTable[[#This Row],[Order Date]])</f>
        <v>2026</v>
      </c>
      <c r="D78">
        <f>MONTH(SalesDataTable[[#This Row],[Order Date]])</f>
        <v>8</v>
      </c>
      <c r="E78" t="str">
        <f>TEXT(SalesDataTable[[#This Row],[Order Date]], "MmMM")</f>
        <v>August</v>
      </c>
      <c r="F78" t="str">
        <f>"Q"&amp;ROUNDUP(MONTH(SalesDataTable[[#This Row],[Order Date]])/3,0)</f>
        <v>Q3</v>
      </c>
      <c r="G78" t="s">
        <v>34</v>
      </c>
      <c r="H78" t="s">
        <v>55</v>
      </c>
      <c r="I78" t="s">
        <v>22</v>
      </c>
      <c r="J78" t="s">
        <v>23</v>
      </c>
      <c r="K78" t="s">
        <v>30</v>
      </c>
      <c r="L78" t="s">
        <v>33</v>
      </c>
      <c r="M78">
        <v>1</v>
      </c>
      <c r="N78">
        <v>91.37</v>
      </c>
      <c r="O78">
        <v>0</v>
      </c>
      <c r="P78">
        <v>46.73</v>
      </c>
      <c r="Q78">
        <v>91.37</v>
      </c>
      <c r="R78">
        <v>46.73</v>
      </c>
      <c r="S78">
        <v>44.640000000000008</v>
      </c>
      <c r="T78">
        <v>0.48856298566269024</v>
      </c>
      <c r="U78">
        <v>2026</v>
      </c>
      <c r="V78" t="s">
        <v>74</v>
      </c>
      <c r="W78">
        <v>8</v>
      </c>
      <c r="X78" t="s">
        <v>76</v>
      </c>
    </row>
    <row r="79" spans="1:24" x14ac:dyDescent="0.3">
      <c r="A79">
        <v>2176</v>
      </c>
      <c r="B79" s="1">
        <v>46257</v>
      </c>
      <c r="C79">
        <f>YEAR(SalesDataTable[[#This Row],[Order Date]])</f>
        <v>2026</v>
      </c>
      <c r="D79">
        <f>MONTH(SalesDataTable[[#This Row],[Order Date]])</f>
        <v>8</v>
      </c>
      <c r="E79" t="str">
        <f>TEXT(SalesDataTable[[#This Row],[Order Date]], "MmMM")</f>
        <v>August</v>
      </c>
      <c r="F79" t="str">
        <f>"Q"&amp;ROUNDUP(MONTH(SalesDataTable[[#This Row],[Order Date]])/3,0)</f>
        <v>Q3</v>
      </c>
      <c r="G79" t="s">
        <v>34</v>
      </c>
      <c r="H79" t="s">
        <v>40</v>
      </c>
      <c r="I79" t="s">
        <v>22</v>
      </c>
      <c r="J79" t="s">
        <v>23</v>
      </c>
      <c r="K79" t="s">
        <v>37</v>
      </c>
      <c r="L79" t="s">
        <v>54</v>
      </c>
      <c r="M79">
        <v>1</v>
      </c>
      <c r="N79">
        <v>46.92</v>
      </c>
      <c r="O79">
        <v>0</v>
      </c>
      <c r="P79">
        <v>18.3</v>
      </c>
      <c r="Q79">
        <v>46.92</v>
      </c>
      <c r="R79">
        <v>18.3</v>
      </c>
      <c r="S79">
        <v>28.62</v>
      </c>
      <c r="T79">
        <v>0.60997442455242967</v>
      </c>
      <c r="U79">
        <v>2026</v>
      </c>
      <c r="V79" t="s">
        <v>74</v>
      </c>
      <c r="W79">
        <v>8</v>
      </c>
      <c r="X79" t="s">
        <v>76</v>
      </c>
    </row>
    <row r="80" spans="1:24" x14ac:dyDescent="0.3">
      <c r="A80">
        <v>2942</v>
      </c>
      <c r="B80" s="1">
        <v>46261</v>
      </c>
      <c r="C80">
        <f>YEAR(SalesDataTable[[#This Row],[Order Date]])</f>
        <v>2026</v>
      </c>
      <c r="D80">
        <f>MONTH(SalesDataTable[[#This Row],[Order Date]])</f>
        <v>8</v>
      </c>
      <c r="E80" t="str">
        <f>TEXT(SalesDataTable[[#This Row],[Order Date]], "MmMM")</f>
        <v>August</v>
      </c>
      <c r="F80" t="str">
        <f>"Q"&amp;ROUNDUP(MONTH(SalesDataTable[[#This Row],[Order Date]])/3,0)</f>
        <v>Q3</v>
      </c>
      <c r="G80" t="s">
        <v>34</v>
      </c>
      <c r="H80" t="s">
        <v>35</v>
      </c>
      <c r="I80" t="s">
        <v>22</v>
      </c>
      <c r="J80" t="s">
        <v>23</v>
      </c>
      <c r="K80" t="s">
        <v>30</v>
      </c>
      <c r="L80" t="s">
        <v>31</v>
      </c>
      <c r="M80">
        <v>1</v>
      </c>
      <c r="N80">
        <v>156.94999999999999</v>
      </c>
      <c r="O80">
        <v>0</v>
      </c>
      <c r="P80">
        <v>80.41</v>
      </c>
      <c r="Q80">
        <v>156.94999999999999</v>
      </c>
      <c r="R80">
        <v>80.41</v>
      </c>
      <c r="S80">
        <v>76.539999999999992</v>
      </c>
      <c r="T80">
        <v>0.48767123287671232</v>
      </c>
      <c r="U80">
        <v>2026</v>
      </c>
      <c r="V80" t="s">
        <v>74</v>
      </c>
      <c r="W80">
        <v>8</v>
      </c>
      <c r="X80" t="s">
        <v>76</v>
      </c>
    </row>
    <row r="81" spans="1:24" x14ac:dyDescent="0.3">
      <c r="A81">
        <v>1343</v>
      </c>
      <c r="B81" s="1">
        <v>46262</v>
      </c>
      <c r="C81">
        <f>YEAR(SalesDataTable[[#This Row],[Order Date]])</f>
        <v>2026</v>
      </c>
      <c r="D81">
        <f>MONTH(SalesDataTable[[#This Row],[Order Date]])</f>
        <v>8</v>
      </c>
      <c r="E81" t="str">
        <f>TEXT(SalesDataTable[[#This Row],[Order Date]], "MmMM")</f>
        <v>August</v>
      </c>
      <c r="F81" t="str">
        <f>"Q"&amp;ROUNDUP(MONTH(SalesDataTable[[#This Row],[Order Date]])/3,0)</f>
        <v>Q3</v>
      </c>
      <c r="G81" t="s">
        <v>20</v>
      </c>
      <c r="H81" t="s">
        <v>21</v>
      </c>
      <c r="I81" t="s">
        <v>22</v>
      </c>
      <c r="J81" t="s">
        <v>23</v>
      </c>
      <c r="K81" t="s">
        <v>44</v>
      </c>
      <c r="L81" t="s">
        <v>68</v>
      </c>
      <c r="M81">
        <v>1</v>
      </c>
      <c r="N81">
        <v>81.06</v>
      </c>
      <c r="O81">
        <v>0</v>
      </c>
      <c r="P81">
        <v>38.43</v>
      </c>
      <c r="Q81">
        <v>81.06</v>
      </c>
      <c r="R81">
        <v>38.43</v>
      </c>
      <c r="S81">
        <v>42.63</v>
      </c>
      <c r="T81">
        <v>0.52590673575129532</v>
      </c>
      <c r="U81">
        <v>2026</v>
      </c>
      <c r="V81" t="s">
        <v>74</v>
      </c>
      <c r="W81">
        <v>8</v>
      </c>
      <c r="X81" t="s">
        <v>76</v>
      </c>
    </row>
    <row r="82" spans="1:24" x14ac:dyDescent="0.3">
      <c r="A82">
        <v>2006</v>
      </c>
      <c r="B82" s="1">
        <v>46263</v>
      </c>
      <c r="C82">
        <f>YEAR(SalesDataTable[[#This Row],[Order Date]])</f>
        <v>2026</v>
      </c>
      <c r="D82">
        <f>MONTH(SalesDataTable[[#This Row],[Order Date]])</f>
        <v>8</v>
      </c>
      <c r="E82" t="str">
        <f>TEXT(SalesDataTable[[#This Row],[Order Date]], "MmMM")</f>
        <v>August</v>
      </c>
      <c r="F82" t="str">
        <f>"Q"&amp;ROUNDUP(MONTH(SalesDataTable[[#This Row],[Order Date]])/3,0)</f>
        <v>Q3</v>
      </c>
      <c r="G82" t="s">
        <v>20</v>
      </c>
      <c r="H82" t="s">
        <v>60</v>
      </c>
      <c r="I82" t="s">
        <v>22</v>
      </c>
      <c r="J82" t="s">
        <v>23</v>
      </c>
      <c r="K82" t="s">
        <v>37</v>
      </c>
      <c r="L82" t="s">
        <v>54</v>
      </c>
      <c r="M82">
        <v>1</v>
      </c>
      <c r="N82">
        <v>46.43</v>
      </c>
      <c r="O82">
        <v>0</v>
      </c>
      <c r="P82">
        <v>18.2</v>
      </c>
      <c r="Q82">
        <v>46.43</v>
      </c>
      <c r="R82">
        <v>18.2</v>
      </c>
      <c r="S82">
        <v>28.23</v>
      </c>
      <c r="T82">
        <v>0.60801206116734874</v>
      </c>
      <c r="U82">
        <v>2026</v>
      </c>
      <c r="V82" t="s">
        <v>74</v>
      </c>
      <c r="W82">
        <v>8</v>
      </c>
      <c r="X82" t="s">
        <v>76</v>
      </c>
    </row>
    <row r="83" spans="1:24" x14ac:dyDescent="0.3">
      <c r="A83">
        <v>2870</v>
      </c>
      <c r="B83" s="1">
        <v>46265</v>
      </c>
      <c r="C83">
        <f>YEAR(SalesDataTable[[#This Row],[Order Date]])</f>
        <v>2026</v>
      </c>
      <c r="D83">
        <f>MONTH(SalesDataTable[[#This Row],[Order Date]])</f>
        <v>8</v>
      </c>
      <c r="E83" t="str">
        <f>TEXT(SalesDataTable[[#This Row],[Order Date]], "MmMM")</f>
        <v>August</v>
      </c>
      <c r="F83" t="str">
        <f>"Q"&amp;ROUNDUP(MONTH(SalesDataTable[[#This Row],[Order Date]])/3,0)</f>
        <v>Q3</v>
      </c>
      <c r="G83" t="s">
        <v>20</v>
      </c>
      <c r="H83" t="s">
        <v>32</v>
      </c>
      <c r="I83" t="s">
        <v>22</v>
      </c>
      <c r="J83" t="s">
        <v>23</v>
      </c>
      <c r="K83" t="s">
        <v>37</v>
      </c>
      <c r="L83" t="s">
        <v>54</v>
      </c>
      <c r="M83">
        <v>1</v>
      </c>
      <c r="N83">
        <v>45.84</v>
      </c>
      <c r="O83">
        <v>0</v>
      </c>
      <c r="P83">
        <v>17.84</v>
      </c>
      <c r="Q83">
        <v>45.84</v>
      </c>
      <c r="R83">
        <v>17.84</v>
      </c>
      <c r="S83">
        <v>28.000000000000004</v>
      </c>
      <c r="T83">
        <v>0.61082024432809778</v>
      </c>
      <c r="U83">
        <v>2026</v>
      </c>
      <c r="V83" t="s">
        <v>74</v>
      </c>
      <c r="W83">
        <v>8</v>
      </c>
      <c r="X83" t="s">
        <v>76</v>
      </c>
    </row>
    <row r="84" spans="1:24" x14ac:dyDescent="0.3">
      <c r="A84">
        <v>2975</v>
      </c>
      <c r="B84" s="1">
        <v>46265</v>
      </c>
      <c r="C84">
        <f>YEAR(SalesDataTable[[#This Row],[Order Date]])</f>
        <v>2026</v>
      </c>
      <c r="D84">
        <f>MONTH(SalesDataTable[[#This Row],[Order Date]])</f>
        <v>8</v>
      </c>
      <c r="E84" t="str">
        <f>TEXT(SalesDataTable[[#This Row],[Order Date]], "MmMM")</f>
        <v>August</v>
      </c>
      <c r="F84" t="str">
        <f>"Q"&amp;ROUNDUP(MONTH(SalesDataTable[[#This Row],[Order Date]])/3,0)</f>
        <v>Q3</v>
      </c>
      <c r="G84" t="s">
        <v>34</v>
      </c>
      <c r="H84" t="s">
        <v>53</v>
      </c>
      <c r="I84" t="s">
        <v>22</v>
      </c>
      <c r="J84" t="s">
        <v>23</v>
      </c>
      <c r="K84" t="s">
        <v>37</v>
      </c>
      <c r="L84" t="s">
        <v>54</v>
      </c>
      <c r="M84">
        <v>1</v>
      </c>
      <c r="N84">
        <v>46.59</v>
      </c>
      <c r="O84">
        <v>0</v>
      </c>
      <c r="P84">
        <v>18.47</v>
      </c>
      <c r="Q84">
        <v>46.59</v>
      </c>
      <c r="R84">
        <v>18.47</v>
      </c>
      <c r="S84">
        <v>28.120000000000005</v>
      </c>
      <c r="T84">
        <v>0.60356299635114841</v>
      </c>
      <c r="U84">
        <v>2026</v>
      </c>
      <c r="V84" t="s">
        <v>74</v>
      </c>
      <c r="W84">
        <v>8</v>
      </c>
      <c r="X84" t="s">
        <v>76</v>
      </c>
    </row>
    <row r="85" spans="1:24" x14ac:dyDescent="0.3">
      <c r="A85">
        <v>3549</v>
      </c>
      <c r="B85" s="1">
        <v>46271</v>
      </c>
      <c r="C85">
        <f>YEAR(SalesDataTable[[#This Row],[Order Date]])</f>
        <v>2026</v>
      </c>
      <c r="D85">
        <f>MONTH(SalesDataTable[[#This Row],[Order Date]])</f>
        <v>9</v>
      </c>
      <c r="E85" t="str">
        <f>TEXT(SalesDataTable[[#This Row],[Order Date]], "MmMM")</f>
        <v>September</v>
      </c>
      <c r="F85" t="str">
        <f>"Q"&amp;ROUNDUP(MONTH(SalesDataTable[[#This Row],[Order Date]])/3,0)</f>
        <v>Q3</v>
      </c>
      <c r="G85" t="s">
        <v>20</v>
      </c>
      <c r="H85" t="s">
        <v>21</v>
      </c>
      <c r="I85" t="s">
        <v>22</v>
      </c>
      <c r="J85" t="s">
        <v>23</v>
      </c>
      <c r="K85" t="s">
        <v>37</v>
      </c>
      <c r="L85" t="s">
        <v>54</v>
      </c>
      <c r="M85">
        <v>1</v>
      </c>
      <c r="N85">
        <v>47.17</v>
      </c>
      <c r="O85">
        <v>0</v>
      </c>
      <c r="P85">
        <v>18.64</v>
      </c>
      <c r="Q85">
        <v>47.17</v>
      </c>
      <c r="R85">
        <v>18.64</v>
      </c>
      <c r="S85">
        <v>28.53</v>
      </c>
      <c r="T85">
        <v>0.60483358066567738</v>
      </c>
      <c r="U85">
        <v>2026</v>
      </c>
      <c r="V85" t="s">
        <v>74</v>
      </c>
      <c r="W85">
        <v>9</v>
      </c>
      <c r="X85" t="s">
        <v>78</v>
      </c>
    </row>
    <row r="86" spans="1:24" x14ac:dyDescent="0.3">
      <c r="A86">
        <v>2601</v>
      </c>
      <c r="B86" s="1">
        <v>46272</v>
      </c>
      <c r="C86">
        <f>YEAR(SalesDataTable[[#This Row],[Order Date]])</f>
        <v>2026</v>
      </c>
      <c r="D86">
        <f>MONTH(SalesDataTable[[#This Row],[Order Date]])</f>
        <v>9</v>
      </c>
      <c r="E86" t="str">
        <f>TEXT(SalesDataTable[[#This Row],[Order Date]], "MmMM")</f>
        <v>September</v>
      </c>
      <c r="F86" t="str">
        <f>"Q"&amp;ROUNDUP(MONTH(SalesDataTable[[#This Row],[Order Date]])/3,0)</f>
        <v>Q3</v>
      </c>
      <c r="G86" t="s">
        <v>34</v>
      </c>
      <c r="H86" t="s">
        <v>40</v>
      </c>
      <c r="I86" t="s">
        <v>22</v>
      </c>
      <c r="J86" t="s">
        <v>23</v>
      </c>
      <c r="K86" t="s">
        <v>42</v>
      </c>
      <c r="L86" t="s">
        <v>72</v>
      </c>
      <c r="M86">
        <v>1</v>
      </c>
      <c r="N86">
        <v>82.86</v>
      </c>
      <c r="O86">
        <v>0</v>
      </c>
      <c r="P86">
        <v>43.33</v>
      </c>
      <c r="Q86">
        <v>82.86</v>
      </c>
      <c r="R86">
        <v>43.33</v>
      </c>
      <c r="S86">
        <v>39.53</v>
      </c>
      <c r="T86">
        <v>0.47706975621530295</v>
      </c>
      <c r="U86">
        <v>2026</v>
      </c>
      <c r="V86" t="s">
        <v>74</v>
      </c>
      <c r="W86">
        <v>9</v>
      </c>
      <c r="X86" t="s">
        <v>78</v>
      </c>
    </row>
    <row r="87" spans="1:24" x14ac:dyDescent="0.3">
      <c r="A87">
        <v>4226</v>
      </c>
      <c r="B87" s="1">
        <v>46272</v>
      </c>
      <c r="C87">
        <f>YEAR(SalesDataTable[[#This Row],[Order Date]])</f>
        <v>2026</v>
      </c>
      <c r="D87">
        <f>MONTH(SalesDataTable[[#This Row],[Order Date]])</f>
        <v>9</v>
      </c>
      <c r="E87" t="str">
        <f>TEXT(SalesDataTable[[#This Row],[Order Date]], "MmMM")</f>
        <v>September</v>
      </c>
      <c r="F87" t="str">
        <f>"Q"&amp;ROUNDUP(MONTH(SalesDataTable[[#This Row],[Order Date]])/3,0)</f>
        <v>Q3</v>
      </c>
      <c r="G87" t="s">
        <v>48</v>
      </c>
      <c r="H87" t="s">
        <v>67</v>
      </c>
      <c r="I87" t="s">
        <v>22</v>
      </c>
      <c r="J87" t="s">
        <v>23</v>
      </c>
      <c r="K87" t="s">
        <v>24</v>
      </c>
      <c r="L87" t="s">
        <v>69</v>
      </c>
      <c r="M87">
        <v>1</v>
      </c>
      <c r="N87">
        <v>51.74</v>
      </c>
      <c r="O87">
        <v>0</v>
      </c>
      <c r="P87">
        <v>22.45</v>
      </c>
      <c r="Q87">
        <v>51.74</v>
      </c>
      <c r="R87">
        <v>22.45</v>
      </c>
      <c r="S87">
        <v>29.290000000000003</v>
      </c>
      <c r="T87">
        <v>0.56609972941631237</v>
      </c>
      <c r="U87">
        <v>2026</v>
      </c>
      <c r="V87" t="s">
        <v>74</v>
      </c>
      <c r="W87">
        <v>9</v>
      </c>
      <c r="X87" t="s">
        <v>78</v>
      </c>
    </row>
    <row r="88" spans="1:24" x14ac:dyDescent="0.3">
      <c r="A88">
        <v>5066</v>
      </c>
      <c r="B88" s="1">
        <v>46276</v>
      </c>
      <c r="C88">
        <f>YEAR(SalesDataTable[[#This Row],[Order Date]])</f>
        <v>2026</v>
      </c>
      <c r="D88">
        <f>MONTH(SalesDataTable[[#This Row],[Order Date]])</f>
        <v>9</v>
      </c>
      <c r="E88" t="str">
        <f>TEXT(SalesDataTable[[#This Row],[Order Date]], "MmMM")</f>
        <v>September</v>
      </c>
      <c r="F88" t="str">
        <f>"Q"&amp;ROUNDUP(MONTH(SalesDataTable[[#This Row],[Order Date]])/3,0)</f>
        <v>Q3</v>
      </c>
      <c r="G88" t="s">
        <v>34</v>
      </c>
      <c r="H88" t="s">
        <v>40</v>
      </c>
      <c r="I88" t="s">
        <v>22</v>
      </c>
      <c r="J88" t="s">
        <v>23</v>
      </c>
      <c r="K88" t="s">
        <v>44</v>
      </c>
      <c r="L88" t="s">
        <v>77</v>
      </c>
      <c r="M88">
        <v>1</v>
      </c>
      <c r="N88">
        <v>338.01</v>
      </c>
      <c r="O88">
        <v>0</v>
      </c>
      <c r="P88">
        <v>190.89</v>
      </c>
      <c r="Q88">
        <v>338.01</v>
      </c>
      <c r="R88">
        <v>190.89</v>
      </c>
      <c r="S88">
        <v>147.12</v>
      </c>
      <c r="T88">
        <v>0.43525339486997427</v>
      </c>
      <c r="U88">
        <v>2026</v>
      </c>
      <c r="V88" t="s">
        <v>74</v>
      </c>
      <c r="W88">
        <v>9</v>
      </c>
      <c r="X88" t="s">
        <v>78</v>
      </c>
    </row>
    <row r="89" spans="1:24" x14ac:dyDescent="0.3">
      <c r="A89">
        <v>3845</v>
      </c>
      <c r="B89" s="1">
        <v>46284</v>
      </c>
      <c r="C89">
        <f>YEAR(SalesDataTable[[#This Row],[Order Date]])</f>
        <v>2026</v>
      </c>
      <c r="D89">
        <f>MONTH(SalesDataTable[[#This Row],[Order Date]])</f>
        <v>9</v>
      </c>
      <c r="E89" t="str">
        <f>TEXT(SalesDataTable[[#This Row],[Order Date]], "MmMM")</f>
        <v>September</v>
      </c>
      <c r="F89" t="str">
        <f>"Q"&amp;ROUNDUP(MONTH(SalesDataTable[[#This Row],[Order Date]])/3,0)</f>
        <v>Q3</v>
      </c>
      <c r="G89" t="s">
        <v>20</v>
      </c>
      <c r="H89" t="s">
        <v>21</v>
      </c>
      <c r="I89" t="s">
        <v>22</v>
      </c>
      <c r="J89" t="s">
        <v>23</v>
      </c>
      <c r="K89" t="s">
        <v>44</v>
      </c>
      <c r="L89" t="s">
        <v>68</v>
      </c>
      <c r="M89">
        <v>1</v>
      </c>
      <c r="N89">
        <v>81.84</v>
      </c>
      <c r="O89">
        <v>0</v>
      </c>
      <c r="P89">
        <v>38.5</v>
      </c>
      <c r="Q89">
        <v>81.84</v>
      </c>
      <c r="R89">
        <v>38.5</v>
      </c>
      <c r="S89">
        <v>43.34</v>
      </c>
      <c r="T89">
        <v>0.52956989247311825</v>
      </c>
      <c r="U89">
        <v>2026</v>
      </c>
      <c r="V89" t="s">
        <v>74</v>
      </c>
      <c r="W89">
        <v>9</v>
      </c>
      <c r="X89" t="s">
        <v>78</v>
      </c>
    </row>
    <row r="90" spans="1:24" x14ac:dyDescent="0.3">
      <c r="A90">
        <v>1942</v>
      </c>
      <c r="B90" s="1">
        <v>46286</v>
      </c>
      <c r="C90">
        <f>YEAR(SalesDataTable[[#This Row],[Order Date]])</f>
        <v>2026</v>
      </c>
      <c r="D90">
        <f>MONTH(SalesDataTable[[#This Row],[Order Date]])</f>
        <v>9</v>
      </c>
      <c r="E90" t="str">
        <f>TEXT(SalesDataTable[[#This Row],[Order Date]], "MmMM")</f>
        <v>September</v>
      </c>
      <c r="F90" t="str">
        <f>"Q"&amp;ROUNDUP(MONTH(SalesDataTable[[#This Row],[Order Date]])/3,0)</f>
        <v>Q3</v>
      </c>
      <c r="G90" t="s">
        <v>48</v>
      </c>
      <c r="H90" t="s">
        <v>49</v>
      </c>
      <c r="I90" t="s">
        <v>22</v>
      </c>
      <c r="J90" t="s">
        <v>23</v>
      </c>
      <c r="K90" t="s">
        <v>42</v>
      </c>
      <c r="L90" t="s">
        <v>72</v>
      </c>
      <c r="M90">
        <v>1</v>
      </c>
      <c r="N90">
        <v>83.69</v>
      </c>
      <c r="O90">
        <v>0</v>
      </c>
      <c r="P90">
        <v>42.76</v>
      </c>
      <c r="Q90">
        <v>83.69</v>
      </c>
      <c r="R90">
        <v>42.76</v>
      </c>
      <c r="S90">
        <v>40.93</v>
      </c>
      <c r="T90">
        <v>0.48906679412116144</v>
      </c>
      <c r="U90">
        <v>2026</v>
      </c>
      <c r="V90" t="s">
        <v>74</v>
      </c>
      <c r="W90">
        <v>9</v>
      </c>
      <c r="X90" t="s">
        <v>78</v>
      </c>
    </row>
    <row r="91" spans="1:24" x14ac:dyDescent="0.3">
      <c r="A91">
        <v>2069</v>
      </c>
      <c r="B91" s="1">
        <v>46290</v>
      </c>
      <c r="C91">
        <f>YEAR(SalesDataTable[[#This Row],[Order Date]])</f>
        <v>2026</v>
      </c>
      <c r="D91">
        <f>MONTH(SalesDataTable[[#This Row],[Order Date]])</f>
        <v>9</v>
      </c>
      <c r="E91" t="str">
        <f>TEXT(SalesDataTable[[#This Row],[Order Date]], "MmMM")</f>
        <v>September</v>
      </c>
      <c r="F91" t="str">
        <f>"Q"&amp;ROUNDUP(MONTH(SalesDataTable[[#This Row],[Order Date]])/3,0)</f>
        <v>Q3</v>
      </c>
      <c r="G91" t="s">
        <v>20</v>
      </c>
      <c r="H91" t="s">
        <v>32</v>
      </c>
      <c r="I91" t="s">
        <v>22</v>
      </c>
      <c r="J91" t="s">
        <v>23</v>
      </c>
      <c r="K91" t="s">
        <v>44</v>
      </c>
      <c r="L91" t="s">
        <v>77</v>
      </c>
      <c r="M91">
        <v>1</v>
      </c>
      <c r="N91">
        <v>344.79</v>
      </c>
      <c r="O91">
        <v>0</v>
      </c>
      <c r="P91">
        <v>189.63</v>
      </c>
      <c r="Q91">
        <v>344.79</v>
      </c>
      <c r="R91">
        <v>189.63</v>
      </c>
      <c r="S91">
        <v>155.16000000000003</v>
      </c>
      <c r="T91">
        <v>0.45001305142260511</v>
      </c>
      <c r="U91">
        <v>2026</v>
      </c>
      <c r="V91" t="s">
        <v>74</v>
      </c>
      <c r="W91">
        <v>9</v>
      </c>
      <c r="X91" t="s">
        <v>78</v>
      </c>
    </row>
    <row r="92" spans="1:24" x14ac:dyDescent="0.3">
      <c r="A92">
        <v>871</v>
      </c>
      <c r="B92" s="1">
        <v>46294</v>
      </c>
      <c r="C92">
        <f>YEAR(SalesDataTable[[#This Row],[Order Date]])</f>
        <v>2026</v>
      </c>
      <c r="D92">
        <f>MONTH(SalesDataTable[[#This Row],[Order Date]])</f>
        <v>9</v>
      </c>
      <c r="E92" t="str">
        <f>TEXT(SalesDataTable[[#This Row],[Order Date]], "MmMM")</f>
        <v>September</v>
      </c>
      <c r="F92" t="str">
        <f>"Q"&amp;ROUNDUP(MONTH(SalesDataTable[[#This Row],[Order Date]])/3,0)</f>
        <v>Q3</v>
      </c>
      <c r="G92" t="s">
        <v>34</v>
      </c>
      <c r="H92" t="s">
        <v>53</v>
      </c>
      <c r="I92" t="s">
        <v>22</v>
      </c>
      <c r="J92" t="s">
        <v>23</v>
      </c>
      <c r="K92" t="s">
        <v>37</v>
      </c>
      <c r="L92" t="s">
        <v>54</v>
      </c>
      <c r="M92">
        <v>1</v>
      </c>
      <c r="N92">
        <v>47.37</v>
      </c>
      <c r="O92">
        <v>0</v>
      </c>
      <c r="P92">
        <v>18.2</v>
      </c>
      <c r="Q92">
        <v>47.37</v>
      </c>
      <c r="R92">
        <v>18.2</v>
      </c>
      <c r="S92">
        <v>29.169999999999998</v>
      </c>
      <c r="T92">
        <v>0.61579058475828585</v>
      </c>
      <c r="U92">
        <v>2026</v>
      </c>
      <c r="V92" t="s">
        <v>74</v>
      </c>
      <c r="W92">
        <v>9</v>
      </c>
      <c r="X92" t="s">
        <v>78</v>
      </c>
    </row>
    <row r="93" spans="1:24" x14ac:dyDescent="0.3">
      <c r="A93">
        <v>4018</v>
      </c>
      <c r="B93" s="1">
        <v>46294</v>
      </c>
      <c r="C93">
        <f>YEAR(SalesDataTable[[#This Row],[Order Date]])</f>
        <v>2026</v>
      </c>
      <c r="D93">
        <f>MONTH(SalesDataTable[[#This Row],[Order Date]])</f>
        <v>9</v>
      </c>
      <c r="E93" t="str">
        <f>TEXT(SalesDataTable[[#This Row],[Order Date]], "MmMM")</f>
        <v>September</v>
      </c>
      <c r="F93" t="str">
        <f>"Q"&amp;ROUNDUP(MONTH(SalesDataTable[[#This Row],[Order Date]])/3,0)</f>
        <v>Q3</v>
      </c>
      <c r="G93" t="s">
        <v>34</v>
      </c>
      <c r="H93" t="s">
        <v>35</v>
      </c>
      <c r="I93" t="s">
        <v>22</v>
      </c>
      <c r="J93" t="s">
        <v>23</v>
      </c>
      <c r="K93" t="s">
        <v>24</v>
      </c>
      <c r="L93" t="s">
        <v>69</v>
      </c>
      <c r="M93">
        <v>1</v>
      </c>
      <c r="N93">
        <v>50.42</v>
      </c>
      <c r="O93">
        <v>0</v>
      </c>
      <c r="P93">
        <v>21.68</v>
      </c>
      <c r="Q93">
        <v>50.42</v>
      </c>
      <c r="R93">
        <v>21.68</v>
      </c>
      <c r="S93">
        <v>28.740000000000002</v>
      </c>
      <c r="T93">
        <v>0.57001190003966684</v>
      </c>
      <c r="U93">
        <v>2026</v>
      </c>
      <c r="V93" t="s">
        <v>74</v>
      </c>
      <c r="W93">
        <v>9</v>
      </c>
      <c r="X93" t="s">
        <v>78</v>
      </c>
    </row>
    <row r="94" spans="1:24" x14ac:dyDescent="0.3">
      <c r="A94">
        <v>905</v>
      </c>
      <c r="B94" s="1">
        <v>46299</v>
      </c>
      <c r="C94">
        <f>YEAR(SalesDataTable[[#This Row],[Order Date]])</f>
        <v>2026</v>
      </c>
      <c r="D94">
        <f>MONTH(SalesDataTable[[#This Row],[Order Date]])</f>
        <v>10</v>
      </c>
      <c r="E94" t="str">
        <f>TEXT(SalesDataTable[[#This Row],[Order Date]], "MmMM")</f>
        <v>October</v>
      </c>
      <c r="F94" t="str">
        <f>"Q"&amp;ROUNDUP(MONTH(SalesDataTable[[#This Row],[Order Date]])/3,0)</f>
        <v>Q4</v>
      </c>
      <c r="G94" t="s">
        <v>48</v>
      </c>
      <c r="H94" t="s">
        <v>67</v>
      </c>
      <c r="I94" t="s">
        <v>22</v>
      </c>
      <c r="J94" t="s">
        <v>23</v>
      </c>
      <c r="K94" t="s">
        <v>30</v>
      </c>
      <c r="L94" t="s">
        <v>57</v>
      </c>
      <c r="M94">
        <v>1</v>
      </c>
      <c r="N94">
        <v>146.1</v>
      </c>
      <c r="O94">
        <v>0</v>
      </c>
      <c r="P94">
        <v>79.739999999999995</v>
      </c>
      <c r="Q94">
        <v>146.1</v>
      </c>
      <c r="R94">
        <v>79.739999999999995</v>
      </c>
      <c r="S94">
        <v>66.36</v>
      </c>
      <c r="T94">
        <v>0.45420944558521564</v>
      </c>
      <c r="U94">
        <v>2026</v>
      </c>
      <c r="V94" t="s">
        <v>79</v>
      </c>
      <c r="W94">
        <v>10</v>
      </c>
      <c r="X94" t="s">
        <v>80</v>
      </c>
    </row>
    <row r="95" spans="1:24" x14ac:dyDescent="0.3">
      <c r="A95">
        <v>1358</v>
      </c>
      <c r="B95" s="1">
        <v>46300</v>
      </c>
      <c r="C95">
        <f>YEAR(SalesDataTable[[#This Row],[Order Date]])</f>
        <v>2026</v>
      </c>
      <c r="D95">
        <f>MONTH(SalesDataTable[[#This Row],[Order Date]])</f>
        <v>10</v>
      </c>
      <c r="E95" t="str">
        <f>TEXT(SalesDataTable[[#This Row],[Order Date]], "MmMM")</f>
        <v>October</v>
      </c>
      <c r="F95" t="str">
        <f>"Q"&amp;ROUNDUP(MONTH(SalesDataTable[[#This Row],[Order Date]])/3,0)</f>
        <v>Q4</v>
      </c>
      <c r="G95" t="s">
        <v>28</v>
      </c>
      <c r="H95" t="s">
        <v>36</v>
      </c>
      <c r="I95" t="s">
        <v>22</v>
      </c>
      <c r="J95" t="s">
        <v>23</v>
      </c>
      <c r="K95" t="s">
        <v>37</v>
      </c>
      <c r="L95" t="s">
        <v>47</v>
      </c>
      <c r="M95">
        <v>1</v>
      </c>
      <c r="N95">
        <v>35.71</v>
      </c>
      <c r="O95">
        <v>0</v>
      </c>
      <c r="P95">
        <v>13.3</v>
      </c>
      <c r="Q95">
        <v>35.71</v>
      </c>
      <c r="R95">
        <v>13.3</v>
      </c>
      <c r="S95">
        <v>22.41</v>
      </c>
      <c r="T95">
        <v>0.62755530663679637</v>
      </c>
      <c r="U95">
        <v>2026</v>
      </c>
      <c r="V95" t="s">
        <v>79</v>
      </c>
      <c r="W95">
        <v>10</v>
      </c>
      <c r="X95" t="s">
        <v>80</v>
      </c>
    </row>
    <row r="96" spans="1:24" x14ac:dyDescent="0.3">
      <c r="A96">
        <v>3816</v>
      </c>
      <c r="B96" s="1">
        <v>46304</v>
      </c>
      <c r="C96">
        <f>YEAR(SalesDataTable[[#This Row],[Order Date]])</f>
        <v>2026</v>
      </c>
      <c r="D96">
        <f>MONTH(SalesDataTable[[#This Row],[Order Date]])</f>
        <v>10</v>
      </c>
      <c r="E96" t="str">
        <f>TEXT(SalesDataTable[[#This Row],[Order Date]], "MmMM")</f>
        <v>October</v>
      </c>
      <c r="F96" t="str">
        <f>"Q"&amp;ROUNDUP(MONTH(SalesDataTable[[#This Row],[Order Date]])/3,0)</f>
        <v>Q4</v>
      </c>
      <c r="G96" t="s">
        <v>34</v>
      </c>
      <c r="H96" t="s">
        <v>53</v>
      </c>
      <c r="I96" t="s">
        <v>22</v>
      </c>
      <c r="J96" t="s">
        <v>23</v>
      </c>
      <c r="K96" t="s">
        <v>24</v>
      </c>
      <c r="L96" t="s">
        <v>50</v>
      </c>
      <c r="M96">
        <v>1</v>
      </c>
      <c r="N96">
        <v>36.32</v>
      </c>
      <c r="O96">
        <v>0</v>
      </c>
      <c r="P96">
        <v>13.6</v>
      </c>
      <c r="Q96">
        <v>36.32</v>
      </c>
      <c r="R96">
        <v>13.6</v>
      </c>
      <c r="S96">
        <v>22.72</v>
      </c>
      <c r="T96">
        <v>0.62555066079295152</v>
      </c>
      <c r="U96">
        <v>2026</v>
      </c>
      <c r="V96" t="s">
        <v>79</v>
      </c>
      <c r="W96">
        <v>10</v>
      </c>
      <c r="X96" t="s">
        <v>80</v>
      </c>
    </row>
    <row r="97" spans="1:24" x14ac:dyDescent="0.3">
      <c r="A97">
        <v>5076</v>
      </c>
      <c r="B97" s="1">
        <v>46304</v>
      </c>
      <c r="C97">
        <f>YEAR(SalesDataTable[[#This Row],[Order Date]])</f>
        <v>2026</v>
      </c>
      <c r="D97">
        <f>MONTH(SalesDataTable[[#This Row],[Order Date]])</f>
        <v>10</v>
      </c>
      <c r="E97" t="str">
        <f>TEXT(SalesDataTable[[#This Row],[Order Date]], "MmMM")</f>
        <v>October</v>
      </c>
      <c r="F97" t="str">
        <f>"Q"&amp;ROUNDUP(MONTH(SalesDataTable[[#This Row],[Order Date]])/3,0)</f>
        <v>Q4</v>
      </c>
      <c r="G97" t="s">
        <v>34</v>
      </c>
      <c r="H97" t="s">
        <v>53</v>
      </c>
      <c r="I97" t="s">
        <v>22</v>
      </c>
      <c r="J97" t="s">
        <v>23</v>
      </c>
      <c r="K97" t="s">
        <v>44</v>
      </c>
      <c r="L97" t="s">
        <v>45</v>
      </c>
      <c r="M97">
        <v>1</v>
      </c>
      <c r="N97">
        <v>199.32</v>
      </c>
      <c r="O97">
        <v>0</v>
      </c>
      <c r="P97">
        <v>103.83</v>
      </c>
      <c r="Q97">
        <v>199.32</v>
      </c>
      <c r="R97">
        <v>103.83</v>
      </c>
      <c r="S97">
        <v>95.49</v>
      </c>
      <c r="T97">
        <v>0.4790788681517158</v>
      </c>
      <c r="U97">
        <v>2026</v>
      </c>
      <c r="V97" t="s">
        <v>79</v>
      </c>
      <c r="W97">
        <v>10</v>
      </c>
      <c r="X97" t="s">
        <v>80</v>
      </c>
    </row>
    <row r="98" spans="1:24" x14ac:dyDescent="0.3">
      <c r="A98">
        <v>3566</v>
      </c>
      <c r="B98" s="1">
        <v>46306</v>
      </c>
      <c r="C98">
        <f>YEAR(SalesDataTable[[#This Row],[Order Date]])</f>
        <v>2026</v>
      </c>
      <c r="D98">
        <f>MONTH(SalesDataTable[[#This Row],[Order Date]])</f>
        <v>10</v>
      </c>
      <c r="E98" t="str">
        <f>TEXT(SalesDataTable[[#This Row],[Order Date]], "MmMM")</f>
        <v>October</v>
      </c>
      <c r="F98" t="str">
        <f>"Q"&amp;ROUNDUP(MONTH(SalesDataTable[[#This Row],[Order Date]])/3,0)</f>
        <v>Q4</v>
      </c>
      <c r="G98" t="s">
        <v>34</v>
      </c>
      <c r="H98" t="s">
        <v>53</v>
      </c>
      <c r="I98" t="s">
        <v>22</v>
      </c>
      <c r="J98" t="s">
        <v>23</v>
      </c>
      <c r="K98" t="s">
        <v>24</v>
      </c>
      <c r="L98" t="s">
        <v>25</v>
      </c>
      <c r="M98">
        <v>1</v>
      </c>
      <c r="N98">
        <v>41.33</v>
      </c>
      <c r="O98">
        <v>0</v>
      </c>
      <c r="P98">
        <v>14.47</v>
      </c>
      <c r="Q98">
        <v>41.33</v>
      </c>
      <c r="R98">
        <v>14.47</v>
      </c>
      <c r="S98">
        <v>26.86</v>
      </c>
      <c r="T98">
        <v>0.6498911202516332</v>
      </c>
      <c r="U98">
        <v>2026</v>
      </c>
      <c r="V98" t="s">
        <v>79</v>
      </c>
      <c r="W98">
        <v>10</v>
      </c>
      <c r="X98" t="s">
        <v>80</v>
      </c>
    </row>
    <row r="99" spans="1:24" x14ac:dyDescent="0.3">
      <c r="A99">
        <v>5027</v>
      </c>
      <c r="B99" s="1">
        <v>46308</v>
      </c>
      <c r="C99">
        <f>YEAR(SalesDataTable[[#This Row],[Order Date]])</f>
        <v>2026</v>
      </c>
      <c r="D99">
        <f>MONTH(SalesDataTable[[#This Row],[Order Date]])</f>
        <v>10</v>
      </c>
      <c r="E99" t="str">
        <f>TEXT(SalesDataTable[[#This Row],[Order Date]], "MmMM")</f>
        <v>October</v>
      </c>
      <c r="F99" t="str">
        <f>"Q"&amp;ROUNDUP(MONTH(SalesDataTable[[#This Row],[Order Date]])/3,0)</f>
        <v>Q4</v>
      </c>
      <c r="G99" t="s">
        <v>48</v>
      </c>
      <c r="H99" t="s">
        <v>81</v>
      </c>
      <c r="I99" t="s">
        <v>22</v>
      </c>
      <c r="J99" t="s">
        <v>23</v>
      </c>
      <c r="K99" t="s">
        <v>30</v>
      </c>
      <c r="L99" t="s">
        <v>31</v>
      </c>
      <c r="M99">
        <v>1</v>
      </c>
      <c r="N99">
        <v>154.53</v>
      </c>
      <c r="O99">
        <v>0</v>
      </c>
      <c r="P99">
        <v>77.930000000000007</v>
      </c>
      <c r="Q99">
        <v>154.53</v>
      </c>
      <c r="R99">
        <v>77.930000000000007</v>
      </c>
      <c r="S99">
        <v>76.599999999999994</v>
      </c>
      <c r="T99">
        <v>0.49569662848637802</v>
      </c>
      <c r="U99">
        <v>2026</v>
      </c>
      <c r="V99" t="s">
        <v>79</v>
      </c>
      <c r="W99">
        <v>10</v>
      </c>
      <c r="X99" t="s">
        <v>80</v>
      </c>
    </row>
    <row r="100" spans="1:24" x14ac:dyDescent="0.3">
      <c r="A100">
        <v>4323</v>
      </c>
      <c r="B100" s="1">
        <v>46309</v>
      </c>
      <c r="C100">
        <f>YEAR(SalesDataTable[[#This Row],[Order Date]])</f>
        <v>2026</v>
      </c>
      <c r="D100">
        <f>MONTH(SalesDataTable[[#This Row],[Order Date]])</f>
        <v>10</v>
      </c>
      <c r="E100" t="str">
        <f>TEXT(SalesDataTable[[#This Row],[Order Date]], "MmMM")</f>
        <v>October</v>
      </c>
      <c r="F100" t="str">
        <f>"Q"&amp;ROUNDUP(MONTH(SalesDataTable[[#This Row],[Order Date]])/3,0)</f>
        <v>Q4</v>
      </c>
      <c r="G100" t="s">
        <v>20</v>
      </c>
      <c r="H100" t="s">
        <v>32</v>
      </c>
      <c r="I100" t="s">
        <v>22</v>
      </c>
      <c r="J100" t="s">
        <v>23</v>
      </c>
      <c r="K100" t="s">
        <v>37</v>
      </c>
      <c r="L100" t="s">
        <v>54</v>
      </c>
      <c r="M100">
        <v>1</v>
      </c>
      <c r="N100">
        <v>47.38</v>
      </c>
      <c r="O100">
        <v>0</v>
      </c>
      <c r="P100">
        <v>17.86</v>
      </c>
      <c r="Q100">
        <v>47.38</v>
      </c>
      <c r="R100">
        <v>17.86</v>
      </c>
      <c r="S100">
        <v>29.520000000000003</v>
      </c>
      <c r="T100">
        <v>0.62304769945124527</v>
      </c>
      <c r="U100">
        <v>2026</v>
      </c>
      <c r="V100" t="s">
        <v>79</v>
      </c>
      <c r="W100">
        <v>10</v>
      </c>
      <c r="X100" t="s">
        <v>80</v>
      </c>
    </row>
    <row r="101" spans="1:24" x14ac:dyDescent="0.3">
      <c r="A101">
        <v>1247</v>
      </c>
      <c r="B101" s="1">
        <v>46310</v>
      </c>
      <c r="C101">
        <f>YEAR(SalesDataTable[[#This Row],[Order Date]])</f>
        <v>2026</v>
      </c>
      <c r="D101">
        <f>MONTH(SalesDataTable[[#This Row],[Order Date]])</f>
        <v>10</v>
      </c>
      <c r="E101" t="str">
        <f>TEXT(SalesDataTable[[#This Row],[Order Date]], "MmMM")</f>
        <v>October</v>
      </c>
      <c r="F101" t="str">
        <f>"Q"&amp;ROUNDUP(MONTH(SalesDataTable[[#This Row],[Order Date]])/3,0)</f>
        <v>Q4</v>
      </c>
      <c r="G101" t="s">
        <v>28</v>
      </c>
      <c r="H101" t="s">
        <v>36</v>
      </c>
      <c r="I101" t="s">
        <v>22</v>
      </c>
      <c r="J101" t="s">
        <v>23</v>
      </c>
      <c r="K101" t="s">
        <v>30</v>
      </c>
      <c r="L101" t="s">
        <v>41</v>
      </c>
      <c r="M101">
        <v>1</v>
      </c>
      <c r="N101">
        <v>71.05</v>
      </c>
      <c r="O101">
        <v>0</v>
      </c>
      <c r="P101">
        <v>33.32</v>
      </c>
      <c r="Q101">
        <v>71.05</v>
      </c>
      <c r="R101">
        <v>33.32</v>
      </c>
      <c r="S101">
        <v>37.729999999999997</v>
      </c>
      <c r="T101">
        <v>0.53103448275862064</v>
      </c>
      <c r="U101">
        <v>2026</v>
      </c>
      <c r="V101" t="s">
        <v>79</v>
      </c>
      <c r="W101">
        <v>10</v>
      </c>
      <c r="X101" t="s">
        <v>80</v>
      </c>
    </row>
    <row r="102" spans="1:24" x14ac:dyDescent="0.3">
      <c r="A102">
        <v>2656</v>
      </c>
      <c r="B102" s="1">
        <v>46312</v>
      </c>
      <c r="C102">
        <f>YEAR(SalesDataTable[[#This Row],[Order Date]])</f>
        <v>2026</v>
      </c>
      <c r="D102">
        <f>MONTH(SalesDataTable[[#This Row],[Order Date]])</f>
        <v>10</v>
      </c>
      <c r="E102" t="str">
        <f>TEXT(SalesDataTable[[#This Row],[Order Date]], "MmMM")</f>
        <v>October</v>
      </c>
      <c r="F102" t="str">
        <f>"Q"&amp;ROUNDUP(MONTH(SalesDataTable[[#This Row],[Order Date]])/3,0)</f>
        <v>Q4</v>
      </c>
      <c r="G102" t="s">
        <v>48</v>
      </c>
      <c r="H102" t="s">
        <v>71</v>
      </c>
      <c r="I102" t="s">
        <v>22</v>
      </c>
      <c r="J102" t="s">
        <v>23</v>
      </c>
      <c r="K102" t="s">
        <v>44</v>
      </c>
      <c r="L102" t="s">
        <v>63</v>
      </c>
      <c r="M102">
        <v>1</v>
      </c>
      <c r="N102">
        <v>123.11</v>
      </c>
      <c r="O102">
        <v>0</v>
      </c>
      <c r="P102">
        <v>58.99</v>
      </c>
      <c r="Q102">
        <v>123.11</v>
      </c>
      <c r="R102">
        <v>58.99</v>
      </c>
      <c r="S102">
        <v>64.12</v>
      </c>
      <c r="T102">
        <v>0.52083502558687356</v>
      </c>
      <c r="U102">
        <v>2026</v>
      </c>
      <c r="V102" t="s">
        <v>79</v>
      </c>
      <c r="W102">
        <v>10</v>
      </c>
      <c r="X102" t="s">
        <v>80</v>
      </c>
    </row>
    <row r="103" spans="1:24" x14ac:dyDescent="0.3">
      <c r="A103">
        <v>2867</v>
      </c>
      <c r="B103" s="1">
        <v>46312</v>
      </c>
      <c r="C103">
        <f>YEAR(SalesDataTable[[#This Row],[Order Date]])</f>
        <v>2026</v>
      </c>
      <c r="D103">
        <f>MONTH(SalesDataTable[[#This Row],[Order Date]])</f>
        <v>10</v>
      </c>
      <c r="E103" t="str">
        <f>TEXT(SalesDataTable[[#This Row],[Order Date]], "MmMM")</f>
        <v>October</v>
      </c>
      <c r="F103" t="str">
        <f>"Q"&amp;ROUNDUP(MONTH(SalesDataTable[[#This Row],[Order Date]])/3,0)</f>
        <v>Q4</v>
      </c>
      <c r="G103" t="s">
        <v>34</v>
      </c>
      <c r="H103" t="s">
        <v>35</v>
      </c>
      <c r="I103" t="s">
        <v>22</v>
      </c>
      <c r="J103" t="s">
        <v>23</v>
      </c>
      <c r="K103" t="s">
        <v>44</v>
      </c>
      <c r="L103" t="s">
        <v>68</v>
      </c>
      <c r="M103">
        <v>1</v>
      </c>
      <c r="N103">
        <v>81.239999999999995</v>
      </c>
      <c r="O103">
        <v>0</v>
      </c>
      <c r="P103">
        <v>38.65</v>
      </c>
      <c r="Q103">
        <v>81.239999999999995</v>
      </c>
      <c r="R103">
        <v>38.65</v>
      </c>
      <c r="S103">
        <v>42.589999999999996</v>
      </c>
      <c r="T103">
        <v>0.52424913835548992</v>
      </c>
      <c r="U103">
        <v>2026</v>
      </c>
      <c r="V103" t="s">
        <v>79</v>
      </c>
      <c r="W103">
        <v>10</v>
      </c>
      <c r="X103" t="s">
        <v>80</v>
      </c>
    </row>
    <row r="104" spans="1:24" x14ac:dyDescent="0.3">
      <c r="A104">
        <v>4089</v>
      </c>
      <c r="B104" s="1">
        <v>46313</v>
      </c>
      <c r="C104">
        <f>YEAR(SalesDataTable[[#This Row],[Order Date]])</f>
        <v>2026</v>
      </c>
      <c r="D104">
        <f>MONTH(SalesDataTable[[#This Row],[Order Date]])</f>
        <v>10</v>
      </c>
      <c r="E104" t="str">
        <f>TEXT(SalesDataTable[[#This Row],[Order Date]], "MmMM")</f>
        <v>October</v>
      </c>
      <c r="F104" t="str">
        <f>"Q"&amp;ROUNDUP(MONTH(SalesDataTable[[#This Row],[Order Date]])/3,0)</f>
        <v>Q4</v>
      </c>
      <c r="G104" t="s">
        <v>48</v>
      </c>
      <c r="H104" t="s">
        <v>49</v>
      </c>
      <c r="I104" t="s">
        <v>22</v>
      </c>
      <c r="J104" t="s">
        <v>23</v>
      </c>
      <c r="K104" t="s">
        <v>44</v>
      </c>
      <c r="L104" t="s">
        <v>45</v>
      </c>
      <c r="M104">
        <v>1</v>
      </c>
      <c r="N104">
        <v>196.39</v>
      </c>
      <c r="O104">
        <v>0</v>
      </c>
      <c r="P104">
        <v>104.66</v>
      </c>
      <c r="Q104">
        <v>196.39</v>
      </c>
      <c r="R104">
        <v>104.66</v>
      </c>
      <c r="S104">
        <v>91.72999999999999</v>
      </c>
      <c r="T104">
        <v>0.46708080859514228</v>
      </c>
      <c r="U104">
        <v>2026</v>
      </c>
      <c r="V104" t="s">
        <v>79</v>
      </c>
      <c r="W104">
        <v>10</v>
      </c>
      <c r="X104" t="s">
        <v>80</v>
      </c>
    </row>
    <row r="105" spans="1:24" x14ac:dyDescent="0.3">
      <c r="A105">
        <v>5197</v>
      </c>
      <c r="B105" s="1">
        <v>46313</v>
      </c>
      <c r="C105">
        <f>YEAR(SalesDataTable[[#This Row],[Order Date]])</f>
        <v>2026</v>
      </c>
      <c r="D105">
        <f>MONTH(SalesDataTable[[#This Row],[Order Date]])</f>
        <v>10</v>
      </c>
      <c r="E105" t="str">
        <f>TEXT(SalesDataTable[[#This Row],[Order Date]], "MmMM")</f>
        <v>October</v>
      </c>
      <c r="F105" t="str">
        <f>"Q"&amp;ROUNDUP(MONTH(SalesDataTable[[#This Row],[Order Date]])/3,0)</f>
        <v>Q4</v>
      </c>
      <c r="G105" t="s">
        <v>20</v>
      </c>
      <c r="H105" t="s">
        <v>21</v>
      </c>
      <c r="I105" t="s">
        <v>22</v>
      </c>
      <c r="J105" t="s">
        <v>23</v>
      </c>
      <c r="K105" t="s">
        <v>42</v>
      </c>
      <c r="L105" t="s">
        <v>66</v>
      </c>
      <c r="M105">
        <v>1</v>
      </c>
      <c r="N105">
        <v>49.5</v>
      </c>
      <c r="O105">
        <v>0</v>
      </c>
      <c r="P105">
        <v>22.36</v>
      </c>
      <c r="Q105">
        <v>49.5</v>
      </c>
      <c r="R105">
        <v>22.36</v>
      </c>
      <c r="S105">
        <v>27.14</v>
      </c>
      <c r="T105">
        <v>0.54828282828282826</v>
      </c>
      <c r="U105">
        <v>2026</v>
      </c>
      <c r="V105" t="s">
        <v>79</v>
      </c>
      <c r="W105">
        <v>10</v>
      </c>
      <c r="X105" t="s">
        <v>80</v>
      </c>
    </row>
    <row r="106" spans="1:24" x14ac:dyDescent="0.3">
      <c r="A106">
        <v>1157</v>
      </c>
      <c r="B106" s="1">
        <v>46317</v>
      </c>
      <c r="C106">
        <f>YEAR(SalesDataTable[[#This Row],[Order Date]])</f>
        <v>2026</v>
      </c>
      <c r="D106">
        <f>MONTH(SalesDataTable[[#This Row],[Order Date]])</f>
        <v>10</v>
      </c>
      <c r="E106" t="str">
        <f>TEXT(SalesDataTable[[#This Row],[Order Date]], "MmMM")</f>
        <v>October</v>
      </c>
      <c r="F106" t="str">
        <f>"Q"&amp;ROUNDUP(MONTH(SalesDataTable[[#This Row],[Order Date]])/3,0)</f>
        <v>Q4</v>
      </c>
      <c r="G106" t="s">
        <v>20</v>
      </c>
      <c r="H106" t="s">
        <v>39</v>
      </c>
      <c r="I106" t="s">
        <v>22</v>
      </c>
      <c r="J106" t="s">
        <v>23</v>
      </c>
      <c r="K106" t="s">
        <v>42</v>
      </c>
      <c r="L106" t="s">
        <v>66</v>
      </c>
      <c r="M106">
        <v>1</v>
      </c>
      <c r="N106">
        <v>51.25</v>
      </c>
      <c r="O106">
        <v>0</v>
      </c>
      <c r="P106">
        <v>22.58</v>
      </c>
      <c r="Q106">
        <v>51.25</v>
      </c>
      <c r="R106">
        <v>22.58</v>
      </c>
      <c r="S106">
        <v>28.67</v>
      </c>
      <c r="T106">
        <v>0.55941463414634152</v>
      </c>
      <c r="U106">
        <v>2026</v>
      </c>
      <c r="V106" t="s">
        <v>79</v>
      </c>
      <c r="W106">
        <v>10</v>
      </c>
      <c r="X106" t="s">
        <v>80</v>
      </c>
    </row>
    <row r="107" spans="1:24" x14ac:dyDescent="0.3">
      <c r="A107">
        <v>2483</v>
      </c>
      <c r="B107" s="1">
        <v>46317</v>
      </c>
      <c r="C107">
        <f>YEAR(SalesDataTable[[#This Row],[Order Date]])</f>
        <v>2026</v>
      </c>
      <c r="D107">
        <f>MONTH(SalesDataTable[[#This Row],[Order Date]])</f>
        <v>10</v>
      </c>
      <c r="E107" t="str">
        <f>TEXT(SalesDataTable[[#This Row],[Order Date]], "MmMM")</f>
        <v>October</v>
      </c>
      <c r="F107" t="str">
        <f>"Q"&amp;ROUNDUP(MONTH(SalesDataTable[[#This Row],[Order Date]])/3,0)</f>
        <v>Q4</v>
      </c>
      <c r="G107" t="s">
        <v>28</v>
      </c>
      <c r="H107" t="s">
        <v>36</v>
      </c>
      <c r="I107" t="s">
        <v>22</v>
      </c>
      <c r="J107" t="s">
        <v>23</v>
      </c>
      <c r="K107" t="s">
        <v>44</v>
      </c>
      <c r="L107" t="s">
        <v>68</v>
      </c>
      <c r="M107">
        <v>1</v>
      </c>
      <c r="N107">
        <v>80.56</v>
      </c>
      <c r="O107">
        <v>0</v>
      </c>
      <c r="P107">
        <v>39.53</v>
      </c>
      <c r="Q107">
        <v>80.56</v>
      </c>
      <c r="R107">
        <v>39.53</v>
      </c>
      <c r="S107">
        <v>41.03</v>
      </c>
      <c r="T107">
        <v>0.5093098311817279</v>
      </c>
      <c r="U107">
        <v>2026</v>
      </c>
      <c r="V107" t="s">
        <v>79</v>
      </c>
      <c r="W107">
        <v>10</v>
      </c>
      <c r="X107" t="s">
        <v>80</v>
      </c>
    </row>
    <row r="108" spans="1:24" x14ac:dyDescent="0.3">
      <c r="A108">
        <v>2954</v>
      </c>
      <c r="B108" s="1">
        <v>46320</v>
      </c>
      <c r="C108">
        <f>YEAR(SalesDataTable[[#This Row],[Order Date]])</f>
        <v>2026</v>
      </c>
      <c r="D108">
        <f>MONTH(SalesDataTable[[#This Row],[Order Date]])</f>
        <v>10</v>
      </c>
      <c r="E108" t="str">
        <f>TEXT(SalesDataTable[[#This Row],[Order Date]], "MmMM")</f>
        <v>October</v>
      </c>
      <c r="F108" t="str">
        <f>"Q"&amp;ROUNDUP(MONTH(SalesDataTable[[#This Row],[Order Date]])/3,0)</f>
        <v>Q4</v>
      </c>
      <c r="G108" t="s">
        <v>20</v>
      </c>
      <c r="H108" t="s">
        <v>39</v>
      </c>
      <c r="I108" t="s">
        <v>22</v>
      </c>
      <c r="J108" t="s">
        <v>23</v>
      </c>
      <c r="K108" t="s">
        <v>30</v>
      </c>
      <c r="L108" t="s">
        <v>41</v>
      </c>
      <c r="M108">
        <v>1</v>
      </c>
      <c r="N108">
        <v>71.17</v>
      </c>
      <c r="O108">
        <v>0</v>
      </c>
      <c r="P108">
        <v>32.57</v>
      </c>
      <c r="Q108">
        <v>71.17</v>
      </c>
      <c r="R108">
        <v>32.57</v>
      </c>
      <c r="S108">
        <v>38.6</v>
      </c>
      <c r="T108">
        <v>0.54236335534635383</v>
      </c>
      <c r="U108">
        <v>2026</v>
      </c>
      <c r="V108" t="s">
        <v>79</v>
      </c>
      <c r="W108">
        <v>10</v>
      </c>
      <c r="X108" t="s">
        <v>80</v>
      </c>
    </row>
    <row r="109" spans="1:24" x14ac:dyDescent="0.3">
      <c r="A109">
        <v>2830</v>
      </c>
      <c r="B109" s="1">
        <v>46324</v>
      </c>
      <c r="C109">
        <f>YEAR(SalesDataTable[[#This Row],[Order Date]])</f>
        <v>2026</v>
      </c>
      <c r="D109">
        <f>MONTH(SalesDataTable[[#This Row],[Order Date]])</f>
        <v>10</v>
      </c>
      <c r="E109" t="str">
        <f>TEXT(SalesDataTable[[#This Row],[Order Date]], "MmMM")</f>
        <v>October</v>
      </c>
      <c r="F109" t="str">
        <f>"Q"&amp;ROUNDUP(MONTH(SalesDataTable[[#This Row],[Order Date]])/3,0)</f>
        <v>Q4</v>
      </c>
      <c r="G109" t="s">
        <v>48</v>
      </c>
      <c r="H109" t="s">
        <v>49</v>
      </c>
      <c r="I109" t="s">
        <v>22</v>
      </c>
      <c r="J109" t="s">
        <v>23</v>
      </c>
      <c r="K109" t="s">
        <v>37</v>
      </c>
      <c r="L109" t="s">
        <v>59</v>
      </c>
      <c r="M109">
        <v>1</v>
      </c>
      <c r="N109">
        <v>161.94999999999999</v>
      </c>
      <c r="O109">
        <v>0</v>
      </c>
      <c r="P109">
        <v>86.61</v>
      </c>
      <c r="Q109">
        <v>161.94999999999999</v>
      </c>
      <c r="R109">
        <v>86.61</v>
      </c>
      <c r="S109">
        <v>75.339999999999989</v>
      </c>
      <c r="T109">
        <v>0.46520531028095086</v>
      </c>
      <c r="U109">
        <v>2026</v>
      </c>
      <c r="V109" t="s">
        <v>79</v>
      </c>
      <c r="W109">
        <v>10</v>
      </c>
      <c r="X109" t="s">
        <v>80</v>
      </c>
    </row>
    <row r="110" spans="1:24" x14ac:dyDescent="0.3">
      <c r="A110">
        <v>4384</v>
      </c>
      <c r="B110" s="1">
        <v>46332</v>
      </c>
      <c r="C110">
        <f>YEAR(SalesDataTable[[#This Row],[Order Date]])</f>
        <v>2026</v>
      </c>
      <c r="D110">
        <f>MONTH(SalesDataTable[[#This Row],[Order Date]])</f>
        <v>11</v>
      </c>
      <c r="E110" t="str">
        <f>TEXT(SalesDataTable[[#This Row],[Order Date]], "MmMM")</f>
        <v>November</v>
      </c>
      <c r="F110" t="str">
        <f>"Q"&amp;ROUNDUP(MONTH(SalesDataTable[[#This Row],[Order Date]])/3,0)</f>
        <v>Q4</v>
      </c>
      <c r="G110" t="s">
        <v>20</v>
      </c>
      <c r="H110" t="s">
        <v>21</v>
      </c>
      <c r="I110" t="s">
        <v>22</v>
      </c>
      <c r="J110" t="s">
        <v>23</v>
      </c>
      <c r="K110" t="s">
        <v>44</v>
      </c>
      <c r="L110" t="s">
        <v>63</v>
      </c>
      <c r="M110">
        <v>1</v>
      </c>
      <c r="N110">
        <v>121.66</v>
      </c>
      <c r="O110">
        <v>0</v>
      </c>
      <c r="P110">
        <v>61.66</v>
      </c>
      <c r="Q110">
        <v>121.66</v>
      </c>
      <c r="R110">
        <v>61.66</v>
      </c>
      <c r="S110">
        <v>60</v>
      </c>
      <c r="T110">
        <v>0.49317770836758179</v>
      </c>
      <c r="U110">
        <v>2026</v>
      </c>
      <c r="V110" t="s">
        <v>79</v>
      </c>
      <c r="W110">
        <v>11</v>
      </c>
      <c r="X110" t="s">
        <v>82</v>
      </c>
    </row>
    <row r="111" spans="1:24" x14ac:dyDescent="0.3">
      <c r="A111">
        <v>104</v>
      </c>
      <c r="B111" s="1">
        <v>46333</v>
      </c>
      <c r="C111">
        <f>YEAR(SalesDataTable[[#This Row],[Order Date]])</f>
        <v>2026</v>
      </c>
      <c r="D111">
        <f>MONTH(SalesDataTable[[#This Row],[Order Date]])</f>
        <v>11</v>
      </c>
      <c r="E111" t="str">
        <f>TEXT(SalesDataTable[[#This Row],[Order Date]], "MmMM")</f>
        <v>November</v>
      </c>
      <c r="F111" t="str">
        <f>"Q"&amp;ROUNDUP(MONTH(SalesDataTable[[#This Row],[Order Date]])/3,0)</f>
        <v>Q4</v>
      </c>
      <c r="G111" t="s">
        <v>34</v>
      </c>
      <c r="H111" t="s">
        <v>40</v>
      </c>
      <c r="I111" t="s">
        <v>22</v>
      </c>
      <c r="J111" t="s">
        <v>23</v>
      </c>
      <c r="K111" t="s">
        <v>30</v>
      </c>
      <c r="L111" t="s">
        <v>31</v>
      </c>
      <c r="M111">
        <v>1</v>
      </c>
      <c r="N111">
        <v>153.96</v>
      </c>
      <c r="O111">
        <v>0</v>
      </c>
      <c r="P111">
        <v>80.62</v>
      </c>
      <c r="Q111">
        <v>153.96</v>
      </c>
      <c r="R111">
        <v>80.62</v>
      </c>
      <c r="S111">
        <v>73.34</v>
      </c>
      <c r="T111">
        <v>0.47635749545336453</v>
      </c>
      <c r="U111">
        <v>2026</v>
      </c>
      <c r="V111" t="s">
        <v>79</v>
      </c>
      <c r="W111">
        <v>11</v>
      </c>
      <c r="X111" t="s">
        <v>82</v>
      </c>
    </row>
    <row r="112" spans="1:24" x14ac:dyDescent="0.3">
      <c r="A112">
        <v>726</v>
      </c>
      <c r="B112" s="1">
        <v>46336</v>
      </c>
      <c r="C112">
        <f>YEAR(SalesDataTable[[#This Row],[Order Date]])</f>
        <v>2026</v>
      </c>
      <c r="D112">
        <f>MONTH(SalesDataTable[[#This Row],[Order Date]])</f>
        <v>11</v>
      </c>
      <c r="E112" t="str">
        <f>TEXT(SalesDataTable[[#This Row],[Order Date]], "MmMM")</f>
        <v>November</v>
      </c>
      <c r="F112" t="str">
        <f>"Q"&amp;ROUNDUP(MONTH(SalesDataTable[[#This Row],[Order Date]])/3,0)</f>
        <v>Q4</v>
      </c>
      <c r="G112" t="s">
        <v>20</v>
      </c>
      <c r="H112" t="s">
        <v>32</v>
      </c>
      <c r="I112" t="s">
        <v>22</v>
      </c>
      <c r="J112" t="s">
        <v>23</v>
      </c>
      <c r="K112" t="s">
        <v>30</v>
      </c>
      <c r="L112" t="s">
        <v>33</v>
      </c>
      <c r="M112">
        <v>1</v>
      </c>
      <c r="N112">
        <v>90.23</v>
      </c>
      <c r="O112">
        <v>0</v>
      </c>
      <c r="P112">
        <v>44.06</v>
      </c>
      <c r="Q112">
        <v>90.23</v>
      </c>
      <c r="R112">
        <v>44.06</v>
      </c>
      <c r="S112">
        <v>46.17</v>
      </c>
      <c r="T112">
        <v>0.51169234179319512</v>
      </c>
      <c r="U112">
        <v>2026</v>
      </c>
      <c r="V112" t="s">
        <v>79</v>
      </c>
      <c r="W112">
        <v>11</v>
      </c>
      <c r="X112" t="s">
        <v>82</v>
      </c>
    </row>
    <row r="113" spans="1:24" x14ac:dyDescent="0.3">
      <c r="A113">
        <v>584</v>
      </c>
      <c r="B113" s="1">
        <v>46340</v>
      </c>
      <c r="C113">
        <f>YEAR(SalesDataTable[[#This Row],[Order Date]])</f>
        <v>2026</v>
      </c>
      <c r="D113">
        <f>MONTH(SalesDataTable[[#This Row],[Order Date]])</f>
        <v>11</v>
      </c>
      <c r="E113" t="str">
        <f>TEXT(SalesDataTable[[#This Row],[Order Date]], "MmMM")</f>
        <v>November</v>
      </c>
      <c r="F113" t="str">
        <f>"Q"&amp;ROUNDUP(MONTH(SalesDataTable[[#This Row],[Order Date]])/3,0)</f>
        <v>Q4</v>
      </c>
      <c r="G113" t="s">
        <v>34</v>
      </c>
      <c r="H113" t="s">
        <v>53</v>
      </c>
      <c r="I113" t="s">
        <v>22</v>
      </c>
      <c r="J113" t="s">
        <v>23</v>
      </c>
      <c r="K113" t="s">
        <v>30</v>
      </c>
      <c r="L113" t="s">
        <v>33</v>
      </c>
      <c r="M113">
        <v>1</v>
      </c>
      <c r="N113">
        <v>91.95</v>
      </c>
      <c r="O113">
        <v>0</v>
      </c>
      <c r="P113">
        <v>46.64</v>
      </c>
      <c r="Q113">
        <v>91.95</v>
      </c>
      <c r="R113">
        <v>46.64</v>
      </c>
      <c r="S113">
        <v>45.31</v>
      </c>
      <c r="T113">
        <v>0.49276780859162589</v>
      </c>
      <c r="U113">
        <v>2026</v>
      </c>
      <c r="V113" t="s">
        <v>79</v>
      </c>
      <c r="W113">
        <v>11</v>
      </c>
      <c r="X113" t="s">
        <v>82</v>
      </c>
    </row>
    <row r="114" spans="1:24" x14ac:dyDescent="0.3">
      <c r="A114">
        <v>2853</v>
      </c>
      <c r="B114" s="1">
        <v>46344</v>
      </c>
      <c r="C114">
        <f>YEAR(SalesDataTable[[#This Row],[Order Date]])</f>
        <v>2026</v>
      </c>
      <c r="D114">
        <f>MONTH(SalesDataTable[[#This Row],[Order Date]])</f>
        <v>11</v>
      </c>
      <c r="E114" t="str">
        <f>TEXT(SalesDataTable[[#This Row],[Order Date]], "MmMM")</f>
        <v>November</v>
      </c>
      <c r="F114" t="str">
        <f>"Q"&amp;ROUNDUP(MONTH(SalesDataTable[[#This Row],[Order Date]])/3,0)</f>
        <v>Q4</v>
      </c>
      <c r="G114" t="s">
        <v>48</v>
      </c>
      <c r="H114" t="s">
        <v>67</v>
      </c>
      <c r="I114" t="s">
        <v>22</v>
      </c>
      <c r="J114" t="s">
        <v>23</v>
      </c>
      <c r="K114" t="s">
        <v>42</v>
      </c>
      <c r="L114" t="s">
        <v>62</v>
      </c>
      <c r="M114">
        <v>1</v>
      </c>
      <c r="N114">
        <v>104.64</v>
      </c>
      <c r="O114">
        <v>0</v>
      </c>
      <c r="P114">
        <v>50.79</v>
      </c>
      <c r="Q114">
        <v>104.64</v>
      </c>
      <c r="R114">
        <v>50.79</v>
      </c>
      <c r="S114">
        <v>53.85</v>
      </c>
      <c r="T114">
        <v>0.51462155963302758</v>
      </c>
      <c r="U114">
        <v>2026</v>
      </c>
      <c r="V114" t="s">
        <v>79</v>
      </c>
      <c r="W114">
        <v>11</v>
      </c>
      <c r="X114" t="s">
        <v>82</v>
      </c>
    </row>
    <row r="115" spans="1:24" x14ac:dyDescent="0.3">
      <c r="A115">
        <v>3589</v>
      </c>
      <c r="B115" s="1">
        <v>46356</v>
      </c>
      <c r="C115">
        <f>YEAR(SalesDataTable[[#This Row],[Order Date]])</f>
        <v>2026</v>
      </c>
      <c r="D115">
        <f>MONTH(SalesDataTable[[#This Row],[Order Date]])</f>
        <v>11</v>
      </c>
      <c r="E115" t="str">
        <f>TEXT(SalesDataTable[[#This Row],[Order Date]], "MmMM")</f>
        <v>November</v>
      </c>
      <c r="F115" t="str">
        <f>"Q"&amp;ROUNDUP(MONTH(SalesDataTable[[#This Row],[Order Date]])/3,0)</f>
        <v>Q4</v>
      </c>
      <c r="G115" t="s">
        <v>28</v>
      </c>
      <c r="H115" t="s">
        <v>29</v>
      </c>
      <c r="I115" t="s">
        <v>22</v>
      </c>
      <c r="J115" t="s">
        <v>23</v>
      </c>
      <c r="K115" t="s">
        <v>30</v>
      </c>
      <c r="L115" t="s">
        <v>41</v>
      </c>
      <c r="M115">
        <v>1</v>
      </c>
      <c r="N115">
        <v>73.03</v>
      </c>
      <c r="O115">
        <v>0</v>
      </c>
      <c r="P115">
        <v>32.71</v>
      </c>
      <c r="Q115">
        <v>73.03</v>
      </c>
      <c r="R115">
        <v>32.71</v>
      </c>
      <c r="S115">
        <v>40.32</v>
      </c>
      <c r="T115">
        <v>0.55210187594139393</v>
      </c>
      <c r="U115">
        <v>2026</v>
      </c>
      <c r="V115" t="s">
        <v>79</v>
      </c>
      <c r="W115">
        <v>11</v>
      </c>
      <c r="X115" t="s">
        <v>82</v>
      </c>
    </row>
    <row r="116" spans="1:24" x14ac:dyDescent="0.3">
      <c r="A116">
        <v>2899</v>
      </c>
      <c r="B116" s="1">
        <v>46357</v>
      </c>
      <c r="C116">
        <f>YEAR(SalesDataTable[[#This Row],[Order Date]])</f>
        <v>2026</v>
      </c>
      <c r="D116">
        <f>MONTH(SalesDataTable[[#This Row],[Order Date]])</f>
        <v>12</v>
      </c>
      <c r="E116" t="str">
        <f>TEXT(SalesDataTable[[#This Row],[Order Date]], "MmMM")</f>
        <v>December</v>
      </c>
      <c r="F116" t="str">
        <f>"Q"&amp;ROUNDUP(MONTH(SalesDataTable[[#This Row],[Order Date]])/3,0)</f>
        <v>Q4</v>
      </c>
      <c r="G116" t="s">
        <v>28</v>
      </c>
      <c r="H116" t="s">
        <v>36</v>
      </c>
      <c r="I116" t="s">
        <v>22</v>
      </c>
      <c r="J116" t="s">
        <v>23</v>
      </c>
      <c r="K116" t="s">
        <v>30</v>
      </c>
      <c r="L116" t="s">
        <v>31</v>
      </c>
      <c r="M116">
        <v>1</v>
      </c>
      <c r="N116">
        <v>156.44999999999999</v>
      </c>
      <c r="O116">
        <v>0</v>
      </c>
      <c r="P116">
        <v>80.56</v>
      </c>
      <c r="Q116">
        <v>156.44999999999999</v>
      </c>
      <c r="R116">
        <v>80.56</v>
      </c>
      <c r="S116">
        <v>75.889999999999986</v>
      </c>
      <c r="T116">
        <v>0.48507510386705011</v>
      </c>
      <c r="U116">
        <v>2026</v>
      </c>
      <c r="V116" t="s">
        <v>79</v>
      </c>
      <c r="W116">
        <v>12</v>
      </c>
      <c r="X116" t="s">
        <v>83</v>
      </c>
    </row>
    <row r="117" spans="1:24" x14ac:dyDescent="0.3">
      <c r="A117">
        <v>825</v>
      </c>
      <c r="B117" s="1">
        <v>46362</v>
      </c>
      <c r="C117">
        <f>YEAR(SalesDataTable[[#This Row],[Order Date]])</f>
        <v>2026</v>
      </c>
      <c r="D117">
        <f>MONTH(SalesDataTable[[#This Row],[Order Date]])</f>
        <v>12</v>
      </c>
      <c r="E117" t="str">
        <f>TEXT(SalesDataTable[[#This Row],[Order Date]], "MmMM")</f>
        <v>December</v>
      </c>
      <c r="F117" t="str">
        <f>"Q"&amp;ROUNDUP(MONTH(SalesDataTable[[#This Row],[Order Date]])/3,0)</f>
        <v>Q4</v>
      </c>
      <c r="G117" t="s">
        <v>20</v>
      </c>
      <c r="H117" t="s">
        <v>32</v>
      </c>
      <c r="I117" t="s">
        <v>22</v>
      </c>
      <c r="J117" t="s">
        <v>23</v>
      </c>
      <c r="K117" t="s">
        <v>42</v>
      </c>
      <c r="L117" t="s">
        <v>62</v>
      </c>
      <c r="M117">
        <v>1</v>
      </c>
      <c r="N117">
        <v>101.26</v>
      </c>
      <c r="O117">
        <v>0</v>
      </c>
      <c r="P117">
        <v>51.7</v>
      </c>
      <c r="Q117">
        <v>101.26</v>
      </c>
      <c r="R117">
        <v>51.7</v>
      </c>
      <c r="S117">
        <v>49.56</v>
      </c>
      <c r="T117">
        <v>0.4894331424056883</v>
      </c>
      <c r="U117">
        <v>2026</v>
      </c>
      <c r="V117" t="s">
        <v>79</v>
      </c>
      <c r="W117">
        <v>12</v>
      </c>
      <c r="X117" t="s">
        <v>83</v>
      </c>
    </row>
    <row r="118" spans="1:24" x14ac:dyDescent="0.3">
      <c r="A118">
        <v>1204</v>
      </c>
      <c r="B118" s="1">
        <v>46364</v>
      </c>
      <c r="C118">
        <f>YEAR(SalesDataTable[[#This Row],[Order Date]])</f>
        <v>2026</v>
      </c>
      <c r="D118">
        <f>MONTH(SalesDataTable[[#This Row],[Order Date]])</f>
        <v>12</v>
      </c>
      <c r="E118" t="str">
        <f>TEXT(SalesDataTable[[#This Row],[Order Date]], "MmMM")</f>
        <v>December</v>
      </c>
      <c r="F118" t="str">
        <f>"Q"&amp;ROUNDUP(MONTH(SalesDataTable[[#This Row],[Order Date]])/3,0)</f>
        <v>Q4</v>
      </c>
      <c r="G118" t="s">
        <v>48</v>
      </c>
      <c r="H118" t="s">
        <v>81</v>
      </c>
      <c r="I118" t="s">
        <v>22</v>
      </c>
      <c r="J118" t="s">
        <v>23</v>
      </c>
      <c r="K118" t="s">
        <v>24</v>
      </c>
      <c r="L118" t="s">
        <v>25</v>
      </c>
      <c r="M118">
        <v>1</v>
      </c>
      <c r="N118">
        <v>40.29</v>
      </c>
      <c r="O118">
        <v>0</v>
      </c>
      <c r="P118">
        <v>15.07</v>
      </c>
      <c r="Q118">
        <v>40.29</v>
      </c>
      <c r="R118">
        <v>15.07</v>
      </c>
      <c r="S118">
        <v>25.22</v>
      </c>
      <c r="T118">
        <v>0.62596177711590961</v>
      </c>
      <c r="U118">
        <v>2026</v>
      </c>
      <c r="V118" t="s">
        <v>79</v>
      </c>
      <c r="W118">
        <v>12</v>
      </c>
      <c r="X118" t="s">
        <v>83</v>
      </c>
    </row>
    <row r="119" spans="1:24" x14ac:dyDescent="0.3">
      <c r="A119">
        <v>1408</v>
      </c>
      <c r="B119" s="1">
        <v>46370</v>
      </c>
      <c r="C119">
        <f>YEAR(SalesDataTable[[#This Row],[Order Date]])</f>
        <v>2026</v>
      </c>
      <c r="D119">
        <f>MONTH(SalesDataTable[[#This Row],[Order Date]])</f>
        <v>12</v>
      </c>
      <c r="E119" t="str">
        <f>TEXT(SalesDataTable[[#This Row],[Order Date]], "MmMM")</f>
        <v>December</v>
      </c>
      <c r="F119" t="str">
        <f>"Q"&amp;ROUNDUP(MONTH(SalesDataTable[[#This Row],[Order Date]])/3,0)</f>
        <v>Q4</v>
      </c>
      <c r="G119" t="s">
        <v>34</v>
      </c>
      <c r="H119" t="s">
        <v>56</v>
      </c>
      <c r="I119" t="s">
        <v>22</v>
      </c>
      <c r="J119" t="s">
        <v>23</v>
      </c>
      <c r="K119" t="s">
        <v>37</v>
      </c>
      <c r="L119" t="s">
        <v>59</v>
      </c>
      <c r="M119">
        <v>1</v>
      </c>
      <c r="N119">
        <v>161.53</v>
      </c>
      <c r="O119">
        <v>0</v>
      </c>
      <c r="P119">
        <v>87.43</v>
      </c>
      <c r="Q119">
        <v>161.53</v>
      </c>
      <c r="R119">
        <v>87.43</v>
      </c>
      <c r="S119">
        <v>74.099999999999994</v>
      </c>
      <c r="T119">
        <v>0.45873831486411187</v>
      </c>
      <c r="U119">
        <v>2026</v>
      </c>
      <c r="V119" t="s">
        <v>79</v>
      </c>
      <c r="W119">
        <v>12</v>
      </c>
      <c r="X119" t="s">
        <v>83</v>
      </c>
    </row>
    <row r="120" spans="1:24" x14ac:dyDescent="0.3">
      <c r="A120">
        <v>2694</v>
      </c>
      <c r="B120" s="1">
        <v>46370</v>
      </c>
      <c r="C120">
        <f>YEAR(SalesDataTable[[#This Row],[Order Date]])</f>
        <v>2026</v>
      </c>
      <c r="D120">
        <f>MONTH(SalesDataTable[[#This Row],[Order Date]])</f>
        <v>12</v>
      </c>
      <c r="E120" t="str">
        <f>TEXT(SalesDataTable[[#This Row],[Order Date]], "MmMM")</f>
        <v>December</v>
      </c>
      <c r="F120" t="str">
        <f>"Q"&amp;ROUNDUP(MONTH(SalesDataTable[[#This Row],[Order Date]])/3,0)</f>
        <v>Q4</v>
      </c>
      <c r="G120" t="s">
        <v>20</v>
      </c>
      <c r="H120" t="s">
        <v>32</v>
      </c>
      <c r="I120" t="s">
        <v>22</v>
      </c>
      <c r="J120" t="s">
        <v>23</v>
      </c>
      <c r="K120" t="s">
        <v>44</v>
      </c>
      <c r="L120" t="s">
        <v>63</v>
      </c>
      <c r="M120">
        <v>1</v>
      </c>
      <c r="N120">
        <v>124.9</v>
      </c>
      <c r="O120">
        <v>0</v>
      </c>
      <c r="P120">
        <v>62.16</v>
      </c>
      <c r="Q120">
        <v>124.9</v>
      </c>
      <c r="R120">
        <v>62.16</v>
      </c>
      <c r="S120">
        <v>62.740000000000009</v>
      </c>
      <c r="T120">
        <v>0.50232185748598879</v>
      </c>
      <c r="U120">
        <v>2026</v>
      </c>
      <c r="V120" t="s">
        <v>79</v>
      </c>
      <c r="W120">
        <v>12</v>
      </c>
      <c r="X120" t="s">
        <v>83</v>
      </c>
    </row>
    <row r="121" spans="1:24" x14ac:dyDescent="0.3">
      <c r="A121">
        <v>1445</v>
      </c>
      <c r="B121" s="1">
        <v>46376</v>
      </c>
      <c r="C121">
        <f>YEAR(SalesDataTable[[#This Row],[Order Date]])</f>
        <v>2026</v>
      </c>
      <c r="D121">
        <f>MONTH(SalesDataTable[[#This Row],[Order Date]])</f>
        <v>12</v>
      </c>
      <c r="E121" t="str">
        <f>TEXT(SalesDataTable[[#This Row],[Order Date]], "MmMM")</f>
        <v>December</v>
      </c>
      <c r="F121" t="str">
        <f>"Q"&amp;ROUNDUP(MONTH(SalesDataTable[[#This Row],[Order Date]])/3,0)</f>
        <v>Q4</v>
      </c>
      <c r="G121" t="s">
        <v>20</v>
      </c>
      <c r="H121" t="s">
        <v>32</v>
      </c>
      <c r="I121" t="s">
        <v>22</v>
      </c>
      <c r="J121" t="s">
        <v>23</v>
      </c>
      <c r="K121" t="s">
        <v>30</v>
      </c>
      <c r="L121" t="s">
        <v>41</v>
      </c>
      <c r="M121">
        <v>1</v>
      </c>
      <c r="N121">
        <v>71.23</v>
      </c>
      <c r="O121">
        <v>0</v>
      </c>
      <c r="P121">
        <v>31.63</v>
      </c>
      <c r="Q121">
        <v>71.23</v>
      </c>
      <c r="R121">
        <v>31.63</v>
      </c>
      <c r="S121">
        <v>39.600000000000009</v>
      </c>
      <c r="T121">
        <v>0.55594552856942303</v>
      </c>
      <c r="U121">
        <v>2026</v>
      </c>
      <c r="V121" t="s">
        <v>79</v>
      </c>
      <c r="W121">
        <v>12</v>
      </c>
      <c r="X121" t="s">
        <v>83</v>
      </c>
    </row>
    <row r="122" spans="1:24" x14ac:dyDescent="0.3">
      <c r="A122">
        <v>2065</v>
      </c>
      <c r="B122" s="1">
        <v>46378</v>
      </c>
      <c r="C122">
        <f>YEAR(SalesDataTable[[#This Row],[Order Date]])</f>
        <v>2026</v>
      </c>
      <c r="D122">
        <f>MONTH(SalesDataTable[[#This Row],[Order Date]])</f>
        <v>12</v>
      </c>
      <c r="E122" t="str">
        <f>TEXT(SalesDataTable[[#This Row],[Order Date]], "MmMM")</f>
        <v>December</v>
      </c>
      <c r="F122" t="str">
        <f>"Q"&amp;ROUNDUP(MONTH(SalesDataTable[[#This Row],[Order Date]])/3,0)</f>
        <v>Q4</v>
      </c>
      <c r="G122" t="s">
        <v>20</v>
      </c>
      <c r="H122" t="s">
        <v>39</v>
      </c>
      <c r="I122" t="s">
        <v>22</v>
      </c>
      <c r="J122" t="s">
        <v>23</v>
      </c>
      <c r="K122" t="s">
        <v>42</v>
      </c>
      <c r="L122" t="s">
        <v>72</v>
      </c>
      <c r="M122">
        <v>1</v>
      </c>
      <c r="N122">
        <v>83.15</v>
      </c>
      <c r="O122">
        <v>0</v>
      </c>
      <c r="P122">
        <v>42.3</v>
      </c>
      <c r="Q122">
        <v>83.15</v>
      </c>
      <c r="R122">
        <v>42.3</v>
      </c>
      <c r="S122">
        <v>40.850000000000009</v>
      </c>
      <c r="T122">
        <v>0.49128081779915822</v>
      </c>
      <c r="U122">
        <v>2026</v>
      </c>
      <c r="V122" t="s">
        <v>79</v>
      </c>
      <c r="W122">
        <v>12</v>
      </c>
      <c r="X122" t="s">
        <v>83</v>
      </c>
    </row>
    <row r="123" spans="1:24" x14ac:dyDescent="0.3">
      <c r="A123">
        <v>4844</v>
      </c>
      <c r="B123" s="1">
        <v>46379</v>
      </c>
      <c r="C123">
        <f>YEAR(SalesDataTable[[#This Row],[Order Date]])</f>
        <v>2026</v>
      </c>
      <c r="D123">
        <f>MONTH(SalesDataTable[[#This Row],[Order Date]])</f>
        <v>12</v>
      </c>
      <c r="E123" t="str">
        <f>TEXT(SalesDataTable[[#This Row],[Order Date]], "MmMM")</f>
        <v>December</v>
      </c>
      <c r="F123" t="str">
        <f>"Q"&amp;ROUNDUP(MONTH(SalesDataTable[[#This Row],[Order Date]])/3,0)</f>
        <v>Q4</v>
      </c>
      <c r="G123" t="s">
        <v>34</v>
      </c>
      <c r="H123" t="s">
        <v>55</v>
      </c>
      <c r="I123" t="s">
        <v>22</v>
      </c>
      <c r="J123" t="s">
        <v>23</v>
      </c>
      <c r="K123" t="s">
        <v>24</v>
      </c>
      <c r="L123" t="s">
        <v>50</v>
      </c>
      <c r="M123">
        <v>1</v>
      </c>
      <c r="N123">
        <v>36.4</v>
      </c>
      <c r="O123">
        <v>0</v>
      </c>
      <c r="P123">
        <v>14.22</v>
      </c>
      <c r="Q123">
        <v>36.4</v>
      </c>
      <c r="R123">
        <v>14.22</v>
      </c>
      <c r="S123">
        <v>22.18</v>
      </c>
      <c r="T123">
        <v>0.6093406593406594</v>
      </c>
      <c r="U123">
        <v>2026</v>
      </c>
      <c r="V123" t="s">
        <v>79</v>
      </c>
      <c r="W123">
        <v>12</v>
      </c>
      <c r="X123" t="s">
        <v>83</v>
      </c>
    </row>
    <row r="124" spans="1:24" x14ac:dyDescent="0.3">
      <c r="A124">
        <v>387</v>
      </c>
      <c r="B124" s="1">
        <v>46033</v>
      </c>
      <c r="C124">
        <f>YEAR(SalesDataTable[[#This Row],[Order Date]])</f>
        <v>2026</v>
      </c>
      <c r="D124">
        <f>MONTH(SalesDataTable[[#This Row],[Order Date]])</f>
        <v>1</v>
      </c>
      <c r="E124" t="str">
        <f>TEXT(SalesDataTable[[#This Row],[Order Date]], "MmMM")</f>
        <v>January</v>
      </c>
      <c r="F124" t="str">
        <f>"Q"&amp;ROUNDUP(MONTH(SalesDataTable[[#This Row],[Order Date]])/3,0)</f>
        <v>Q1</v>
      </c>
      <c r="G124" t="s">
        <v>48</v>
      </c>
      <c r="H124" t="s">
        <v>52</v>
      </c>
      <c r="I124" t="s">
        <v>22</v>
      </c>
      <c r="J124" t="s">
        <v>84</v>
      </c>
      <c r="K124" t="s">
        <v>30</v>
      </c>
      <c r="L124" t="s">
        <v>31</v>
      </c>
      <c r="M124">
        <v>1</v>
      </c>
      <c r="N124">
        <v>150.96</v>
      </c>
      <c r="O124">
        <v>0</v>
      </c>
      <c r="P124">
        <v>77.5</v>
      </c>
      <c r="Q124">
        <v>150.96</v>
      </c>
      <c r="R124">
        <v>77.5</v>
      </c>
      <c r="S124">
        <v>73.460000000000008</v>
      </c>
      <c r="T124">
        <v>0.48661897191308956</v>
      </c>
      <c r="U124">
        <v>2026</v>
      </c>
      <c r="V124" t="s">
        <v>26</v>
      </c>
      <c r="W124">
        <v>1</v>
      </c>
      <c r="X124" t="s">
        <v>27</v>
      </c>
    </row>
    <row r="125" spans="1:24" x14ac:dyDescent="0.3">
      <c r="A125">
        <v>1858</v>
      </c>
      <c r="B125" s="1">
        <v>46041</v>
      </c>
      <c r="C125">
        <f>YEAR(SalesDataTable[[#This Row],[Order Date]])</f>
        <v>2026</v>
      </c>
      <c r="D125">
        <f>MONTH(SalesDataTable[[#This Row],[Order Date]])</f>
        <v>1</v>
      </c>
      <c r="E125" t="str">
        <f>TEXT(SalesDataTable[[#This Row],[Order Date]], "MmMM")</f>
        <v>January</v>
      </c>
      <c r="F125" t="str">
        <f>"Q"&amp;ROUNDUP(MONTH(SalesDataTable[[#This Row],[Order Date]])/3,0)</f>
        <v>Q1</v>
      </c>
      <c r="G125" t="s">
        <v>34</v>
      </c>
      <c r="H125" t="s">
        <v>56</v>
      </c>
      <c r="I125" t="s">
        <v>22</v>
      </c>
      <c r="J125" t="s">
        <v>84</v>
      </c>
      <c r="K125" t="s">
        <v>37</v>
      </c>
      <c r="L125" t="s">
        <v>47</v>
      </c>
      <c r="M125">
        <v>1</v>
      </c>
      <c r="N125">
        <v>36.130000000000003</v>
      </c>
      <c r="O125">
        <v>0</v>
      </c>
      <c r="P125">
        <v>13.39</v>
      </c>
      <c r="Q125">
        <v>36.130000000000003</v>
      </c>
      <c r="R125">
        <v>13.39</v>
      </c>
      <c r="S125">
        <v>22.740000000000002</v>
      </c>
      <c r="T125">
        <v>0.62939385552172711</v>
      </c>
      <c r="U125">
        <v>2026</v>
      </c>
      <c r="V125" t="s">
        <v>26</v>
      </c>
      <c r="W125">
        <v>1</v>
      </c>
      <c r="X125" t="s">
        <v>27</v>
      </c>
    </row>
    <row r="126" spans="1:24" x14ac:dyDescent="0.3">
      <c r="A126">
        <v>4864</v>
      </c>
      <c r="B126" s="1">
        <v>46043</v>
      </c>
      <c r="C126">
        <f>YEAR(SalesDataTable[[#This Row],[Order Date]])</f>
        <v>2026</v>
      </c>
      <c r="D126">
        <f>MONTH(SalesDataTable[[#This Row],[Order Date]])</f>
        <v>1</v>
      </c>
      <c r="E126" t="str">
        <f>TEXT(SalesDataTable[[#This Row],[Order Date]], "MmMM")</f>
        <v>January</v>
      </c>
      <c r="F126" t="str">
        <f>"Q"&amp;ROUNDUP(MONTH(SalesDataTable[[#This Row],[Order Date]])/3,0)</f>
        <v>Q1</v>
      </c>
      <c r="G126" t="s">
        <v>20</v>
      </c>
      <c r="H126" t="s">
        <v>60</v>
      </c>
      <c r="I126" t="s">
        <v>22</v>
      </c>
      <c r="J126" t="s">
        <v>84</v>
      </c>
      <c r="K126" t="s">
        <v>24</v>
      </c>
      <c r="L126" t="s">
        <v>50</v>
      </c>
      <c r="M126">
        <v>1</v>
      </c>
      <c r="N126">
        <v>35.869999999999997</v>
      </c>
      <c r="O126">
        <v>0</v>
      </c>
      <c r="P126">
        <v>13.64</v>
      </c>
      <c r="Q126">
        <v>35.869999999999997</v>
      </c>
      <c r="R126">
        <v>13.64</v>
      </c>
      <c r="S126">
        <v>22.229999999999997</v>
      </c>
      <c r="T126">
        <v>0.61973794257039305</v>
      </c>
      <c r="U126">
        <v>2026</v>
      </c>
      <c r="V126" t="s">
        <v>26</v>
      </c>
      <c r="W126">
        <v>1</v>
      </c>
      <c r="X126" t="s">
        <v>27</v>
      </c>
    </row>
    <row r="127" spans="1:24" x14ac:dyDescent="0.3">
      <c r="A127">
        <v>868</v>
      </c>
      <c r="B127" s="1">
        <v>46045</v>
      </c>
      <c r="C127">
        <f>YEAR(SalesDataTable[[#This Row],[Order Date]])</f>
        <v>2026</v>
      </c>
      <c r="D127">
        <f>MONTH(SalesDataTable[[#This Row],[Order Date]])</f>
        <v>1</v>
      </c>
      <c r="E127" t="str">
        <f>TEXT(SalesDataTable[[#This Row],[Order Date]], "MmMM")</f>
        <v>January</v>
      </c>
      <c r="F127" t="str">
        <f>"Q"&amp;ROUNDUP(MONTH(SalesDataTable[[#This Row],[Order Date]])/3,0)</f>
        <v>Q1</v>
      </c>
      <c r="G127" t="s">
        <v>28</v>
      </c>
      <c r="H127" t="s">
        <v>46</v>
      </c>
      <c r="I127" t="s">
        <v>22</v>
      </c>
      <c r="J127" t="s">
        <v>84</v>
      </c>
      <c r="K127" t="s">
        <v>42</v>
      </c>
      <c r="L127" t="s">
        <v>62</v>
      </c>
      <c r="M127">
        <v>1</v>
      </c>
      <c r="N127">
        <v>103.39</v>
      </c>
      <c r="O127">
        <v>0</v>
      </c>
      <c r="P127">
        <v>51.32</v>
      </c>
      <c r="Q127">
        <v>103.39</v>
      </c>
      <c r="R127">
        <v>51.32</v>
      </c>
      <c r="S127">
        <v>52.07</v>
      </c>
      <c r="T127">
        <v>0.50362704323435536</v>
      </c>
      <c r="U127">
        <v>2026</v>
      </c>
      <c r="V127" t="s">
        <v>26</v>
      </c>
      <c r="W127">
        <v>1</v>
      </c>
      <c r="X127" t="s">
        <v>27</v>
      </c>
    </row>
    <row r="128" spans="1:24" x14ac:dyDescent="0.3">
      <c r="A128">
        <v>994</v>
      </c>
      <c r="B128" s="1">
        <v>46046</v>
      </c>
      <c r="C128">
        <f>YEAR(SalesDataTable[[#This Row],[Order Date]])</f>
        <v>2026</v>
      </c>
      <c r="D128">
        <f>MONTH(SalesDataTable[[#This Row],[Order Date]])</f>
        <v>1</v>
      </c>
      <c r="E128" t="str">
        <f>TEXT(SalesDataTable[[#This Row],[Order Date]], "MmMM")</f>
        <v>January</v>
      </c>
      <c r="F128" t="str">
        <f>"Q"&amp;ROUNDUP(MONTH(SalesDataTable[[#This Row],[Order Date]])/3,0)</f>
        <v>Q1</v>
      </c>
      <c r="G128" t="s">
        <v>28</v>
      </c>
      <c r="H128" t="s">
        <v>46</v>
      </c>
      <c r="I128" t="s">
        <v>22</v>
      </c>
      <c r="J128" t="s">
        <v>84</v>
      </c>
      <c r="K128" t="s">
        <v>30</v>
      </c>
      <c r="L128" t="s">
        <v>33</v>
      </c>
      <c r="M128">
        <v>1</v>
      </c>
      <c r="N128">
        <v>94.07</v>
      </c>
      <c r="O128">
        <v>0</v>
      </c>
      <c r="P128">
        <v>46.28</v>
      </c>
      <c r="Q128">
        <v>94.07</v>
      </c>
      <c r="R128">
        <v>46.28</v>
      </c>
      <c r="S128">
        <v>47.789999999999992</v>
      </c>
      <c r="T128">
        <v>0.50802593813117891</v>
      </c>
      <c r="U128">
        <v>2026</v>
      </c>
      <c r="V128" t="s">
        <v>26</v>
      </c>
      <c r="W128">
        <v>1</v>
      </c>
      <c r="X128" t="s">
        <v>27</v>
      </c>
    </row>
    <row r="129" spans="1:24" x14ac:dyDescent="0.3">
      <c r="A129">
        <v>1643</v>
      </c>
      <c r="B129" s="1">
        <v>46046</v>
      </c>
      <c r="C129">
        <f>YEAR(SalesDataTable[[#This Row],[Order Date]])</f>
        <v>2026</v>
      </c>
      <c r="D129">
        <f>MONTH(SalesDataTable[[#This Row],[Order Date]])</f>
        <v>1</v>
      </c>
      <c r="E129" t="str">
        <f>TEXT(SalesDataTable[[#This Row],[Order Date]], "MmMM")</f>
        <v>January</v>
      </c>
      <c r="F129" t="str">
        <f>"Q"&amp;ROUNDUP(MONTH(SalesDataTable[[#This Row],[Order Date]])/3,0)</f>
        <v>Q1</v>
      </c>
      <c r="G129" t="s">
        <v>28</v>
      </c>
      <c r="H129" t="s">
        <v>46</v>
      </c>
      <c r="I129" t="s">
        <v>22</v>
      </c>
      <c r="J129" t="s">
        <v>84</v>
      </c>
      <c r="K129" t="s">
        <v>37</v>
      </c>
      <c r="L129" t="s">
        <v>59</v>
      </c>
      <c r="M129">
        <v>1</v>
      </c>
      <c r="N129">
        <v>163.71</v>
      </c>
      <c r="O129">
        <v>0</v>
      </c>
      <c r="P129">
        <v>90.06</v>
      </c>
      <c r="Q129">
        <v>163.71</v>
      </c>
      <c r="R129">
        <v>90.06</v>
      </c>
      <c r="S129">
        <v>73.650000000000006</v>
      </c>
      <c r="T129">
        <v>0.44988088693421296</v>
      </c>
      <c r="U129">
        <v>2026</v>
      </c>
      <c r="V129" t="s">
        <v>26</v>
      </c>
      <c r="W129">
        <v>1</v>
      </c>
      <c r="X129" t="s">
        <v>27</v>
      </c>
    </row>
    <row r="130" spans="1:24" x14ac:dyDescent="0.3">
      <c r="A130">
        <v>5175</v>
      </c>
      <c r="B130" s="1">
        <v>46046</v>
      </c>
      <c r="C130">
        <f>YEAR(SalesDataTable[[#This Row],[Order Date]])</f>
        <v>2026</v>
      </c>
      <c r="D130">
        <f>MONTH(SalesDataTable[[#This Row],[Order Date]])</f>
        <v>1</v>
      </c>
      <c r="E130" t="str">
        <f>TEXT(SalesDataTable[[#This Row],[Order Date]], "MmMM")</f>
        <v>January</v>
      </c>
      <c r="F130" t="str">
        <f>"Q"&amp;ROUNDUP(MONTH(SalesDataTable[[#This Row],[Order Date]])/3,0)</f>
        <v>Q1</v>
      </c>
      <c r="G130" t="s">
        <v>20</v>
      </c>
      <c r="H130" t="s">
        <v>32</v>
      </c>
      <c r="I130" t="s">
        <v>22</v>
      </c>
      <c r="J130" t="s">
        <v>84</v>
      </c>
      <c r="K130" t="s">
        <v>30</v>
      </c>
      <c r="L130" t="s">
        <v>57</v>
      </c>
      <c r="M130">
        <v>1</v>
      </c>
      <c r="N130">
        <v>147.21</v>
      </c>
      <c r="O130">
        <v>0</v>
      </c>
      <c r="P130">
        <v>79.510000000000005</v>
      </c>
      <c r="Q130">
        <v>147.21</v>
      </c>
      <c r="R130">
        <v>79.510000000000005</v>
      </c>
      <c r="S130">
        <v>67.7</v>
      </c>
      <c r="T130">
        <v>0.45988723592147274</v>
      </c>
      <c r="U130">
        <v>2026</v>
      </c>
      <c r="V130" t="s">
        <v>26</v>
      </c>
      <c r="W130">
        <v>1</v>
      </c>
      <c r="X130" t="s">
        <v>27</v>
      </c>
    </row>
    <row r="131" spans="1:24" x14ac:dyDescent="0.3">
      <c r="A131">
        <v>818</v>
      </c>
      <c r="B131" s="1">
        <v>46049</v>
      </c>
      <c r="C131">
        <f>YEAR(SalesDataTable[[#This Row],[Order Date]])</f>
        <v>2026</v>
      </c>
      <c r="D131">
        <f>MONTH(SalesDataTable[[#This Row],[Order Date]])</f>
        <v>1</v>
      </c>
      <c r="E131" t="str">
        <f>TEXT(SalesDataTable[[#This Row],[Order Date]], "MmMM")</f>
        <v>January</v>
      </c>
      <c r="F131" t="str">
        <f>"Q"&amp;ROUNDUP(MONTH(SalesDataTable[[#This Row],[Order Date]])/3,0)</f>
        <v>Q1</v>
      </c>
      <c r="G131" t="s">
        <v>28</v>
      </c>
      <c r="H131" t="s">
        <v>36</v>
      </c>
      <c r="I131" t="s">
        <v>22</v>
      </c>
      <c r="J131" t="s">
        <v>84</v>
      </c>
      <c r="K131" t="s">
        <v>42</v>
      </c>
      <c r="L131" t="s">
        <v>62</v>
      </c>
      <c r="M131">
        <v>1</v>
      </c>
      <c r="N131">
        <v>103.78</v>
      </c>
      <c r="O131">
        <v>0</v>
      </c>
      <c r="P131">
        <v>49.36</v>
      </c>
      <c r="Q131">
        <v>103.78</v>
      </c>
      <c r="R131">
        <v>49.36</v>
      </c>
      <c r="S131">
        <v>54.42</v>
      </c>
      <c r="T131">
        <v>0.52437849296588934</v>
      </c>
      <c r="U131">
        <v>2026</v>
      </c>
      <c r="V131" t="s">
        <v>26</v>
      </c>
      <c r="W131">
        <v>1</v>
      </c>
      <c r="X131" t="s">
        <v>27</v>
      </c>
    </row>
    <row r="132" spans="1:24" x14ac:dyDescent="0.3">
      <c r="A132">
        <v>1432</v>
      </c>
      <c r="B132" s="1">
        <v>46054</v>
      </c>
      <c r="C132">
        <f>YEAR(SalesDataTable[[#This Row],[Order Date]])</f>
        <v>2026</v>
      </c>
      <c r="D132">
        <f>MONTH(SalesDataTable[[#This Row],[Order Date]])</f>
        <v>2</v>
      </c>
      <c r="E132" t="str">
        <f>TEXT(SalesDataTable[[#This Row],[Order Date]], "MmMM")</f>
        <v>February</v>
      </c>
      <c r="F132" t="str">
        <f>"Q"&amp;ROUNDUP(MONTH(SalesDataTable[[#This Row],[Order Date]])/3,0)</f>
        <v>Q1</v>
      </c>
      <c r="G132" t="s">
        <v>28</v>
      </c>
      <c r="H132" t="s">
        <v>36</v>
      </c>
      <c r="I132" t="s">
        <v>22</v>
      </c>
      <c r="J132" t="s">
        <v>84</v>
      </c>
      <c r="K132" t="s">
        <v>30</v>
      </c>
      <c r="L132" t="s">
        <v>57</v>
      </c>
      <c r="M132">
        <v>1</v>
      </c>
      <c r="N132">
        <v>140.53</v>
      </c>
      <c r="O132">
        <v>0</v>
      </c>
      <c r="P132">
        <v>77.36</v>
      </c>
      <c r="Q132">
        <v>140.53</v>
      </c>
      <c r="R132">
        <v>77.36</v>
      </c>
      <c r="S132">
        <v>63.17</v>
      </c>
      <c r="T132">
        <v>0.44951255959581587</v>
      </c>
      <c r="U132">
        <v>2026</v>
      </c>
      <c r="V132" t="s">
        <v>26</v>
      </c>
      <c r="W132">
        <v>2</v>
      </c>
      <c r="X132" t="s">
        <v>51</v>
      </c>
    </row>
    <row r="133" spans="1:24" x14ac:dyDescent="0.3">
      <c r="A133">
        <v>3773</v>
      </c>
      <c r="B133" s="1">
        <v>46075</v>
      </c>
      <c r="C133">
        <f>YEAR(SalesDataTable[[#This Row],[Order Date]])</f>
        <v>2026</v>
      </c>
      <c r="D133">
        <f>MONTH(SalesDataTable[[#This Row],[Order Date]])</f>
        <v>2</v>
      </c>
      <c r="E133" t="str">
        <f>TEXT(SalesDataTable[[#This Row],[Order Date]], "MmMM")</f>
        <v>February</v>
      </c>
      <c r="F133" t="str">
        <f>"Q"&amp;ROUNDUP(MONTH(SalesDataTable[[#This Row],[Order Date]])/3,0)</f>
        <v>Q1</v>
      </c>
      <c r="G133" t="s">
        <v>20</v>
      </c>
      <c r="H133" t="s">
        <v>39</v>
      </c>
      <c r="I133" t="s">
        <v>22</v>
      </c>
      <c r="J133" t="s">
        <v>84</v>
      </c>
      <c r="K133" t="s">
        <v>44</v>
      </c>
      <c r="L133" t="s">
        <v>68</v>
      </c>
      <c r="M133">
        <v>1</v>
      </c>
      <c r="N133">
        <v>81.81</v>
      </c>
      <c r="O133">
        <v>0</v>
      </c>
      <c r="P133">
        <v>40.32</v>
      </c>
      <c r="Q133">
        <v>81.81</v>
      </c>
      <c r="R133">
        <v>40.32</v>
      </c>
      <c r="S133">
        <v>41.49</v>
      </c>
      <c r="T133">
        <v>0.50715071507150711</v>
      </c>
      <c r="U133">
        <v>2026</v>
      </c>
      <c r="V133" t="s">
        <v>26</v>
      </c>
      <c r="W133">
        <v>2</v>
      </c>
      <c r="X133" t="s">
        <v>51</v>
      </c>
    </row>
    <row r="134" spans="1:24" x14ac:dyDescent="0.3">
      <c r="A134">
        <v>1635</v>
      </c>
      <c r="B134" s="1">
        <v>46076</v>
      </c>
      <c r="C134">
        <f>YEAR(SalesDataTable[[#This Row],[Order Date]])</f>
        <v>2026</v>
      </c>
      <c r="D134">
        <f>MONTH(SalesDataTable[[#This Row],[Order Date]])</f>
        <v>2</v>
      </c>
      <c r="E134" t="str">
        <f>TEXT(SalesDataTable[[#This Row],[Order Date]], "MmMM")</f>
        <v>February</v>
      </c>
      <c r="F134" t="str">
        <f>"Q"&amp;ROUNDUP(MONTH(SalesDataTable[[#This Row],[Order Date]])/3,0)</f>
        <v>Q1</v>
      </c>
      <c r="G134" t="s">
        <v>48</v>
      </c>
      <c r="H134" t="s">
        <v>81</v>
      </c>
      <c r="I134" t="s">
        <v>22</v>
      </c>
      <c r="J134" t="s">
        <v>84</v>
      </c>
      <c r="K134" t="s">
        <v>42</v>
      </c>
      <c r="L134" t="s">
        <v>72</v>
      </c>
      <c r="M134">
        <v>1</v>
      </c>
      <c r="N134">
        <v>80.42</v>
      </c>
      <c r="O134">
        <v>0</v>
      </c>
      <c r="P134">
        <v>41.72</v>
      </c>
      <c r="Q134">
        <v>80.42</v>
      </c>
      <c r="R134">
        <v>41.72</v>
      </c>
      <c r="S134">
        <v>38.700000000000003</v>
      </c>
      <c r="T134">
        <v>0.4812235762248197</v>
      </c>
      <c r="U134">
        <v>2026</v>
      </c>
      <c r="V134" t="s">
        <v>26</v>
      </c>
      <c r="W134">
        <v>2</v>
      </c>
      <c r="X134" t="s">
        <v>51</v>
      </c>
    </row>
    <row r="135" spans="1:24" x14ac:dyDescent="0.3">
      <c r="A135">
        <v>4921</v>
      </c>
      <c r="B135" s="1">
        <v>46077</v>
      </c>
      <c r="C135">
        <f>YEAR(SalesDataTable[[#This Row],[Order Date]])</f>
        <v>2026</v>
      </c>
      <c r="D135">
        <f>MONTH(SalesDataTable[[#This Row],[Order Date]])</f>
        <v>2</v>
      </c>
      <c r="E135" t="str">
        <f>TEXT(SalesDataTable[[#This Row],[Order Date]], "MmMM")</f>
        <v>February</v>
      </c>
      <c r="F135" t="str">
        <f>"Q"&amp;ROUNDUP(MONTH(SalesDataTable[[#This Row],[Order Date]])/3,0)</f>
        <v>Q1</v>
      </c>
      <c r="G135" t="s">
        <v>34</v>
      </c>
      <c r="H135" t="s">
        <v>53</v>
      </c>
      <c r="I135" t="s">
        <v>22</v>
      </c>
      <c r="J135" t="s">
        <v>84</v>
      </c>
      <c r="K135" t="s">
        <v>37</v>
      </c>
      <c r="L135" t="s">
        <v>47</v>
      </c>
      <c r="M135">
        <v>1</v>
      </c>
      <c r="N135">
        <v>35.39</v>
      </c>
      <c r="O135">
        <v>0</v>
      </c>
      <c r="P135">
        <v>13.93</v>
      </c>
      <c r="Q135">
        <v>35.39</v>
      </c>
      <c r="R135">
        <v>13.93</v>
      </c>
      <c r="S135">
        <v>21.46</v>
      </c>
      <c r="T135">
        <v>0.60638598474145244</v>
      </c>
      <c r="U135">
        <v>2026</v>
      </c>
      <c r="V135" t="s">
        <v>26</v>
      </c>
      <c r="W135">
        <v>2</v>
      </c>
      <c r="X135" t="s">
        <v>51</v>
      </c>
    </row>
    <row r="136" spans="1:24" x14ac:dyDescent="0.3">
      <c r="A136">
        <v>1717</v>
      </c>
      <c r="B136" s="1">
        <v>46085</v>
      </c>
      <c r="C136">
        <f>YEAR(SalesDataTable[[#This Row],[Order Date]])</f>
        <v>2026</v>
      </c>
      <c r="D136">
        <f>MONTH(SalesDataTable[[#This Row],[Order Date]])</f>
        <v>3</v>
      </c>
      <c r="E136" t="str">
        <f>TEXT(SalesDataTable[[#This Row],[Order Date]], "MmMM")</f>
        <v>March</v>
      </c>
      <c r="F136" t="str">
        <f>"Q"&amp;ROUNDUP(MONTH(SalesDataTable[[#This Row],[Order Date]])/3,0)</f>
        <v>Q1</v>
      </c>
      <c r="G136" t="s">
        <v>20</v>
      </c>
      <c r="H136" t="s">
        <v>60</v>
      </c>
      <c r="I136" t="s">
        <v>22</v>
      </c>
      <c r="J136" t="s">
        <v>84</v>
      </c>
      <c r="K136" t="s">
        <v>24</v>
      </c>
      <c r="L136" t="s">
        <v>25</v>
      </c>
      <c r="M136">
        <v>1</v>
      </c>
      <c r="N136">
        <v>40.909999999999997</v>
      </c>
      <c r="O136">
        <v>0</v>
      </c>
      <c r="P136">
        <v>14.89</v>
      </c>
      <c r="Q136">
        <v>40.909999999999997</v>
      </c>
      <c r="R136">
        <v>14.89</v>
      </c>
      <c r="S136">
        <v>26.019999999999996</v>
      </c>
      <c r="T136">
        <v>0.63603031043754577</v>
      </c>
      <c r="U136">
        <v>2026</v>
      </c>
      <c r="V136" t="s">
        <v>26</v>
      </c>
      <c r="W136">
        <v>3</v>
      </c>
      <c r="X136" t="s">
        <v>58</v>
      </c>
    </row>
    <row r="137" spans="1:24" x14ac:dyDescent="0.3">
      <c r="A137">
        <v>996</v>
      </c>
      <c r="B137" s="1">
        <v>46086</v>
      </c>
      <c r="C137">
        <f>YEAR(SalesDataTable[[#This Row],[Order Date]])</f>
        <v>2026</v>
      </c>
      <c r="D137">
        <f>MONTH(SalesDataTable[[#This Row],[Order Date]])</f>
        <v>3</v>
      </c>
      <c r="E137" t="str">
        <f>TEXT(SalesDataTable[[#This Row],[Order Date]], "MmMM")</f>
        <v>March</v>
      </c>
      <c r="F137" t="str">
        <f>"Q"&amp;ROUNDUP(MONTH(SalesDataTable[[#This Row],[Order Date]])/3,0)</f>
        <v>Q1</v>
      </c>
      <c r="G137" t="s">
        <v>28</v>
      </c>
      <c r="H137" t="s">
        <v>46</v>
      </c>
      <c r="I137" t="s">
        <v>22</v>
      </c>
      <c r="J137" t="s">
        <v>84</v>
      </c>
      <c r="K137" t="s">
        <v>44</v>
      </c>
      <c r="L137" t="s">
        <v>63</v>
      </c>
      <c r="M137">
        <v>1</v>
      </c>
      <c r="N137">
        <v>124.31</v>
      </c>
      <c r="O137">
        <v>0</v>
      </c>
      <c r="P137">
        <v>61.16</v>
      </c>
      <c r="Q137">
        <v>124.31</v>
      </c>
      <c r="R137">
        <v>61.16</v>
      </c>
      <c r="S137">
        <v>63.150000000000006</v>
      </c>
      <c r="T137">
        <v>0.50800418309066053</v>
      </c>
      <c r="U137">
        <v>2026</v>
      </c>
      <c r="V137" t="s">
        <v>26</v>
      </c>
      <c r="W137">
        <v>3</v>
      </c>
      <c r="X137" t="s">
        <v>58</v>
      </c>
    </row>
    <row r="138" spans="1:24" x14ac:dyDescent="0.3">
      <c r="A138">
        <v>1056</v>
      </c>
      <c r="B138" s="1">
        <v>46095</v>
      </c>
      <c r="C138">
        <f>YEAR(SalesDataTable[[#This Row],[Order Date]])</f>
        <v>2026</v>
      </c>
      <c r="D138">
        <f>MONTH(SalesDataTable[[#This Row],[Order Date]])</f>
        <v>3</v>
      </c>
      <c r="E138" t="str">
        <f>TEXT(SalesDataTable[[#This Row],[Order Date]], "MmMM")</f>
        <v>March</v>
      </c>
      <c r="F138" t="str">
        <f>"Q"&amp;ROUNDUP(MONTH(SalesDataTable[[#This Row],[Order Date]])/3,0)</f>
        <v>Q1</v>
      </c>
      <c r="G138" t="s">
        <v>28</v>
      </c>
      <c r="H138" t="s">
        <v>46</v>
      </c>
      <c r="I138" t="s">
        <v>22</v>
      </c>
      <c r="J138" t="s">
        <v>84</v>
      </c>
      <c r="K138" t="s">
        <v>44</v>
      </c>
      <c r="L138" t="s">
        <v>45</v>
      </c>
      <c r="M138">
        <v>1</v>
      </c>
      <c r="N138">
        <v>192.86</v>
      </c>
      <c r="O138">
        <v>0</v>
      </c>
      <c r="P138">
        <v>101.13</v>
      </c>
      <c r="Q138">
        <v>192.86</v>
      </c>
      <c r="R138">
        <v>101.13</v>
      </c>
      <c r="S138">
        <v>91.730000000000018</v>
      </c>
      <c r="T138">
        <v>0.475629990666805</v>
      </c>
      <c r="U138">
        <v>2026</v>
      </c>
      <c r="V138" t="s">
        <v>26</v>
      </c>
      <c r="W138">
        <v>3</v>
      </c>
      <c r="X138" t="s">
        <v>58</v>
      </c>
    </row>
    <row r="139" spans="1:24" x14ac:dyDescent="0.3">
      <c r="A139">
        <v>3587</v>
      </c>
      <c r="B139" s="1">
        <v>46100</v>
      </c>
      <c r="C139">
        <f>YEAR(SalesDataTable[[#This Row],[Order Date]])</f>
        <v>2026</v>
      </c>
      <c r="D139">
        <f>MONTH(SalesDataTable[[#This Row],[Order Date]])</f>
        <v>3</v>
      </c>
      <c r="E139" t="str">
        <f>TEXT(SalesDataTable[[#This Row],[Order Date]], "MmMM")</f>
        <v>March</v>
      </c>
      <c r="F139" t="str">
        <f>"Q"&amp;ROUNDUP(MONTH(SalesDataTable[[#This Row],[Order Date]])/3,0)</f>
        <v>Q1</v>
      </c>
      <c r="G139" t="s">
        <v>20</v>
      </c>
      <c r="H139" t="s">
        <v>32</v>
      </c>
      <c r="I139" t="s">
        <v>22</v>
      </c>
      <c r="J139" t="s">
        <v>84</v>
      </c>
      <c r="K139" t="s">
        <v>24</v>
      </c>
      <c r="L139" t="s">
        <v>25</v>
      </c>
      <c r="M139">
        <v>1</v>
      </c>
      <c r="N139">
        <v>39.47</v>
      </c>
      <c r="O139">
        <v>0</v>
      </c>
      <c r="P139">
        <v>15.02</v>
      </c>
      <c r="Q139">
        <v>39.47</v>
      </c>
      <c r="R139">
        <v>15.02</v>
      </c>
      <c r="S139">
        <v>24.45</v>
      </c>
      <c r="T139">
        <v>0.61945781606283257</v>
      </c>
      <c r="U139">
        <v>2026</v>
      </c>
      <c r="V139" t="s">
        <v>26</v>
      </c>
      <c r="W139">
        <v>3</v>
      </c>
      <c r="X139" t="s">
        <v>58</v>
      </c>
    </row>
    <row r="140" spans="1:24" x14ac:dyDescent="0.3">
      <c r="A140">
        <v>769</v>
      </c>
      <c r="B140" s="1">
        <v>46111</v>
      </c>
      <c r="C140">
        <f>YEAR(SalesDataTable[[#This Row],[Order Date]])</f>
        <v>2026</v>
      </c>
      <c r="D140">
        <f>MONTH(SalesDataTable[[#This Row],[Order Date]])</f>
        <v>3</v>
      </c>
      <c r="E140" t="str">
        <f>TEXT(SalesDataTable[[#This Row],[Order Date]], "MmMM")</f>
        <v>March</v>
      </c>
      <c r="F140" t="str">
        <f>"Q"&amp;ROUNDUP(MONTH(SalesDataTable[[#This Row],[Order Date]])/3,0)</f>
        <v>Q1</v>
      </c>
      <c r="G140" t="s">
        <v>20</v>
      </c>
      <c r="H140" t="s">
        <v>21</v>
      </c>
      <c r="I140" t="s">
        <v>22</v>
      </c>
      <c r="J140" t="s">
        <v>84</v>
      </c>
      <c r="K140" t="s">
        <v>24</v>
      </c>
      <c r="L140" t="s">
        <v>25</v>
      </c>
      <c r="M140">
        <v>1</v>
      </c>
      <c r="N140">
        <v>40.53</v>
      </c>
      <c r="O140">
        <v>0</v>
      </c>
      <c r="P140">
        <v>14.32</v>
      </c>
      <c r="Q140">
        <v>40.53</v>
      </c>
      <c r="R140">
        <v>14.32</v>
      </c>
      <c r="S140">
        <v>26.21</v>
      </c>
      <c r="T140">
        <v>0.64668147051566738</v>
      </c>
      <c r="U140">
        <v>2026</v>
      </c>
      <c r="V140" t="s">
        <v>26</v>
      </c>
      <c r="W140">
        <v>3</v>
      </c>
      <c r="X140" t="s">
        <v>58</v>
      </c>
    </row>
    <row r="141" spans="1:24" x14ac:dyDescent="0.3">
      <c r="A141">
        <v>1184</v>
      </c>
      <c r="B141" s="1">
        <v>46111</v>
      </c>
      <c r="C141">
        <f>YEAR(SalesDataTable[[#This Row],[Order Date]])</f>
        <v>2026</v>
      </c>
      <c r="D141">
        <f>MONTH(SalesDataTable[[#This Row],[Order Date]])</f>
        <v>3</v>
      </c>
      <c r="E141" t="str">
        <f>TEXT(SalesDataTable[[#This Row],[Order Date]], "MmMM")</f>
        <v>March</v>
      </c>
      <c r="F141" t="str">
        <f>"Q"&amp;ROUNDUP(MONTH(SalesDataTable[[#This Row],[Order Date]])/3,0)</f>
        <v>Q1</v>
      </c>
      <c r="G141" t="s">
        <v>20</v>
      </c>
      <c r="H141" t="s">
        <v>21</v>
      </c>
      <c r="I141" t="s">
        <v>22</v>
      </c>
      <c r="J141" t="s">
        <v>84</v>
      </c>
      <c r="K141" t="s">
        <v>42</v>
      </c>
      <c r="L141" t="s">
        <v>66</v>
      </c>
      <c r="M141">
        <v>1</v>
      </c>
      <c r="N141">
        <v>49.46</v>
      </c>
      <c r="O141">
        <v>0</v>
      </c>
      <c r="P141">
        <v>23.04</v>
      </c>
      <c r="Q141">
        <v>49.46</v>
      </c>
      <c r="R141">
        <v>23.04</v>
      </c>
      <c r="S141">
        <v>26.42</v>
      </c>
      <c r="T141">
        <v>0.53416902547513145</v>
      </c>
      <c r="U141">
        <v>2026</v>
      </c>
      <c r="V141" t="s">
        <v>26</v>
      </c>
      <c r="W141">
        <v>3</v>
      </c>
      <c r="X141" t="s">
        <v>58</v>
      </c>
    </row>
    <row r="142" spans="1:24" x14ac:dyDescent="0.3">
      <c r="A142">
        <v>3145</v>
      </c>
      <c r="B142" s="1">
        <v>46111</v>
      </c>
      <c r="C142">
        <f>YEAR(SalesDataTable[[#This Row],[Order Date]])</f>
        <v>2026</v>
      </c>
      <c r="D142">
        <f>MONTH(SalesDataTable[[#This Row],[Order Date]])</f>
        <v>3</v>
      </c>
      <c r="E142" t="str">
        <f>TEXT(SalesDataTable[[#This Row],[Order Date]], "MmMM")</f>
        <v>March</v>
      </c>
      <c r="F142" t="str">
        <f>"Q"&amp;ROUNDUP(MONTH(SalesDataTable[[#This Row],[Order Date]])/3,0)</f>
        <v>Q1</v>
      </c>
      <c r="G142" t="s">
        <v>34</v>
      </c>
      <c r="H142" t="s">
        <v>40</v>
      </c>
      <c r="I142" t="s">
        <v>22</v>
      </c>
      <c r="J142" t="s">
        <v>84</v>
      </c>
      <c r="K142" t="s">
        <v>37</v>
      </c>
      <c r="L142" t="s">
        <v>38</v>
      </c>
      <c r="M142">
        <v>1</v>
      </c>
      <c r="N142">
        <v>130.72999999999999</v>
      </c>
      <c r="O142">
        <v>0</v>
      </c>
      <c r="P142">
        <v>66.17</v>
      </c>
      <c r="Q142">
        <v>130.72999999999999</v>
      </c>
      <c r="R142">
        <v>66.17</v>
      </c>
      <c r="S142">
        <v>64.559999999999988</v>
      </c>
      <c r="T142">
        <v>0.4938422703281572</v>
      </c>
      <c r="U142">
        <v>2026</v>
      </c>
      <c r="V142" t="s">
        <v>26</v>
      </c>
      <c r="W142">
        <v>3</v>
      </c>
      <c r="X142" t="s">
        <v>58</v>
      </c>
    </row>
    <row r="143" spans="1:24" x14ac:dyDescent="0.3">
      <c r="A143">
        <v>2583</v>
      </c>
      <c r="B143" s="1">
        <v>46116</v>
      </c>
      <c r="C143">
        <f>YEAR(SalesDataTable[[#This Row],[Order Date]])</f>
        <v>2026</v>
      </c>
      <c r="D143">
        <f>MONTH(SalesDataTable[[#This Row],[Order Date]])</f>
        <v>4</v>
      </c>
      <c r="E143" t="str">
        <f>TEXT(SalesDataTable[[#This Row],[Order Date]], "MmMM")</f>
        <v>April</v>
      </c>
      <c r="F143" t="str">
        <f>"Q"&amp;ROUNDUP(MONTH(SalesDataTable[[#This Row],[Order Date]])/3,0)</f>
        <v>Q2</v>
      </c>
      <c r="G143" t="s">
        <v>28</v>
      </c>
      <c r="H143" t="s">
        <v>36</v>
      </c>
      <c r="I143" t="s">
        <v>22</v>
      </c>
      <c r="J143" t="s">
        <v>84</v>
      </c>
      <c r="K143" t="s">
        <v>24</v>
      </c>
      <c r="L143" t="s">
        <v>25</v>
      </c>
      <c r="M143">
        <v>1</v>
      </c>
      <c r="N143">
        <v>41.13</v>
      </c>
      <c r="O143">
        <v>0</v>
      </c>
      <c r="P143">
        <v>15.04</v>
      </c>
      <c r="Q143">
        <v>41.13</v>
      </c>
      <c r="R143">
        <v>15.04</v>
      </c>
      <c r="S143">
        <v>26.090000000000003</v>
      </c>
      <c r="T143">
        <v>0.63433017262338931</v>
      </c>
      <c r="U143">
        <v>2026</v>
      </c>
      <c r="V143" t="s">
        <v>64</v>
      </c>
      <c r="W143">
        <v>4</v>
      </c>
      <c r="X143" t="s">
        <v>65</v>
      </c>
    </row>
    <row r="144" spans="1:24" x14ac:dyDescent="0.3">
      <c r="A144">
        <v>4692</v>
      </c>
      <c r="B144" s="1">
        <v>46116</v>
      </c>
      <c r="C144">
        <f>YEAR(SalesDataTable[[#This Row],[Order Date]])</f>
        <v>2026</v>
      </c>
      <c r="D144">
        <f>MONTH(SalesDataTable[[#This Row],[Order Date]])</f>
        <v>4</v>
      </c>
      <c r="E144" t="str">
        <f>TEXT(SalesDataTable[[#This Row],[Order Date]], "MmMM")</f>
        <v>April</v>
      </c>
      <c r="F144" t="str">
        <f>"Q"&amp;ROUNDUP(MONTH(SalesDataTable[[#This Row],[Order Date]])/3,0)</f>
        <v>Q2</v>
      </c>
      <c r="G144" t="s">
        <v>20</v>
      </c>
      <c r="H144" t="s">
        <v>60</v>
      </c>
      <c r="I144" t="s">
        <v>22</v>
      </c>
      <c r="J144" t="s">
        <v>84</v>
      </c>
      <c r="K144" t="s">
        <v>42</v>
      </c>
      <c r="L144" t="s">
        <v>66</v>
      </c>
      <c r="M144">
        <v>1</v>
      </c>
      <c r="N144">
        <v>49.96</v>
      </c>
      <c r="O144">
        <v>0</v>
      </c>
      <c r="P144">
        <v>22.13</v>
      </c>
      <c r="Q144">
        <v>49.96</v>
      </c>
      <c r="R144">
        <v>22.13</v>
      </c>
      <c r="S144">
        <v>27.830000000000002</v>
      </c>
      <c r="T144">
        <v>0.55704563650920735</v>
      </c>
      <c r="U144">
        <v>2026</v>
      </c>
      <c r="V144" t="s">
        <v>64</v>
      </c>
      <c r="W144">
        <v>4</v>
      </c>
      <c r="X144" t="s">
        <v>65</v>
      </c>
    </row>
    <row r="145" spans="1:24" x14ac:dyDescent="0.3">
      <c r="A145">
        <v>2443</v>
      </c>
      <c r="B145" s="1">
        <v>46118</v>
      </c>
      <c r="C145">
        <f>YEAR(SalesDataTable[[#This Row],[Order Date]])</f>
        <v>2026</v>
      </c>
      <c r="D145">
        <f>MONTH(SalesDataTable[[#This Row],[Order Date]])</f>
        <v>4</v>
      </c>
      <c r="E145" t="str">
        <f>TEXT(SalesDataTable[[#This Row],[Order Date]], "MmMM")</f>
        <v>April</v>
      </c>
      <c r="F145" t="str">
        <f>"Q"&amp;ROUNDUP(MONTH(SalesDataTable[[#This Row],[Order Date]])/3,0)</f>
        <v>Q2</v>
      </c>
      <c r="G145" t="s">
        <v>28</v>
      </c>
      <c r="H145" t="s">
        <v>46</v>
      </c>
      <c r="I145" t="s">
        <v>22</v>
      </c>
      <c r="J145" t="s">
        <v>84</v>
      </c>
      <c r="K145" t="s">
        <v>37</v>
      </c>
      <c r="L145" t="s">
        <v>47</v>
      </c>
      <c r="M145">
        <v>1</v>
      </c>
      <c r="N145">
        <v>35.700000000000003</v>
      </c>
      <c r="O145">
        <v>0</v>
      </c>
      <c r="P145">
        <v>13.8</v>
      </c>
      <c r="Q145">
        <v>35.700000000000003</v>
      </c>
      <c r="R145">
        <v>13.8</v>
      </c>
      <c r="S145">
        <v>21.900000000000002</v>
      </c>
      <c r="T145">
        <v>0.61344537815126055</v>
      </c>
      <c r="U145">
        <v>2026</v>
      </c>
      <c r="V145" t="s">
        <v>64</v>
      </c>
      <c r="W145">
        <v>4</v>
      </c>
      <c r="X145" t="s">
        <v>65</v>
      </c>
    </row>
    <row r="146" spans="1:24" x14ac:dyDescent="0.3">
      <c r="A146">
        <v>2515</v>
      </c>
      <c r="B146" s="1">
        <v>46118</v>
      </c>
      <c r="C146">
        <f>YEAR(SalesDataTable[[#This Row],[Order Date]])</f>
        <v>2026</v>
      </c>
      <c r="D146">
        <f>MONTH(SalesDataTable[[#This Row],[Order Date]])</f>
        <v>4</v>
      </c>
      <c r="E146" t="str">
        <f>TEXT(SalesDataTable[[#This Row],[Order Date]], "MmMM")</f>
        <v>April</v>
      </c>
      <c r="F146" t="str">
        <f>"Q"&amp;ROUNDUP(MONTH(SalesDataTable[[#This Row],[Order Date]])/3,0)</f>
        <v>Q2</v>
      </c>
      <c r="G146" t="s">
        <v>20</v>
      </c>
      <c r="H146" t="s">
        <v>21</v>
      </c>
      <c r="I146" t="s">
        <v>22</v>
      </c>
      <c r="J146" t="s">
        <v>84</v>
      </c>
      <c r="K146" t="s">
        <v>42</v>
      </c>
      <c r="L146" t="s">
        <v>72</v>
      </c>
      <c r="M146">
        <v>1</v>
      </c>
      <c r="N146">
        <v>81.78</v>
      </c>
      <c r="O146">
        <v>0</v>
      </c>
      <c r="P146">
        <v>42.82</v>
      </c>
      <c r="Q146">
        <v>81.78</v>
      </c>
      <c r="R146">
        <v>42.82</v>
      </c>
      <c r="S146">
        <v>38.96</v>
      </c>
      <c r="T146">
        <v>0.47640009782342874</v>
      </c>
      <c r="U146">
        <v>2026</v>
      </c>
      <c r="V146" t="s">
        <v>64</v>
      </c>
      <c r="W146">
        <v>4</v>
      </c>
      <c r="X146" t="s">
        <v>65</v>
      </c>
    </row>
    <row r="147" spans="1:24" x14ac:dyDescent="0.3">
      <c r="A147">
        <v>1631</v>
      </c>
      <c r="B147" s="1">
        <v>46120</v>
      </c>
      <c r="C147">
        <f>YEAR(SalesDataTable[[#This Row],[Order Date]])</f>
        <v>2026</v>
      </c>
      <c r="D147">
        <f>MONTH(SalesDataTable[[#This Row],[Order Date]])</f>
        <v>4</v>
      </c>
      <c r="E147" t="str">
        <f>TEXT(SalesDataTable[[#This Row],[Order Date]], "MmMM")</f>
        <v>April</v>
      </c>
      <c r="F147" t="str">
        <f>"Q"&amp;ROUNDUP(MONTH(SalesDataTable[[#This Row],[Order Date]])/3,0)</f>
        <v>Q2</v>
      </c>
      <c r="G147" t="s">
        <v>20</v>
      </c>
      <c r="H147" t="s">
        <v>21</v>
      </c>
      <c r="I147" t="s">
        <v>22</v>
      </c>
      <c r="J147" t="s">
        <v>84</v>
      </c>
      <c r="K147" t="s">
        <v>37</v>
      </c>
      <c r="L147" t="s">
        <v>54</v>
      </c>
      <c r="M147">
        <v>1</v>
      </c>
      <c r="N147">
        <v>45.54</v>
      </c>
      <c r="O147">
        <v>0</v>
      </c>
      <c r="P147">
        <v>18.36</v>
      </c>
      <c r="Q147">
        <v>45.54</v>
      </c>
      <c r="R147">
        <v>18.36</v>
      </c>
      <c r="S147">
        <v>27.18</v>
      </c>
      <c r="T147">
        <v>0.59683794466403162</v>
      </c>
      <c r="U147">
        <v>2026</v>
      </c>
      <c r="V147" t="s">
        <v>64</v>
      </c>
      <c r="W147">
        <v>4</v>
      </c>
      <c r="X147" t="s">
        <v>65</v>
      </c>
    </row>
    <row r="148" spans="1:24" x14ac:dyDescent="0.3">
      <c r="A148">
        <v>1703</v>
      </c>
      <c r="B148" s="1">
        <v>46127</v>
      </c>
      <c r="C148">
        <f>YEAR(SalesDataTable[[#This Row],[Order Date]])</f>
        <v>2026</v>
      </c>
      <c r="D148">
        <f>MONTH(SalesDataTable[[#This Row],[Order Date]])</f>
        <v>4</v>
      </c>
      <c r="E148" t="str">
        <f>TEXT(SalesDataTable[[#This Row],[Order Date]], "MmMM")</f>
        <v>April</v>
      </c>
      <c r="F148" t="str">
        <f>"Q"&amp;ROUNDUP(MONTH(SalesDataTable[[#This Row],[Order Date]])/3,0)</f>
        <v>Q2</v>
      </c>
      <c r="G148" t="s">
        <v>34</v>
      </c>
      <c r="H148" t="s">
        <v>56</v>
      </c>
      <c r="I148" t="s">
        <v>22</v>
      </c>
      <c r="J148" t="s">
        <v>84</v>
      </c>
      <c r="K148" t="s">
        <v>30</v>
      </c>
      <c r="L148" t="s">
        <v>33</v>
      </c>
      <c r="M148">
        <v>1</v>
      </c>
      <c r="N148">
        <v>90.52</v>
      </c>
      <c r="O148">
        <v>0</v>
      </c>
      <c r="P148">
        <v>46.5</v>
      </c>
      <c r="Q148">
        <v>90.52</v>
      </c>
      <c r="R148">
        <v>46.5</v>
      </c>
      <c r="S148">
        <v>44.019999999999996</v>
      </c>
      <c r="T148">
        <v>0.4863013698630137</v>
      </c>
      <c r="U148">
        <v>2026</v>
      </c>
      <c r="V148" t="s">
        <v>64</v>
      </c>
      <c r="W148">
        <v>4</v>
      </c>
      <c r="X148" t="s">
        <v>65</v>
      </c>
    </row>
    <row r="149" spans="1:24" x14ac:dyDescent="0.3">
      <c r="A149">
        <v>2445</v>
      </c>
      <c r="B149" s="1">
        <v>46128</v>
      </c>
      <c r="C149">
        <f>YEAR(SalesDataTable[[#This Row],[Order Date]])</f>
        <v>2026</v>
      </c>
      <c r="D149">
        <f>MONTH(SalesDataTable[[#This Row],[Order Date]])</f>
        <v>4</v>
      </c>
      <c r="E149" t="str">
        <f>TEXT(SalesDataTable[[#This Row],[Order Date]], "MmMM")</f>
        <v>April</v>
      </c>
      <c r="F149" t="str">
        <f>"Q"&amp;ROUNDUP(MONTH(SalesDataTable[[#This Row],[Order Date]])/3,0)</f>
        <v>Q2</v>
      </c>
      <c r="G149" t="s">
        <v>28</v>
      </c>
      <c r="H149" t="s">
        <v>46</v>
      </c>
      <c r="I149" t="s">
        <v>22</v>
      </c>
      <c r="J149" t="s">
        <v>84</v>
      </c>
      <c r="K149" t="s">
        <v>30</v>
      </c>
      <c r="L149" t="s">
        <v>41</v>
      </c>
      <c r="M149">
        <v>1</v>
      </c>
      <c r="N149">
        <v>70.95</v>
      </c>
      <c r="O149">
        <v>0</v>
      </c>
      <c r="P149">
        <v>31.43</v>
      </c>
      <c r="Q149">
        <v>70.95</v>
      </c>
      <c r="R149">
        <v>31.43</v>
      </c>
      <c r="S149">
        <v>39.520000000000003</v>
      </c>
      <c r="T149">
        <v>0.55701198026779419</v>
      </c>
      <c r="U149">
        <v>2026</v>
      </c>
      <c r="V149" t="s">
        <v>64</v>
      </c>
      <c r="W149">
        <v>4</v>
      </c>
      <c r="X149" t="s">
        <v>65</v>
      </c>
    </row>
    <row r="150" spans="1:24" x14ac:dyDescent="0.3">
      <c r="A150">
        <v>4101</v>
      </c>
      <c r="B150" s="1">
        <v>46129</v>
      </c>
      <c r="C150">
        <f>YEAR(SalesDataTable[[#This Row],[Order Date]])</f>
        <v>2026</v>
      </c>
      <c r="D150">
        <f>MONTH(SalesDataTable[[#This Row],[Order Date]])</f>
        <v>4</v>
      </c>
      <c r="E150" t="str">
        <f>TEXT(SalesDataTable[[#This Row],[Order Date]], "MmMM")</f>
        <v>April</v>
      </c>
      <c r="F150" t="str">
        <f>"Q"&amp;ROUNDUP(MONTH(SalesDataTable[[#This Row],[Order Date]])/3,0)</f>
        <v>Q2</v>
      </c>
      <c r="G150" t="s">
        <v>34</v>
      </c>
      <c r="H150" t="s">
        <v>35</v>
      </c>
      <c r="I150" t="s">
        <v>22</v>
      </c>
      <c r="J150" t="s">
        <v>84</v>
      </c>
      <c r="K150" t="s">
        <v>44</v>
      </c>
      <c r="L150" t="s">
        <v>68</v>
      </c>
      <c r="M150">
        <v>1</v>
      </c>
      <c r="N150">
        <v>81.040000000000006</v>
      </c>
      <c r="O150">
        <v>0</v>
      </c>
      <c r="P150">
        <v>39.97</v>
      </c>
      <c r="Q150">
        <v>81.040000000000006</v>
      </c>
      <c r="R150">
        <v>39.97</v>
      </c>
      <c r="S150">
        <v>41.070000000000007</v>
      </c>
      <c r="T150">
        <v>0.50678677196446209</v>
      </c>
      <c r="U150">
        <v>2026</v>
      </c>
      <c r="V150" t="s">
        <v>64</v>
      </c>
      <c r="W150">
        <v>4</v>
      </c>
      <c r="X150" t="s">
        <v>65</v>
      </c>
    </row>
    <row r="151" spans="1:24" x14ac:dyDescent="0.3">
      <c r="A151">
        <v>4516</v>
      </c>
      <c r="B151" s="1">
        <v>46130</v>
      </c>
      <c r="C151">
        <f>YEAR(SalesDataTable[[#This Row],[Order Date]])</f>
        <v>2026</v>
      </c>
      <c r="D151">
        <f>MONTH(SalesDataTable[[#This Row],[Order Date]])</f>
        <v>4</v>
      </c>
      <c r="E151" t="str">
        <f>TEXT(SalesDataTable[[#This Row],[Order Date]], "MmMM")</f>
        <v>April</v>
      </c>
      <c r="F151" t="str">
        <f>"Q"&amp;ROUNDUP(MONTH(SalesDataTable[[#This Row],[Order Date]])/3,0)</f>
        <v>Q2</v>
      </c>
      <c r="G151" t="s">
        <v>48</v>
      </c>
      <c r="H151" t="s">
        <v>52</v>
      </c>
      <c r="I151" t="s">
        <v>22</v>
      </c>
      <c r="J151" t="s">
        <v>84</v>
      </c>
      <c r="K151" t="s">
        <v>44</v>
      </c>
      <c r="L151" t="s">
        <v>45</v>
      </c>
      <c r="M151">
        <v>1</v>
      </c>
      <c r="N151">
        <v>196.24</v>
      </c>
      <c r="O151">
        <v>0</v>
      </c>
      <c r="P151">
        <v>106.34</v>
      </c>
      <c r="Q151">
        <v>196.24</v>
      </c>
      <c r="R151">
        <v>106.34</v>
      </c>
      <c r="S151">
        <v>89.9</v>
      </c>
      <c r="T151">
        <v>0.45811251528740321</v>
      </c>
      <c r="U151">
        <v>2026</v>
      </c>
      <c r="V151" t="s">
        <v>64</v>
      </c>
      <c r="W151">
        <v>4</v>
      </c>
      <c r="X151" t="s">
        <v>65</v>
      </c>
    </row>
    <row r="152" spans="1:24" x14ac:dyDescent="0.3">
      <c r="A152">
        <v>728</v>
      </c>
      <c r="B152" s="1">
        <v>46131</v>
      </c>
      <c r="C152">
        <f>YEAR(SalesDataTable[[#This Row],[Order Date]])</f>
        <v>2026</v>
      </c>
      <c r="D152">
        <f>MONTH(SalesDataTable[[#This Row],[Order Date]])</f>
        <v>4</v>
      </c>
      <c r="E152" t="str">
        <f>TEXT(SalesDataTable[[#This Row],[Order Date]], "MmMM")</f>
        <v>April</v>
      </c>
      <c r="F152" t="str">
        <f>"Q"&amp;ROUNDUP(MONTH(SalesDataTable[[#This Row],[Order Date]])/3,0)</f>
        <v>Q2</v>
      </c>
      <c r="G152" t="s">
        <v>34</v>
      </c>
      <c r="H152" t="s">
        <v>55</v>
      </c>
      <c r="I152" t="s">
        <v>22</v>
      </c>
      <c r="J152" t="s">
        <v>84</v>
      </c>
      <c r="K152" t="s">
        <v>42</v>
      </c>
      <c r="L152" t="s">
        <v>62</v>
      </c>
      <c r="M152">
        <v>1</v>
      </c>
      <c r="N152">
        <v>104.91</v>
      </c>
      <c r="O152">
        <v>0</v>
      </c>
      <c r="P152">
        <v>51.68</v>
      </c>
      <c r="Q152">
        <v>104.91</v>
      </c>
      <c r="R152">
        <v>51.68</v>
      </c>
      <c r="S152">
        <v>53.23</v>
      </c>
      <c r="T152">
        <v>0.50738728433895719</v>
      </c>
      <c r="U152">
        <v>2026</v>
      </c>
      <c r="V152" t="s">
        <v>64</v>
      </c>
      <c r="W152">
        <v>4</v>
      </c>
      <c r="X152" t="s">
        <v>65</v>
      </c>
    </row>
    <row r="153" spans="1:24" x14ac:dyDescent="0.3">
      <c r="A153">
        <v>3017</v>
      </c>
      <c r="B153" s="1">
        <v>46133</v>
      </c>
      <c r="C153">
        <f>YEAR(SalesDataTable[[#This Row],[Order Date]])</f>
        <v>2026</v>
      </c>
      <c r="D153">
        <f>MONTH(SalesDataTable[[#This Row],[Order Date]])</f>
        <v>4</v>
      </c>
      <c r="E153" t="str">
        <f>TEXT(SalesDataTable[[#This Row],[Order Date]], "MmMM")</f>
        <v>April</v>
      </c>
      <c r="F153" t="str">
        <f>"Q"&amp;ROUNDUP(MONTH(SalesDataTable[[#This Row],[Order Date]])/3,0)</f>
        <v>Q2</v>
      </c>
      <c r="G153" t="s">
        <v>34</v>
      </c>
      <c r="H153" t="s">
        <v>53</v>
      </c>
      <c r="I153" t="s">
        <v>22</v>
      </c>
      <c r="J153" t="s">
        <v>84</v>
      </c>
      <c r="K153" t="s">
        <v>42</v>
      </c>
      <c r="L153" t="s">
        <v>62</v>
      </c>
      <c r="M153">
        <v>1</v>
      </c>
      <c r="N153">
        <v>102.64</v>
      </c>
      <c r="O153">
        <v>0</v>
      </c>
      <c r="P153">
        <v>51.86</v>
      </c>
      <c r="Q153">
        <v>102.64</v>
      </c>
      <c r="R153">
        <v>51.86</v>
      </c>
      <c r="S153">
        <v>50.78</v>
      </c>
      <c r="T153">
        <v>0.49473889321901793</v>
      </c>
      <c r="U153">
        <v>2026</v>
      </c>
      <c r="V153" t="s">
        <v>64</v>
      </c>
      <c r="W153">
        <v>4</v>
      </c>
      <c r="X153" t="s">
        <v>65</v>
      </c>
    </row>
    <row r="154" spans="1:24" x14ac:dyDescent="0.3">
      <c r="A154">
        <v>1658</v>
      </c>
      <c r="B154" s="1">
        <v>46134</v>
      </c>
      <c r="C154">
        <f>YEAR(SalesDataTable[[#This Row],[Order Date]])</f>
        <v>2026</v>
      </c>
      <c r="D154">
        <f>MONTH(SalesDataTable[[#This Row],[Order Date]])</f>
        <v>4</v>
      </c>
      <c r="E154" t="str">
        <f>TEXT(SalesDataTable[[#This Row],[Order Date]], "MmMM")</f>
        <v>April</v>
      </c>
      <c r="F154" t="str">
        <f>"Q"&amp;ROUNDUP(MONTH(SalesDataTable[[#This Row],[Order Date]])/3,0)</f>
        <v>Q2</v>
      </c>
      <c r="G154" t="s">
        <v>48</v>
      </c>
      <c r="H154" t="s">
        <v>52</v>
      </c>
      <c r="I154" t="s">
        <v>22</v>
      </c>
      <c r="J154" t="s">
        <v>84</v>
      </c>
      <c r="K154" t="s">
        <v>30</v>
      </c>
      <c r="L154" t="s">
        <v>31</v>
      </c>
      <c r="M154">
        <v>1</v>
      </c>
      <c r="N154">
        <v>151.15</v>
      </c>
      <c r="O154">
        <v>0</v>
      </c>
      <c r="P154">
        <v>77.680000000000007</v>
      </c>
      <c r="Q154">
        <v>151.15</v>
      </c>
      <c r="R154">
        <v>77.680000000000007</v>
      </c>
      <c r="S154">
        <v>73.47</v>
      </c>
      <c r="T154">
        <v>0.48607343698312933</v>
      </c>
      <c r="U154">
        <v>2026</v>
      </c>
      <c r="V154" t="s">
        <v>64</v>
      </c>
      <c r="W154">
        <v>4</v>
      </c>
      <c r="X154" t="s">
        <v>65</v>
      </c>
    </row>
    <row r="155" spans="1:24" x14ac:dyDescent="0.3">
      <c r="A155">
        <v>1061</v>
      </c>
      <c r="B155" s="1">
        <v>46139</v>
      </c>
      <c r="C155">
        <f>YEAR(SalesDataTable[[#This Row],[Order Date]])</f>
        <v>2026</v>
      </c>
      <c r="D155">
        <f>MONTH(SalesDataTable[[#This Row],[Order Date]])</f>
        <v>4</v>
      </c>
      <c r="E155" t="str">
        <f>TEXT(SalesDataTable[[#This Row],[Order Date]], "MmMM")</f>
        <v>April</v>
      </c>
      <c r="F155" t="str">
        <f>"Q"&amp;ROUNDUP(MONTH(SalesDataTable[[#This Row],[Order Date]])/3,0)</f>
        <v>Q2</v>
      </c>
      <c r="G155" t="s">
        <v>20</v>
      </c>
      <c r="H155" t="s">
        <v>60</v>
      </c>
      <c r="I155" t="s">
        <v>22</v>
      </c>
      <c r="J155" t="s">
        <v>84</v>
      </c>
      <c r="K155" t="s">
        <v>37</v>
      </c>
      <c r="L155" t="s">
        <v>59</v>
      </c>
      <c r="M155">
        <v>1</v>
      </c>
      <c r="N155">
        <v>166.5</v>
      </c>
      <c r="O155">
        <v>0</v>
      </c>
      <c r="P155">
        <v>85.55</v>
      </c>
      <c r="Q155">
        <v>166.5</v>
      </c>
      <c r="R155">
        <v>85.55</v>
      </c>
      <c r="S155">
        <v>80.95</v>
      </c>
      <c r="T155">
        <v>0.4861861861861862</v>
      </c>
      <c r="U155">
        <v>2026</v>
      </c>
      <c r="V155" t="s">
        <v>64</v>
      </c>
      <c r="W155">
        <v>4</v>
      </c>
      <c r="X155" t="s">
        <v>65</v>
      </c>
    </row>
    <row r="156" spans="1:24" x14ac:dyDescent="0.3">
      <c r="A156">
        <v>4151</v>
      </c>
      <c r="B156" s="1">
        <v>46141</v>
      </c>
      <c r="C156">
        <f>YEAR(SalesDataTable[[#This Row],[Order Date]])</f>
        <v>2026</v>
      </c>
      <c r="D156">
        <f>MONTH(SalesDataTable[[#This Row],[Order Date]])</f>
        <v>4</v>
      </c>
      <c r="E156" t="str">
        <f>TEXT(SalesDataTable[[#This Row],[Order Date]], "MmMM")</f>
        <v>April</v>
      </c>
      <c r="F156" t="str">
        <f>"Q"&amp;ROUNDUP(MONTH(SalesDataTable[[#This Row],[Order Date]])/3,0)</f>
        <v>Q2</v>
      </c>
      <c r="G156" t="s">
        <v>34</v>
      </c>
      <c r="H156" t="s">
        <v>55</v>
      </c>
      <c r="I156" t="s">
        <v>22</v>
      </c>
      <c r="J156" t="s">
        <v>84</v>
      </c>
      <c r="K156" t="s">
        <v>44</v>
      </c>
      <c r="L156" t="s">
        <v>77</v>
      </c>
      <c r="M156">
        <v>1</v>
      </c>
      <c r="N156">
        <v>341.98</v>
      </c>
      <c r="O156">
        <v>0</v>
      </c>
      <c r="P156">
        <v>192.43</v>
      </c>
      <c r="Q156">
        <v>341.98</v>
      </c>
      <c r="R156">
        <v>192.43</v>
      </c>
      <c r="S156">
        <v>149.55000000000001</v>
      </c>
      <c r="T156">
        <v>0.43730627522077314</v>
      </c>
      <c r="U156">
        <v>2026</v>
      </c>
      <c r="V156" t="s">
        <v>64</v>
      </c>
      <c r="W156">
        <v>4</v>
      </c>
      <c r="X156" t="s">
        <v>65</v>
      </c>
    </row>
    <row r="157" spans="1:24" x14ac:dyDescent="0.3">
      <c r="A157">
        <v>1574</v>
      </c>
      <c r="B157" s="1">
        <v>46148</v>
      </c>
      <c r="C157">
        <f>YEAR(SalesDataTable[[#This Row],[Order Date]])</f>
        <v>2026</v>
      </c>
      <c r="D157">
        <f>MONTH(SalesDataTable[[#This Row],[Order Date]])</f>
        <v>5</v>
      </c>
      <c r="E157" t="str">
        <f>TEXT(SalesDataTable[[#This Row],[Order Date]], "MmMM")</f>
        <v>May</v>
      </c>
      <c r="F157" t="str">
        <f>"Q"&amp;ROUNDUP(MONTH(SalesDataTable[[#This Row],[Order Date]])/3,0)</f>
        <v>Q2</v>
      </c>
      <c r="G157" t="s">
        <v>34</v>
      </c>
      <c r="H157" t="s">
        <v>35</v>
      </c>
      <c r="I157" t="s">
        <v>22</v>
      </c>
      <c r="J157" t="s">
        <v>84</v>
      </c>
      <c r="K157" t="s">
        <v>30</v>
      </c>
      <c r="L157" t="s">
        <v>33</v>
      </c>
      <c r="M157">
        <v>1</v>
      </c>
      <c r="N157">
        <v>92.27</v>
      </c>
      <c r="O157">
        <v>0</v>
      </c>
      <c r="P157">
        <v>46.5</v>
      </c>
      <c r="Q157">
        <v>92.27</v>
      </c>
      <c r="R157">
        <v>46.5</v>
      </c>
      <c r="S157">
        <v>45.769999999999996</v>
      </c>
      <c r="T157">
        <v>0.49604421805570603</v>
      </c>
      <c r="U157">
        <v>2026</v>
      </c>
      <c r="V157" t="s">
        <v>64</v>
      </c>
      <c r="W157">
        <v>5</v>
      </c>
      <c r="X157" t="s">
        <v>70</v>
      </c>
    </row>
    <row r="158" spans="1:24" x14ac:dyDescent="0.3">
      <c r="A158">
        <v>1352</v>
      </c>
      <c r="B158" s="1">
        <v>46150</v>
      </c>
      <c r="C158">
        <f>YEAR(SalesDataTable[[#This Row],[Order Date]])</f>
        <v>2026</v>
      </c>
      <c r="D158">
        <f>MONTH(SalesDataTable[[#This Row],[Order Date]])</f>
        <v>5</v>
      </c>
      <c r="E158" t="str">
        <f>TEXT(SalesDataTable[[#This Row],[Order Date]], "MmMM")</f>
        <v>May</v>
      </c>
      <c r="F158" t="str">
        <f>"Q"&amp;ROUNDUP(MONTH(SalesDataTable[[#This Row],[Order Date]])/3,0)</f>
        <v>Q2</v>
      </c>
      <c r="G158" t="s">
        <v>20</v>
      </c>
      <c r="H158" t="s">
        <v>32</v>
      </c>
      <c r="I158" t="s">
        <v>22</v>
      </c>
      <c r="J158" t="s">
        <v>84</v>
      </c>
      <c r="K158" t="s">
        <v>42</v>
      </c>
      <c r="L158" t="s">
        <v>72</v>
      </c>
      <c r="M158">
        <v>1</v>
      </c>
      <c r="N158">
        <v>80.7</v>
      </c>
      <c r="O158">
        <v>0</v>
      </c>
      <c r="P158">
        <v>41.88</v>
      </c>
      <c r="Q158">
        <v>80.7</v>
      </c>
      <c r="R158">
        <v>41.88</v>
      </c>
      <c r="S158">
        <v>38.82</v>
      </c>
      <c r="T158">
        <v>0.48104089219330853</v>
      </c>
      <c r="U158">
        <v>2026</v>
      </c>
      <c r="V158" t="s">
        <v>64</v>
      </c>
      <c r="W158">
        <v>5</v>
      </c>
      <c r="X158" t="s">
        <v>70</v>
      </c>
    </row>
    <row r="159" spans="1:24" x14ac:dyDescent="0.3">
      <c r="A159">
        <v>1244</v>
      </c>
      <c r="B159" s="1">
        <v>46155</v>
      </c>
      <c r="C159">
        <f>YEAR(SalesDataTable[[#This Row],[Order Date]])</f>
        <v>2026</v>
      </c>
      <c r="D159">
        <f>MONTH(SalesDataTable[[#This Row],[Order Date]])</f>
        <v>5</v>
      </c>
      <c r="E159" t="str">
        <f>TEXT(SalesDataTable[[#This Row],[Order Date]], "MmMM")</f>
        <v>May</v>
      </c>
      <c r="F159" t="str">
        <f>"Q"&amp;ROUNDUP(MONTH(SalesDataTable[[#This Row],[Order Date]])/3,0)</f>
        <v>Q2</v>
      </c>
      <c r="G159" t="s">
        <v>20</v>
      </c>
      <c r="H159" t="s">
        <v>21</v>
      </c>
      <c r="I159" t="s">
        <v>22</v>
      </c>
      <c r="J159" t="s">
        <v>84</v>
      </c>
      <c r="K159" t="s">
        <v>44</v>
      </c>
      <c r="L159" t="s">
        <v>63</v>
      </c>
      <c r="M159">
        <v>1</v>
      </c>
      <c r="N159">
        <v>122.11</v>
      </c>
      <c r="O159">
        <v>0</v>
      </c>
      <c r="P159">
        <v>59.86</v>
      </c>
      <c r="Q159">
        <v>122.11</v>
      </c>
      <c r="R159">
        <v>59.86</v>
      </c>
      <c r="S159">
        <v>62.25</v>
      </c>
      <c r="T159">
        <v>0.50978625829170421</v>
      </c>
      <c r="U159">
        <v>2026</v>
      </c>
      <c r="V159" t="s">
        <v>64</v>
      </c>
      <c r="W159">
        <v>5</v>
      </c>
      <c r="X159" t="s">
        <v>70</v>
      </c>
    </row>
    <row r="160" spans="1:24" x14ac:dyDescent="0.3">
      <c r="A160">
        <v>1403</v>
      </c>
      <c r="B160" s="1">
        <v>46155</v>
      </c>
      <c r="C160">
        <f>YEAR(SalesDataTable[[#This Row],[Order Date]])</f>
        <v>2026</v>
      </c>
      <c r="D160">
        <f>MONTH(SalesDataTable[[#This Row],[Order Date]])</f>
        <v>5</v>
      </c>
      <c r="E160" t="str">
        <f>TEXT(SalesDataTable[[#This Row],[Order Date]], "MmMM")</f>
        <v>May</v>
      </c>
      <c r="F160" t="str">
        <f>"Q"&amp;ROUNDUP(MONTH(SalesDataTable[[#This Row],[Order Date]])/3,0)</f>
        <v>Q2</v>
      </c>
      <c r="G160" t="s">
        <v>34</v>
      </c>
      <c r="H160" t="s">
        <v>40</v>
      </c>
      <c r="I160" t="s">
        <v>22</v>
      </c>
      <c r="J160" t="s">
        <v>84</v>
      </c>
      <c r="K160" t="s">
        <v>42</v>
      </c>
      <c r="L160" t="s">
        <v>62</v>
      </c>
      <c r="M160">
        <v>1</v>
      </c>
      <c r="N160">
        <v>102.38</v>
      </c>
      <c r="O160">
        <v>0</v>
      </c>
      <c r="P160">
        <v>50.82</v>
      </c>
      <c r="Q160">
        <v>102.38</v>
      </c>
      <c r="R160">
        <v>50.82</v>
      </c>
      <c r="S160">
        <v>51.559999999999995</v>
      </c>
      <c r="T160">
        <v>0.50361398710685679</v>
      </c>
      <c r="U160">
        <v>2026</v>
      </c>
      <c r="V160" t="s">
        <v>64</v>
      </c>
      <c r="W160">
        <v>5</v>
      </c>
      <c r="X160" t="s">
        <v>70</v>
      </c>
    </row>
    <row r="161" spans="1:24" x14ac:dyDescent="0.3">
      <c r="A161">
        <v>3428</v>
      </c>
      <c r="B161" s="1">
        <v>46155</v>
      </c>
      <c r="C161">
        <f>YEAR(SalesDataTable[[#This Row],[Order Date]])</f>
        <v>2026</v>
      </c>
      <c r="D161">
        <f>MONTH(SalesDataTable[[#This Row],[Order Date]])</f>
        <v>5</v>
      </c>
      <c r="E161" t="str">
        <f>TEXT(SalesDataTable[[#This Row],[Order Date]], "MmMM")</f>
        <v>May</v>
      </c>
      <c r="F161" t="str">
        <f>"Q"&amp;ROUNDUP(MONTH(SalesDataTable[[#This Row],[Order Date]])/3,0)</f>
        <v>Q2</v>
      </c>
      <c r="G161" t="s">
        <v>20</v>
      </c>
      <c r="H161" t="s">
        <v>39</v>
      </c>
      <c r="I161" t="s">
        <v>22</v>
      </c>
      <c r="J161" t="s">
        <v>84</v>
      </c>
      <c r="K161" t="s">
        <v>30</v>
      </c>
      <c r="L161" t="s">
        <v>57</v>
      </c>
      <c r="M161">
        <v>1</v>
      </c>
      <c r="N161">
        <v>144.51</v>
      </c>
      <c r="O161">
        <v>0</v>
      </c>
      <c r="P161">
        <v>79.22</v>
      </c>
      <c r="Q161">
        <v>144.51</v>
      </c>
      <c r="R161">
        <v>79.22</v>
      </c>
      <c r="S161">
        <v>65.289999999999992</v>
      </c>
      <c r="T161">
        <v>0.45180264341568055</v>
      </c>
      <c r="U161">
        <v>2026</v>
      </c>
      <c r="V161" t="s">
        <v>64</v>
      </c>
      <c r="W161">
        <v>5</v>
      </c>
      <c r="X161" t="s">
        <v>70</v>
      </c>
    </row>
    <row r="162" spans="1:24" x14ac:dyDescent="0.3">
      <c r="A162">
        <v>854</v>
      </c>
      <c r="B162" s="1">
        <v>46156</v>
      </c>
      <c r="C162">
        <f>YEAR(SalesDataTable[[#This Row],[Order Date]])</f>
        <v>2026</v>
      </c>
      <c r="D162">
        <f>MONTH(SalesDataTable[[#This Row],[Order Date]])</f>
        <v>5</v>
      </c>
      <c r="E162" t="str">
        <f>TEXT(SalesDataTable[[#This Row],[Order Date]], "MmMM")</f>
        <v>May</v>
      </c>
      <c r="F162" t="str">
        <f>"Q"&amp;ROUNDUP(MONTH(SalesDataTable[[#This Row],[Order Date]])/3,0)</f>
        <v>Q2</v>
      </c>
      <c r="G162" t="s">
        <v>28</v>
      </c>
      <c r="H162" t="s">
        <v>36</v>
      </c>
      <c r="I162" t="s">
        <v>22</v>
      </c>
      <c r="J162" t="s">
        <v>84</v>
      </c>
      <c r="K162" t="s">
        <v>44</v>
      </c>
      <c r="L162" t="s">
        <v>63</v>
      </c>
      <c r="M162">
        <v>1</v>
      </c>
      <c r="N162">
        <v>120.9</v>
      </c>
      <c r="O162">
        <v>0</v>
      </c>
      <c r="P162">
        <v>59.31</v>
      </c>
      <c r="Q162">
        <v>120.9</v>
      </c>
      <c r="R162">
        <v>59.31</v>
      </c>
      <c r="S162">
        <v>61.59</v>
      </c>
      <c r="T162">
        <v>0.50942928039702229</v>
      </c>
      <c r="U162">
        <v>2026</v>
      </c>
      <c r="V162" t="s">
        <v>64</v>
      </c>
      <c r="W162">
        <v>5</v>
      </c>
      <c r="X162" t="s">
        <v>70</v>
      </c>
    </row>
    <row r="163" spans="1:24" x14ac:dyDescent="0.3">
      <c r="A163">
        <v>980</v>
      </c>
      <c r="B163" s="1">
        <v>46159</v>
      </c>
      <c r="C163">
        <f>YEAR(SalesDataTable[[#This Row],[Order Date]])</f>
        <v>2026</v>
      </c>
      <c r="D163">
        <f>MONTH(SalesDataTable[[#This Row],[Order Date]])</f>
        <v>5</v>
      </c>
      <c r="E163" t="str">
        <f>TEXT(SalesDataTable[[#This Row],[Order Date]], "MmMM")</f>
        <v>May</v>
      </c>
      <c r="F163" t="str">
        <f>"Q"&amp;ROUNDUP(MONTH(SalesDataTable[[#This Row],[Order Date]])/3,0)</f>
        <v>Q2</v>
      </c>
      <c r="G163" t="s">
        <v>20</v>
      </c>
      <c r="H163" t="s">
        <v>32</v>
      </c>
      <c r="I163" t="s">
        <v>22</v>
      </c>
      <c r="J163" t="s">
        <v>84</v>
      </c>
      <c r="K163" t="s">
        <v>37</v>
      </c>
      <c r="L163" t="s">
        <v>54</v>
      </c>
      <c r="M163">
        <v>1</v>
      </c>
      <c r="N163">
        <v>46.84</v>
      </c>
      <c r="O163">
        <v>0</v>
      </c>
      <c r="P163">
        <v>17.93</v>
      </c>
      <c r="Q163">
        <v>46.84</v>
      </c>
      <c r="R163">
        <v>17.93</v>
      </c>
      <c r="S163">
        <v>28.910000000000004</v>
      </c>
      <c r="T163">
        <v>0.61720751494449189</v>
      </c>
      <c r="U163">
        <v>2026</v>
      </c>
      <c r="V163" t="s">
        <v>64</v>
      </c>
      <c r="W163">
        <v>5</v>
      </c>
      <c r="X163" t="s">
        <v>70</v>
      </c>
    </row>
    <row r="164" spans="1:24" x14ac:dyDescent="0.3">
      <c r="A164">
        <v>2296</v>
      </c>
      <c r="B164" s="1">
        <v>46159</v>
      </c>
      <c r="C164">
        <f>YEAR(SalesDataTable[[#This Row],[Order Date]])</f>
        <v>2026</v>
      </c>
      <c r="D164">
        <f>MONTH(SalesDataTable[[#This Row],[Order Date]])</f>
        <v>5</v>
      </c>
      <c r="E164" t="str">
        <f>TEXT(SalesDataTable[[#This Row],[Order Date]], "MmMM")</f>
        <v>May</v>
      </c>
      <c r="F164" t="str">
        <f>"Q"&amp;ROUNDUP(MONTH(SalesDataTable[[#This Row],[Order Date]])/3,0)</f>
        <v>Q2</v>
      </c>
      <c r="G164" t="s">
        <v>20</v>
      </c>
      <c r="H164" t="s">
        <v>21</v>
      </c>
      <c r="I164" t="s">
        <v>22</v>
      </c>
      <c r="J164" t="s">
        <v>84</v>
      </c>
      <c r="K164" t="s">
        <v>37</v>
      </c>
      <c r="L164" t="s">
        <v>54</v>
      </c>
      <c r="M164">
        <v>1</v>
      </c>
      <c r="N164">
        <v>45.45</v>
      </c>
      <c r="O164">
        <v>0</v>
      </c>
      <c r="P164">
        <v>17.93</v>
      </c>
      <c r="Q164">
        <v>45.45</v>
      </c>
      <c r="R164">
        <v>17.93</v>
      </c>
      <c r="S164">
        <v>27.520000000000003</v>
      </c>
      <c r="T164">
        <v>0.60550055005500558</v>
      </c>
      <c r="U164">
        <v>2026</v>
      </c>
      <c r="V164" t="s">
        <v>64</v>
      </c>
      <c r="W164">
        <v>5</v>
      </c>
      <c r="X164" t="s">
        <v>70</v>
      </c>
    </row>
    <row r="165" spans="1:24" x14ac:dyDescent="0.3">
      <c r="A165">
        <v>2931</v>
      </c>
      <c r="B165" s="1">
        <v>46165</v>
      </c>
      <c r="C165">
        <f>YEAR(SalesDataTable[[#This Row],[Order Date]])</f>
        <v>2026</v>
      </c>
      <c r="D165">
        <f>MONTH(SalesDataTable[[#This Row],[Order Date]])</f>
        <v>5</v>
      </c>
      <c r="E165" t="str">
        <f>TEXT(SalesDataTable[[#This Row],[Order Date]], "MmMM")</f>
        <v>May</v>
      </c>
      <c r="F165" t="str">
        <f>"Q"&amp;ROUNDUP(MONTH(SalesDataTable[[#This Row],[Order Date]])/3,0)</f>
        <v>Q2</v>
      </c>
      <c r="G165" t="s">
        <v>28</v>
      </c>
      <c r="H165" t="s">
        <v>36</v>
      </c>
      <c r="I165" t="s">
        <v>22</v>
      </c>
      <c r="J165" t="s">
        <v>84</v>
      </c>
      <c r="K165" t="s">
        <v>42</v>
      </c>
      <c r="L165" t="s">
        <v>62</v>
      </c>
      <c r="M165">
        <v>1</v>
      </c>
      <c r="N165">
        <v>100.87</v>
      </c>
      <c r="O165">
        <v>0</v>
      </c>
      <c r="P165">
        <v>50.4</v>
      </c>
      <c r="Q165">
        <v>100.87</v>
      </c>
      <c r="R165">
        <v>50.4</v>
      </c>
      <c r="S165">
        <v>50.470000000000006</v>
      </c>
      <c r="T165">
        <v>0.5003469812630118</v>
      </c>
      <c r="U165">
        <v>2026</v>
      </c>
      <c r="V165" t="s">
        <v>64</v>
      </c>
      <c r="W165">
        <v>5</v>
      </c>
      <c r="X165" t="s">
        <v>70</v>
      </c>
    </row>
    <row r="166" spans="1:24" x14ac:dyDescent="0.3">
      <c r="A166">
        <v>2432</v>
      </c>
      <c r="B166" s="1">
        <v>46170</v>
      </c>
      <c r="C166">
        <f>YEAR(SalesDataTable[[#This Row],[Order Date]])</f>
        <v>2026</v>
      </c>
      <c r="D166">
        <f>MONTH(SalesDataTable[[#This Row],[Order Date]])</f>
        <v>5</v>
      </c>
      <c r="E166" t="str">
        <f>TEXT(SalesDataTable[[#This Row],[Order Date]], "MmMM")</f>
        <v>May</v>
      </c>
      <c r="F166" t="str">
        <f>"Q"&amp;ROUNDUP(MONTH(SalesDataTable[[#This Row],[Order Date]])/3,0)</f>
        <v>Q2</v>
      </c>
      <c r="G166" t="s">
        <v>34</v>
      </c>
      <c r="H166" t="s">
        <v>53</v>
      </c>
      <c r="I166" t="s">
        <v>22</v>
      </c>
      <c r="J166" t="s">
        <v>84</v>
      </c>
      <c r="K166" t="s">
        <v>24</v>
      </c>
      <c r="L166" t="s">
        <v>25</v>
      </c>
      <c r="M166">
        <v>1</v>
      </c>
      <c r="N166">
        <v>41.13</v>
      </c>
      <c r="O166">
        <v>0</v>
      </c>
      <c r="P166">
        <v>14.8</v>
      </c>
      <c r="Q166">
        <v>41.13</v>
      </c>
      <c r="R166">
        <v>14.8</v>
      </c>
      <c r="S166">
        <v>26.330000000000002</v>
      </c>
      <c r="T166">
        <v>0.64016532944322879</v>
      </c>
      <c r="U166">
        <v>2026</v>
      </c>
      <c r="V166" t="s">
        <v>64</v>
      </c>
      <c r="W166">
        <v>5</v>
      </c>
      <c r="X166" t="s">
        <v>70</v>
      </c>
    </row>
    <row r="167" spans="1:24" x14ac:dyDescent="0.3">
      <c r="A167">
        <v>3058</v>
      </c>
      <c r="B167" s="1">
        <v>46171</v>
      </c>
      <c r="C167">
        <f>YEAR(SalesDataTable[[#This Row],[Order Date]])</f>
        <v>2026</v>
      </c>
      <c r="D167">
        <f>MONTH(SalesDataTable[[#This Row],[Order Date]])</f>
        <v>5</v>
      </c>
      <c r="E167" t="str">
        <f>TEXT(SalesDataTable[[#This Row],[Order Date]], "MmMM")</f>
        <v>May</v>
      </c>
      <c r="F167" t="str">
        <f>"Q"&amp;ROUNDUP(MONTH(SalesDataTable[[#This Row],[Order Date]])/3,0)</f>
        <v>Q2</v>
      </c>
      <c r="G167" t="s">
        <v>34</v>
      </c>
      <c r="H167" t="s">
        <v>40</v>
      </c>
      <c r="I167" t="s">
        <v>22</v>
      </c>
      <c r="J167" t="s">
        <v>84</v>
      </c>
      <c r="K167" t="s">
        <v>44</v>
      </c>
      <c r="L167" t="s">
        <v>45</v>
      </c>
      <c r="M167">
        <v>1</v>
      </c>
      <c r="N167">
        <v>196.91</v>
      </c>
      <c r="O167">
        <v>0</v>
      </c>
      <c r="P167">
        <v>106.31</v>
      </c>
      <c r="Q167">
        <v>196.91</v>
      </c>
      <c r="R167">
        <v>106.31</v>
      </c>
      <c r="S167">
        <v>90.6</v>
      </c>
      <c r="T167">
        <v>0.46010867909197095</v>
      </c>
      <c r="U167">
        <v>2026</v>
      </c>
      <c r="V167" t="s">
        <v>64</v>
      </c>
      <c r="W167">
        <v>5</v>
      </c>
      <c r="X167" t="s">
        <v>70</v>
      </c>
    </row>
    <row r="168" spans="1:24" x14ac:dyDescent="0.3">
      <c r="A168">
        <v>3401</v>
      </c>
      <c r="B168" s="1">
        <v>46172</v>
      </c>
      <c r="C168">
        <f>YEAR(SalesDataTable[[#This Row],[Order Date]])</f>
        <v>2026</v>
      </c>
      <c r="D168">
        <f>MONTH(SalesDataTable[[#This Row],[Order Date]])</f>
        <v>5</v>
      </c>
      <c r="E168" t="str">
        <f>TEXT(SalesDataTable[[#This Row],[Order Date]], "MmMM")</f>
        <v>May</v>
      </c>
      <c r="F168" t="str">
        <f>"Q"&amp;ROUNDUP(MONTH(SalesDataTable[[#This Row],[Order Date]])/3,0)</f>
        <v>Q2</v>
      </c>
      <c r="G168" t="s">
        <v>48</v>
      </c>
      <c r="H168" t="s">
        <v>81</v>
      </c>
      <c r="I168" t="s">
        <v>22</v>
      </c>
      <c r="J168" t="s">
        <v>84</v>
      </c>
      <c r="K168" t="s">
        <v>24</v>
      </c>
      <c r="L168" t="s">
        <v>50</v>
      </c>
      <c r="M168">
        <v>1</v>
      </c>
      <c r="N168">
        <v>36.31</v>
      </c>
      <c r="O168">
        <v>0</v>
      </c>
      <c r="P168">
        <v>13.93</v>
      </c>
      <c r="Q168">
        <v>36.31</v>
      </c>
      <c r="R168">
        <v>13.93</v>
      </c>
      <c r="S168">
        <v>22.380000000000003</v>
      </c>
      <c r="T168">
        <v>0.61635912971633167</v>
      </c>
      <c r="U168">
        <v>2026</v>
      </c>
      <c r="V168" t="s">
        <v>64</v>
      </c>
      <c r="W168">
        <v>5</v>
      </c>
      <c r="X168" t="s">
        <v>70</v>
      </c>
    </row>
    <row r="169" spans="1:24" x14ac:dyDescent="0.3">
      <c r="A169">
        <v>3511</v>
      </c>
      <c r="B169" s="1">
        <v>46172</v>
      </c>
      <c r="C169">
        <f>YEAR(SalesDataTable[[#This Row],[Order Date]])</f>
        <v>2026</v>
      </c>
      <c r="D169">
        <f>MONTH(SalesDataTable[[#This Row],[Order Date]])</f>
        <v>5</v>
      </c>
      <c r="E169" t="str">
        <f>TEXT(SalesDataTable[[#This Row],[Order Date]], "MmMM")</f>
        <v>May</v>
      </c>
      <c r="F169" t="str">
        <f>"Q"&amp;ROUNDUP(MONTH(SalesDataTable[[#This Row],[Order Date]])/3,0)</f>
        <v>Q2</v>
      </c>
      <c r="G169" t="s">
        <v>28</v>
      </c>
      <c r="H169" t="s">
        <v>36</v>
      </c>
      <c r="I169" t="s">
        <v>22</v>
      </c>
      <c r="J169" t="s">
        <v>84</v>
      </c>
      <c r="K169" t="s">
        <v>37</v>
      </c>
      <c r="L169" t="s">
        <v>54</v>
      </c>
      <c r="M169">
        <v>1</v>
      </c>
      <c r="N169">
        <v>47.19</v>
      </c>
      <c r="O169">
        <v>0</v>
      </c>
      <c r="P169">
        <v>18.54</v>
      </c>
      <c r="Q169">
        <v>47.19</v>
      </c>
      <c r="R169">
        <v>18.54</v>
      </c>
      <c r="S169">
        <v>28.65</v>
      </c>
      <c r="T169">
        <v>0.60712015257469798</v>
      </c>
      <c r="U169">
        <v>2026</v>
      </c>
      <c r="V169" t="s">
        <v>64</v>
      </c>
      <c r="W169">
        <v>5</v>
      </c>
      <c r="X169" t="s">
        <v>70</v>
      </c>
    </row>
    <row r="170" spans="1:24" x14ac:dyDescent="0.3">
      <c r="A170">
        <v>447</v>
      </c>
      <c r="B170" s="1">
        <v>46173</v>
      </c>
      <c r="C170">
        <f>YEAR(SalesDataTable[[#This Row],[Order Date]])</f>
        <v>2026</v>
      </c>
      <c r="D170">
        <f>MONTH(SalesDataTable[[#This Row],[Order Date]])</f>
        <v>5</v>
      </c>
      <c r="E170" t="str">
        <f>TEXT(SalesDataTable[[#This Row],[Order Date]], "MmMM")</f>
        <v>May</v>
      </c>
      <c r="F170" t="str">
        <f>"Q"&amp;ROUNDUP(MONTH(SalesDataTable[[#This Row],[Order Date]])/3,0)</f>
        <v>Q2</v>
      </c>
      <c r="G170" t="s">
        <v>20</v>
      </c>
      <c r="H170" t="s">
        <v>21</v>
      </c>
      <c r="I170" t="s">
        <v>22</v>
      </c>
      <c r="J170" t="s">
        <v>84</v>
      </c>
      <c r="K170" t="s">
        <v>37</v>
      </c>
      <c r="L170" t="s">
        <v>38</v>
      </c>
      <c r="M170">
        <v>1</v>
      </c>
      <c r="N170">
        <v>131.94999999999999</v>
      </c>
      <c r="O170">
        <v>0</v>
      </c>
      <c r="P170">
        <v>65.17</v>
      </c>
      <c r="Q170">
        <v>131.94999999999999</v>
      </c>
      <c r="R170">
        <v>65.17</v>
      </c>
      <c r="S170">
        <v>66.779999999999987</v>
      </c>
      <c r="T170">
        <v>0.50610079575596811</v>
      </c>
      <c r="U170">
        <v>2026</v>
      </c>
      <c r="V170" t="s">
        <v>64</v>
      </c>
      <c r="W170">
        <v>5</v>
      </c>
      <c r="X170" t="s">
        <v>70</v>
      </c>
    </row>
    <row r="171" spans="1:24" x14ac:dyDescent="0.3">
      <c r="A171">
        <v>27</v>
      </c>
      <c r="B171" s="1">
        <v>46174</v>
      </c>
      <c r="C171">
        <f>YEAR(SalesDataTable[[#This Row],[Order Date]])</f>
        <v>2026</v>
      </c>
      <c r="D171">
        <f>MONTH(SalesDataTable[[#This Row],[Order Date]])</f>
        <v>6</v>
      </c>
      <c r="E171" t="str">
        <f>TEXT(SalesDataTable[[#This Row],[Order Date]], "MmMM")</f>
        <v>June</v>
      </c>
      <c r="F171" t="str">
        <f>"Q"&amp;ROUNDUP(MONTH(SalesDataTable[[#This Row],[Order Date]])/3,0)</f>
        <v>Q2</v>
      </c>
      <c r="G171" t="s">
        <v>20</v>
      </c>
      <c r="H171" t="s">
        <v>60</v>
      </c>
      <c r="I171" t="s">
        <v>22</v>
      </c>
      <c r="J171" t="s">
        <v>84</v>
      </c>
      <c r="K171" t="s">
        <v>44</v>
      </c>
      <c r="L171" t="s">
        <v>45</v>
      </c>
      <c r="M171">
        <v>1</v>
      </c>
      <c r="N171">
        <v>195.22</v>
      </c>
      <c r="O171">
        <v>0</v>
      </c>
      <c r="P171">
        <v>105.91</v>
      </c>
      <c r="Q171">
        <v>195.22</v>
      </c>
      <c r="R171">
        <v>105.91</v>
      </c>
      <c r="S171">
        <v>89.31</v>
      </c>
      <c r="T171">
        <v>0.45748386435816002</v>
      </c>
      <c r="U171">
        <v>2026</v>
      </c>
      <c r="V171" t="s">
        <v>64</v>
      </c>
      <c r="W171">
        <v>6</v>
      </c>
      <c r="X171" t="s">
        <v>73</v>
      </c>
    </row>
    <row r="172" spans="1:24" x14ac:dyDescent="0.3">
      <c r="A172">
        <v>1925</v>
      </c>
      <c r="B172" s="1">
        <v>46174</v>
      </c>
      <c r="C172">
        <f>YEAR(SalesDataTable[[#This Row],[Order Date]])</f>
        <v>2026</v>
      </c>
      <c r="D172">
        <f>MONTH(SalesDataTable[[#This Row],[Order Date]])</f>
        <v>6</v>
      </c>
      <c r="E172" t="str">
        <f>TEXT(SalesDataTable[[#This Row],[Order Date]], "MmMM")</f>
        <v>June</v>
      </c>
      <c r="F172" t="str">
        <f>"Q"&amp;ROUNDUP(MONTH(SalesDataTable[[#This Row],[Order Date]])/3,0)</f>
        <v>Q2</v>
      </c>
      <c r="G172" t="s">
        <v>20</v>
      </c>
      <c r="H172" t="s">
        <v>39</v>
      </c>
      <c r="I172" t="s">
        <v>22</v>
      </c>
      <c r="J172" t="s">
        <v>84</v>
      </c>
      <c r="K172" t="s">
        <v>30</v>
      </c>
      <c r="L172" t="s">
        <v>57</v>
      </c>
      <c r="M172">
        <v>1</v>
      </c>
      <c r="N172">
        <v>143.32</v>
      </c>
      <c r="O172">
        <v>0</v>
      </c>
      <c r="P172">
        <v>80.36</v>
      </c>
      <c r="Q172">
        <v>143.32</v>
      </c>
      <c r="R172">
        <v>80.36</v>
      </c>
      <c r="S172">
        <v>62.959999999999994</v>
      </c>
      <c r="T172">
        <v>0.43929667876081496</v>
      </c>
      <c r="U172">
        <v>2026</v>
      </c>
      <c r="V172" t="s">
        <v>64</v>
      </c>
      <c r="W172">
        <v>6</v>
      </c>
      <c r="X172" t="s">
        <v>73</v>
      </c>
    </row>
    <row r="173" spans="1:24" x14ac:dyDescent="0.3">
      <c r="A173">
        <v>819</v>
      </c>
      <c r="B173" s="1">
        <v>46177</v>
      </c>
      <c r="C173">
        <f>YEAR(SalesDataTable[[#This Row],[Order Date]])</f>
        <v>2026</v>
      </c>
      <c r="D173">
        <f>MONTH(SalesDataTable[[#This Row],[Order Date]])</f>
        <v>6</v>
      </c>
      <c r="E173" t="str">
        <f>TEXT(SalesDataTable[[#This Row],[Order Date]], "MmMM")</f>
        <v>June</v>
      </c>
      <c r="F173" t="str">
        <f>"Q"&amp;ROUNDUP(MONTH(SalesDataTable[[#This Row],[Order Date]])/3,0)</f>
        <v>Q2</v>
      </c>
      <c r="G173" t="s">
        <v>20</v>
      </c>
      <c r="H173" t="s">
        <v>21</v>
      </c>
      <c r="I173" t="s">
        <v>22</v>
      </c>
      <c r="J173" t="s">
        <v>84</v>
      </c>
      <c r="K173" t="s">
        <v>30</v>
      </c>
      <c r="L173" t="s">
        <v>41</v>
      </c>
      <c r="M173">
        <v>1</v>
      </c>
      <c r="N173">
        <v>72.38</v>
      </c>
      <c r="O173">
        <v>0</v>
      </c>
      <c r="P173">
        <v>32.68</v>
      </c>
      <c r="Q173">
        <v>72.38</v>
      </c>
      <c r="R173">
        <v>32.68</v>
      </c>
      <c r="S173">
        <v>39.699999999999996</v>
      </c>
      <c r="T173">
        <v>0.54849405913235694</v>
      </c>
      <c r="U173">
        <v>2026</v>
      </c>
      <c r="V173" t="s">
        <v>64</v>
      </c>
      <c r="W173">
        <v>6</v>
      </c>
      <c r="X173" t="s">
        <v>73</v>
      </c>
    </row>
    <row r="174" spans="1:24" x14ac:dyDescent="0.3">
      <c r="A174">
        <v>3243</v>
      </c>
      <c r="B174" s="1">
        <v>46177</v>
      </c>
      <c r="C174">
        <f>YEAR(SalesDataTable[[#This Row],[Order Date]])</f>
        <v>2026</v>
      </c>
      <c r="D174">
        <f>MONTH(SalesDataTable[[#This Row],[Order Date]])</f>
        <v>6</v>
      </c>
      <c r="E174" t="str">
        <f>TEXT(SalesDataTable[[#This Row],[Order Date]], "MmMM")</f>
        <v>June</v>
      </c>
      <c r="F174" t="str">
        <f>"Q"&amp;ROUNDUP(MONTH(SalesDataTable[[#This Row],[Order Date]])/3,0)</f>
        <v>Q2</v>
      </c>
      <c r="G174" t="s">
        <v>48</v>
      </c>
      <c r="H174" t="s">
        <v>52</v>
      </c>
      <c r="I174" t="s">
        <v>22</v>
      </c>
      <c r="J174" t="s">
        <v>84</v>
      </c>
      <c r="K174" t="s">
        <v>24</v>
      </c>
      <c r="L174" t="s">
        <v>50</v>
      </c>
      <c r="M174">
        <v>1</v>
      </c>
      <c r="N174">
        <v>35.99</v>
      </c>
      <c r="O174">
        <v>0</v>
      </c>
      <c r="P174">
        <v>14.05</v>
      </c>
      <c r="Q174">
        <v>35.99</v>
      </c>
      <c r="R174">
        <v>14.05</v>
      </c>
      <c r="S174">
        <v>21.94</v>
      </c>
      <c r="T174">
        <v>0.60961378160600166</v>
      </c>
      <c r="U174">
        <v>2026</v>
      </c>
      <c r="V174" t="s">
        <v>64</v>
      </c>
      <c r="W174">
        <v>6</v>
      </c>
      <c r="X174" t="s">
        <v>73</v>
      </c>
    </row>
    <row r="175" spans="1:24" x14ac:dyDescent="0.3">
      <c r="A175">
        <v>176</v>
      </c>
      <c r="B175" s="1">
        <v>46181</v>
      </c>
      <c r="C175">
        <f>YEAR(SalesDataTable[[#This Row],[Order Date]])</f>
        <v>2026</v>
      </c>
      <c r="D175">
        <f>MONTH(SalesDataTable[[#This Row],[Order Date]])</f>
        <v>6</v>
      </c>
      <c r="E175" t="str">
        <f>TEXT(SalesDataTable[[#This Row],[Order Date]], "MmMM")</f>
        <v>June</v>
      </c>
      <c r="F175" t="str">
        <f>"Q"&amp;ROUNDUP(MONTH(SalesDataTable[[#This Row],[Order Date]])/3,0)</f>
        <v>Q2</v>
      </c>
      <c r="G175" t="s">
        <v>34</v>
      </c>
      <c r="H175" t="s">
        <v>55</v>
      </c>
      <c r="I175" t="s">
        <v>22</v>
      </c>
      <c r="J175" t="s">
        <v>84</v>
      </c>
      <c r="K175" t="s">
        <v>44</v>
      </c>
      <c r="L175" t="s">
        <v>45</v>
      </c>
      <c r="M175">
        <v>1</v>
      </c>
      <c r="N175">
        <v>196.33</v>
      </c>
      <c r="O175">
        <v>0</v>
      </c>
      <c r="P175">
        <v>103.27</v>
      </c>
      <c r="Q175">
        <v>196.33</v>
      </c>
      <c r="R175">
        <v>103.27</v>
      </c>
      <c r="S175">
        <v>93.060000000000016</v>
      </c>
      <c r="T175">
        <v>0.47399786074466466</v>
      </c>
      <c r="U175">
        <v>2026</v>
      </c>
      <c r="V175" t="s">
        <v>64</v>
      </c>
      <c r="W175">
        <v>6</v>
      </c>
      <c r="X175" t="s">
        <v>73</v>
      </c>
    </row>
    <row r="176" spans="1:24" x14ac:dyDescent="0.3">
      <c r="A176">
        <v>4137</v>
      </c>
      <c r="B176" s="1">
        <v>46183</v>
      </c>
      <c r="C176">
        <f>YEAR(SalesDataTable[[#This Row],[Order Date]])</f>
        <v>2026</v>
      </c>
      <c r="D176">
        <f>MONTH(SalesDataTable[[#This Row],[Order Date]])</f>
        <v>6</v>
      </c>
      <c r="E176" t="str">
        <f>TEXT(SalesDataTable[[#This Row],[Order Date]], "MmMM")</f>
        <v>June</v>
      </c>
      <c r="F176" t="str">
        <f>"Q"&amp;ROUNDUP(MONTH(SalesDataTable[[#This Row],[Order Date]])/3,0)</f>
        <v>Q2</v>
      </c>
      <c r="G176" t="s">
        <v>20</v>
      </c>
      <c r="H176" t="s">
        <v>21</v>
      </c>
      <c r="I176" t="s">
        <v>22</v>
      </c>
      <c r="J176" t="s">
        <v>84</v>
      </c>
      <c r="K176" t="s">
        <v>30</v>
      </c>
      <c r="L176" t="s">
        <v>33</v>
      </c>
      <c r="M176">
        <v>1</v>
      </c>
      <c r="N176">
        <v>90.7</v>
      </c>
      <c r="O176">
        <v>0</v>
      </c>
      <c r="P176">
        <v>44.18</v>
      </c>
      <c r="Q176">
        <v>90.7</v>
      </c>
      <c r="R176">
        <v>44.18</v>
      </c>
      <c r="S176">
        <v>46.52</v>
      </c>
      <c r="T176">
        <v>0.51289966923925034</v>
      </c>
      <c r="U176">
        <v>2026</v>
      </c>
      <c r="V176" t="s">
        <v>64</v>
      </c>
      <c r="W176">
        <v>6</v>
      </c>
      <c r="X176" t="s">
        <v>73</v>
      </c>
    </row>
    <row r="177" spans="1:24" x14ac:dyDescent="0.3">
      <c r="A177">
        <v>1447</v>
      </c>
      <c r="B177" s="1">
        <v>46184</v>
      </c>
      <c r="C177">
        <f>YEAR(SalesDataTable[[#This Row],[Order Date]])</f>
        <v>2026</v>
      </c>
      <c r="D177">
        <f>MONTH(SalesDataTable[[#This Row],[Order Date]])</f>
        <v>6</v>
      </c>
      <c r="E177" t="str">
        <f>TEXT(SalesDataTable[[#This Row],[Order Date]], "MmMM")</f>
        <v>June</v>
      </c>
      <c r="F177" t="str">
        <f>"Q"&amp;ROUNDUP(MONTH(SalesDataTable[[#This Row],[Order Date]])/3,0)</f>
        <v>Q2</v>
      </c>
      <c r="G177" t="s">
        <v>34</v>
      </c>
      <c r="H177" t="s">
        <v>35</v>
      </c>
      <c r="I177" t="s">
        <v>22</v>
      </c>
      <c r="J177" t="s">
        <v>84</v>
      </c>
      <c r="K177" t="s">
        <v>42</v>
      </c>
      <c r="L177" t="s">
        <v>66</v>
      </c>
      <c r="M177">
        <v>1</v>
      </c>
      <c r="N177">
        <v>51.09</v>
      </c>
      <c r="O177">
        <v>0</v>
      </c>
      <c r="P177">
        <v>22.78</v>
      </c>
      <c r="Q177">
        <v>51.09</v>
      </c>
      <c r="R177">
        <v>22.78</v>
      </c>
      <c r="S177">
        <v>28.310000000000002</v>
      </c>
      <c r="T177">
        <v>0.55412018007437858</v>
      </c>
      <c r="U177">
        <v>2026</v>
      </c>
      <c r="V177" t="s">
        <v>64</v>
      </c>
      <c r="W177">
        <v>6</v>
      </c>
      <c r="X177" t="s">
        <v>73</v>
      </c>
    </row>
    <row r="178" spans="1:24" x14ac:dyDescent="0.3">
      <c r="A178">
        <v>1704</v>
      </c>
      <c r="B178" s="1">
        <v>46185</v>
      </c>
      <c r="C178">
        <f>YEAR(SalesDataTable[[#This Row],[Order Date]])</f>
        <v>2026</v>
      </c>
      <c r="D178">
        <f>MONTH(SalesDataTable[[#This Row],[Order Date]])</f>
        <v>6</v>
      </c>
      <c r="E178" t="str">
        <f>TEXT(SalesDataTable[[#This Row],[Order Date]], "MmMM")</f>
        <v>June</v>
      </c>
      <c r="F178" t="str">
        <f>"Q"&amp;ROUNDUP(MONTH(SalesDataTable[[#This Row],[Order Date]])/3,0)</f>
        <v>Q2</v>
      </c>
      <c r="G178" t="s">
        <v>48</v>
      </c>
      <c r="H178" t="s">
        <v>71</v>
      </c>
      <c r="I178" t="s">
        <v>22</v>
      </c>
      <c r="J178" t="s">
        <v>84</v>
      </c>
      <c r="K178" t="s">
        <v>37</v>
      </c>
      <c r="L178" t="s">
        <v>54</v>
      </c>
      <c r="M178">
        <v>1</v>
      </c>
      <c r="N178">
        <v>47.07</v>
      </c>
      <c r="O178">
        <v>0</v>
      </c>
      <c r="P178">
        <v>18.7</v>
      </c>
      <c r="Q178">
        <v>47.07</v>
      </c>
      <c r="R178">
        <v>18.7</v>
      </c>
      <c r="S178">
        <v>28.37</v>
      </c>
      <c r="T178">
        <v>0.60271935415338862</v>
      </c>
      <c r="U178">
        <v>2026</v>
      </c>
      <c r="V178" t="s">
        <v>64</v>
      </c>
      <c r="W178">
        <v>6</v>
      </c>
      <c r="X178" t="s">
        <v>73</v>
      </c>
    </row>
    <row r="179" spans="1:24" x14ac:dyDescent="0.3">
      <c r="A179">
        <v>3750</v>
      </c>
      <c r="B179" s="1">
        <v>46187</v>
      </c>
      <c r="C179">
        <f>YEAR(SalesDataTable[[#This Row],[Order Date]])</f>
        <v>2026</v>
      </c>
      <c r="D179">
        <f>MONTH(SalesDataTable[[#This Row],[Order Date]])</f>
        <v>6</v>
      </c>
      <c r="E179" t="str">
        <f>TEXT(SalesDataTable[[#This Row],[Order Date]], "MmMM")</f>
        <v>June</v>
      </c>
      <c r="F179" t="str">
        <f>"Q"&amp;ROUNDUP(MONTH(SalesDataTable[[#This Row],[Order Date]])/3,0)</f>
        <v>Q2</v>
      </c>
      <c r="G179" t="s">
        <v>28</v>
      </c>
      <c r="H179" t="s">
        <v>36</v>
      </c>
      <c r="I179" t="s">
        <v>22</v>
      </c>
      <c r="J179" t="s">
        <v>84</v>
      </c>
      <c r="K179" t="s">
        <v>30</v>
      </c>
      <c r="L179" t="s">
        <v>41</v>
      </c>
      <c r="M179">
        <v>1</v>
      </c>
      <c r="N179">
        <v>71.28</v>
      </c>
      <c r="O179">
        <v>0</v>
      </c>
      <c r="P179">
        <v>31.92</v>
      </c>
      <c r="Q179">
        <v>71.28</v>
      </c>
      <c r="R179">
        <v>31.92</v>
      </c>
      <c r="S179">
        <v>39.36</v>
      </c>
      <c r="T179">
        <v>0.55218855218855212</v>
      </c>
      <c r="U179">
        <v>2026</v>
      </c>
      <c r="V179" t="s">
        <v>64</v>
      </c>
      <c r="W179">
        <v>6</v>
      </c>
      <c r="X179" t="s">
        <v>73</v>
      </c>
    </row>
    <row r="180" spans="1:24" x14ac:dyDescent="0.3">
      <c r="A180">
        <v>1081</v>
      </c>
      <c r="B180" s="1">
        <v>46190</v>
      </c>
      <c r="C180">
        <f>YEAR(SalesDataTable[[#This Row],[Order Date]])</f>
        <v>2026</v>
      </c>
      <c r="D180">
        <f>MONTH(SalesDataTable[[#This Row],[Order Date]])</f>
        <v>6</v>
      </c>
      <c r="E180" t="str">
        <f>TEXT(SalesDataTable[[#This Row],[Order Date]], "MmMM")</f>
        <v>June</v>
      </c>
      <c r="F180" t="str">
        <f>"Q"&amp;ROUNDUP(MONTH(SalesDataTable[[#This Row],[Order Date]])/3,0)</f>
        <v>Q2</v>
      </c>
      <c r="G180" t="s">
        <v>20</v>
      </c>
      <c r="H180" t="s">
        <v>60</v>
      </c>
      <c r="I180" t="s">
        <v>22</v>
      </c>
      <c r="J180" t="s">
        <v>84</v>
      </c>
      <c r="K180" t="s">
        <v>42</v>
      </c>
      <c r="L180" t="s">
        <v>66</v>
      </c>
      <c r="M180">
        <v>1</v>
      </c>
      <c r="N180">
        <v>51.12</v>
      </c>
      <c r="O180">
        <v>0</v>
      </c>
      <c r="P180">
        <v>22.43</v>
      </c>
      <c r="Q180">
        <v>51.12</v>
      </c>
      <c r="R180">
        <v>22.43</v>
      </c>
      <c r="S180">
        <v>28.689999999999998</v>
      </c>
      <c r="T180">
        <v>0.56122848200312991</v>
      </c>
      <c r="U180">
        <v>2026</v>
      </c>
      <c r="V180" t="s">
        <v>64</v>
      </c>
      <c r="W180">
        <v>6</v>
      </c>
      <c r="X180" t="s">
        <v>73</v>
      </c>
    </row>
    <row r="181" spans="1:24" x14ac:dyDescent="0.3">
      <c r="A181">
        <v>4862</v>
      </c>
      <c r="B181" s="1">
        <v>46192</v>
      </c>
      <c r="C181">
        <f>YEAR(SalesDataTable[[#This Row],[Order Date]])</f>
        <v>2026</v>
      </c>
      <c r="D181">
        <f>MONTH(SalesDataTable[[#This Row],[Order Date]])</f>
        <v>6</v>
      </c>
      <c r="E181" t="str">
        <f>TEXT(SalesDataTable[[#This Row],[Order Date]], "MmMM")</f>
        <v>June</v>
      </c>
      <c r="F181" t="str">
        <f>"Q"&amp;ROUNDUP(MONTH(SalesDataTable[[#This Row],[Order Date]])/3,0)</f>
        <v>Q2</v>
      </c>
      <c r="G181" t="s">
        <v>34</v>
      </c>
      <c r="H181" t="s">
        <v>35</v>
      </c>
      <c r="I181" t="s">
        <v>22</v>
      </c>
      <c r="J181" t="s">
        <v>84</v>
      </c>
      <c r="K181" t="s">
        <v>24</v>
      </c>
      <c r="L181" t="s">
        <v>50</v>
      </c>
      <c r="M181">
        <v>1</v>
      </c>
      <c r="N181">
        <v>36.74</v>
      </c>
      <c r="O181">
        <v>0</v>
      </c>
      <c r="P181">
        <v>14.15</v>
      </c>
      <c r="Q181">
        <v>36.74</v>
      </c>
      <c r="R181">
        <v>14.15</v>
      </c>
      <c r="S181">
        <v>22.590000000000003</v>
      </c>
      <c r="T181">
        <v>0.61486118671747425</v>
      </c>
      <c r="U181">
        <v>2026</v>
      </c>
      <c r="V181" t="s">
        <v>64</v>
      </c>
      <c r="W181">
        <v>6</v>
      </c>
      <c r="X181" t="s">
        <v>73</v>
      </c>
    </row>
    <row r="182" spans="1:24" x14ac:dyDescent="0.3">
      <c r="A182">
        <v>323</v>
      </c>
      <c r="B182" s="1">
        <v>46196</v>
      </c>
      <c r="C182">
        <f>YEAR(SalesDataTable[[#This Row],[Order Date]])</f>
        <v>2026</v>
      </c>
      <c r="D182">
        <f>MONTH(SalesDataTable[[#This Row],[Order Date]])</f>
        <v>6</v>
      </c>
      <c r="E182" t="str">
        <f>TEXT(SalesDataTable[[#This Row],[Order Date]], "MmMM")</f>
        <v>June</v>
      </c>
      <c r="F182" t="str">
        <f>"Q"&amp;ROUNDUP(MONTH(SalesDataTable[[#This Row],[Order Date]])/3,0)</f>
        <v>Q2</v>
      </c>
      <c r="G182" t="s">
        <v>20</v>
      </c>
      <c r="H182" t="s">
        <v>60</v>
      </c>
      <c r="I182" t="s">
        <v>22</v>
      </c>
      <c r="J182" t="s">
        <v>84</v>
      </c>
      <c r="K182" t="s">
        <v>37</v>
      </c>
      <c r="L182" t="s">
        <v>47</v>
      </c>
      <c r="M182">
        <v>1</v>
      </c>
      <c r="N182">
        <v>36.94</v>
      </c>
      <c r="O182">
        <v>0</v>
      </c>
      <c r="P182">
        <v>13.25</v>
      </c>
      <c r="Q182">
        <v>36.94</v>
      </c>
      <c r="R182">
        <v>13.25</v>
      </c>
      <c r="S182">
        <v>23.689999999999998</v>
      </c>
      <c r="T182">
        <v>0.64131023280996213</v>
      </c>
      <c r="U182">
        <v>2026</v>
      </c>
      <c r="V182" t="s">
        <v>64</v>
      </c>
      <c r="W182">
        <v>6</v>
      </c>
      <c r="X182" t="s">
        <v>73</v>
      </c>
    </row>
    <row r="183" spans="1:24" x14ac:dyDescent="0.3">
      <c r="A183">
        <v>4805</v>
      </c>
      <c r="B183" s="1">
        <v>46199</v>
      </c>
      <c r="C183">
        <f>YEAR(SalesDataTable[[#This Row],[Order Date]])</f>
        <v>2026</v>
      </c>
      <c r="D183">
        <f>MONTH(SalesDataTable[[#This Row],[Order Date]])</f>
        <v>6</v>
      </c>
      <c r="E183" t="str">
        <f>TEXT(SalesDataTable[[#This Row],[Order Date]], "MmMM")</f>
        <v>June</v>
      </c>
      <c r="F183" t="str">
        <f>"Q"&amp;ROUNDUP(MONTH(SalesDataTable[[#This Row],[Order Date]])/3,0)</f>
        <v>Q2</v>
      </c>
      <c r="G183" t="s">
        <v>48</v>
      </c>
      <c r="H183" t="s">
        <v>81</v>
      </c>
      <c r="I183" t="s">
        <v>22</v>
      </c>
      <c r="J183" t="s">
        <v>84</v>
      </c>
      <c r="K183" t="s">
        <v>44</v>
      </c>
      <c r="L183" t="s">
        <v>63</v>
      </c>
      <c r="M183">
        <v>1</v>
      </c>
      <c r="N183">
        <v>121.44</v>
      </c>
      <c r="O183">
        <v>0</v>
      </c>
      <c r="P183">
        <v>62.34</v>
      </c>
      <c r="Q183">
        <v>121.44</v>
      </c>
      <c r="R183">
        <v>62.34</v>
      </c>
      <c r="S183">
        <v>59.099999999999994</v>
      </c>
      <c r="T183">
        <v>0.48666007905138337</v>
      </c>
      <c r="U183">
        <v>2026</v>
      </c>
      <c r="V183" t="s">
        <v>64</v>
      </c>
      <c r="W183">
        <v>6</v>
      </c>
      <c r="X183" t="s">
        <v>73</v>
      </c>
    </row>
    <row r="184" spans="1:24" x14ac:dyDescent="0.3">
      <c r="A184">
        <v>708</v>
      </c>
      <c r="B184" s="1">
        <v>46201</v>
      </c>
      <c r="C184">
        <f>YEAR(SalesDataTable[[#This Row],[Order Date]])</f>
        <v>2026</v>
      </c>
      <c r="D184">
        <f>MONTH(SalesDataTable[[#This Row],[Order Date]])</f>
        <v>6</v>
      </c>
      <c r="E184" t="str">
        <f>TEXT(SalesDataTable[[#This Row],[Order Date]], "MmMM")</f>
        <v>June</v>
      </c>
      <c r="F184" t="str">
        <f>"Q"&amp;ROUNDUP(MONTH(SalesDataTable[[#This Row],[Order Date]])/3,0)</f>
        <v>Q2</v>
      </c>
      <c r="G184" t="s">
        <v>34</v>
      </c>
      <c r="H184" t="s">
        <v>40</v>
      </c>
      <c r="I184" t="s">
        <v>22</v>
      </c>
      <c r="J184" t="s">
        <v>84</v>
      </c>
      <c r="K184" t="s">
        <v>30</v>
      </c>
      <c r="L184" t="s">
        <v>31</v>
      </c>
      <c r="M184">
        <v>1</v>
      </c>
      <c r="N184">
        <v>150.44</v>
      </c>
      <c r="O184">
        <v>0</v>
      </c>
      <c r="P184">
        <v>80.5</v>
      </c>
      <c r="Q184">
        <v>150.44</v>
      </c>
      <c r="R184">
        <v>80.5</v>
      </c>
      <c r="S184">
        <v>69.94</v>
      </c>
      <c r="T184">
        <v>0.46490295134272797</v>
      </c>
      <c r="U184">
        <v>2026</v>
      </c>
      <c r="V184" t="s">
        <v>64</v>
      </c>
      <c r="W184">
        <v>6</v>
      </c>
      <c r="X184" t="s">
        <v>73</v>
      </c>
    </row>
    <row r="185" spans="1:24" x14ac:dyDescent="0.3">
      <c r="A185">
        <v>729</v>
      </c>
      <c r="B185" s="1">
        <v>46205</v>
      </c>
      <c r="C185">
        <f>YEAR(SalesDataTable[[#This Row],[Order Date]])</f>
        <v>2026</v>
      </c>
      <c r="D185">
        <f>MONTH(SalesDataTable[[#This Row],[Order Date]])</f>
        <v>7</v>
      </c>
      <c r="E185" t="str">
        <f>TEXT(SalesDataTable[[#This Row],[Order Date]], "MmMM")</f>
        <v>July</v>
      </c>
      <c r="F185" t="str">
        <f>"Q"&amp;ROUNDUP(MONTH(SalesDataTable[[#This Row],[Order Date]])/3,0)</f>
        <v>Q3</v>
      </c>
      <c r="G185" t="s">
        <v>48</v>
      </c>
      <c r="H185" t="s">
        <v>49</v>
      </c>
      <c r="I185" t="s">
        <v>22</v>
      </c>
      <c r="J185" t="s">
        <v>84</v>
      </c>
      <c r="K185" t="s">
        <v>37</v>
      </c>
      <c r="L185" t="s">
        <v>59</v>
      </c>
      <c r="M185">
        <v>1</v>
      </c>
      <c r="N185">
        <v>161.82</v>
      </c>
      <c r="O185">
        <v>0</v>
      </c>
      <c r="P185">
        <v>87.15</v>
      </c>
      <c r="Q185">
        <v>161.82</v>
      </c>
      <c r="R185">
        <v>87.15</v>
      </c>
      <c r="S185">
        <v>74.669999999999987</v>
      </c>
      <c r="T185">
        <v>0.46143863552094916</v>
      </c>
      <c r="U185">
        <v>2026</v>
      </c>
      <c r="V185" t="s">
        <v>74</v>
      </c>
      <c r="W185">
        <v>7</v>
      </c>
      <c r="X185" t="s">
        <v>75</v>
      </c>
    </row>
    <row r="186" spans="1:24" x14ac:dyDescent="0.3">
      <c r="A186">
        <v>3591</v>
      </c>
      <c r="B186" s="1">
        <v>46207</v>
      </c>
      <c r="C186">
        <f>YEAR(SalesDataTable[[#This Row],[Order Date]])</f>
        <v>2026</v>
      </c>
      <c r="D186">
        <f>MONTH(SalesDataTable[[#This Row],[Order Date]])</f>
        <v>7</v>
      </c>
      <c r="E186" t="str">
        <f>TEXT(SalesDataTable[[#This Row],[Order Date]], "MmMM")</f>
        <v>July</v>
      </c>
      <c r="F186" t="str">
        <f>"Q"&amp;ROUNDUP(MONTH(SalesDataTable[[#This Row],[Order Date]])/3,0)</f>
        <v>Q3</v>
      </c>
      <c r="G186" t="s">
        <v>20</v>
      </c>
      <c r="H186" t="s">
        <v>60</v>
      </c>
      <c r="I186" t="s">
        <v>22</v>
      </c>
      <c r="J186" t="s">
        <v>84</v>
      </c>
      <c r="K186" t="s">
        <v>37</v>
      </c>
      <c r="L186" t="s">
        <v>59</v>
      </c>
      <c r="M186">
        <v>1</v>
      </c>
      <c r="N186">
        <v>163.25</v>
      </c>
      <c r="O186">
        <v>0</v>
      </c>
      <c r="P186">
        <v>89.71</v>
      </c>
      <c r="Q186">
        <v>163.25</v>
      </c>
      <c r="R186">
        <v>89.71</v>
      </c>
      <c r="S186">
        <v>73.540000000000006</v>
      </c>
      <c r="T186">
        <v>0.45047473200612559</v>
      </c>
      <c r="U186">
        <v>2026</v>
      </c>
      <c r="V186" t="s">
        <v>74</v>
      </c>
      <c r="W186">
        <v>7</v>
      </c>
      <c r="X186" t="s">
        <v>75</v>
      </c>
    </row>
    <row r="187" spans="1:24" x14ac:dyDescent="0.3">
      <c r="A187">
        <v>2342</v>
      </c>
      <c r="B187" s="1">
        <v>46209</v>
      </c>
      <c r="C187">
        <f>YEAR(SalesDataTable[[#This Row],[Order Date]])</f>
        <v>2026</v>
      </c>
      <c r="D187">
        <f>MONTH(SalesDataTable[[#This Row],[Order Date]])</f>
        <v>7</v>
      </c>
      <c r="E187" t="str">
        <f>TEXT(SalesDataTable[[#This Row],[Order Date]], "MmMM")</f>
        <v>July</v>
      </c>
      <c r="F187" t="str">
        <f>"Q"&amp;ROUNDUP(MONTH(SalesDataTable[[#This Row],[Order Date]])/3,0)</f>
        <v>Q3</v>
      </c>
      <c r="G187" t="s">
        <v>34</v>
      </c>
      <c r="H187" t="s">
        <v>56</v>
      </c>
      <c r="I187" t="s">
        <v>22</v>
      </c>
      <c r="J187" t="s">
        <v>84</v>
      </c>
      <c r="K187" t="s">
        <v>24</v>
      </c>
      <c r="L187" t="s">
        <v>50</v>
      </c>
      <c r="M187">
        <v>1</v>
      </c>
      <c r="N187">
        <v>36.19</v>
      </c>
      <c r="O187">
        <v>0</v>
      </c>
      <c r="P187">
        <v>13.91</v>
      </c>
      <c r="Q187">
        <v>36.19</v>
      </c>
      <c r="R187">
        <v>13.91</v>
      </c>
      <c r="S187">
        <v>22.279999999999998</v>
      </c>
      <c r="T187">
        <v>0.61563967946946663</v>
      </c>
      <c r="U187">
        <v>2026</v>
      </c>
      <c r="V187" t="s">
        <v>74</v>
      </c>
      <c r="W187">
        <v>7</v>
      </c>
      <c r="X187" t="s">
        <v>75</v>
      </c>
    </row>
    <row r="188" spans="1:24" x14ac:dyDescent="0.3">
      <c r="A188">
        <v>1974</v>
      </c>
      <c r="B188" s="1">
        <v>46212</v>
      </c>
      <c r="C188">
        <f>YEAR(SalesDataTable[[#This Row],[Order Date]])</f>
        <v>2026</v>
      </c>
      <c r="D188">
        <f>MONTH(SalesDataTable[[#This Row],[Order Date]])</f>
        <v>7</v>
      </c>
      <c r="E188" t="str">
        <f>TEXT(SalesDataTable[[#This Row],[Order Date]], "MmMM")</f>
        <v>July</v>
      </c>
      <c r="F188" t="str">
        <f>"Q"&amp;ROUNDUP(MONTH(SalesDataTable[[#This Row],[Order Date]])/3,0)</f>
        <v>Q3</v>
      </c>
      <c r="G188" t="s">
        <v>28</v>
      </c>
      <c r="H188" t="s">
        <v>46</v>
      </c>
      <c r="I188" t="s">
        <v>22</v>
      </c>
      <c r="J188" t="s">
        <v>84</v>
      </c>
      <c r="K188" t="s">
        <v>37</v>
      </c>
      <c r="L188" t="s">
        <v>38</v>
      </c>
      <c r="M188">
        <v>1</v>
      </c>
      <c r="N188">
        <v>135.44</v>
      </c>
      <c r="O188">
        <v>0</v>
      </c>
      <c r="P188">
        <v>65.48</v>
      </c>
      <c r="Q188">
        <v>135.44</v>
      </c>
      <c r="R188">
        <v>65.48</v>
      </c>
      <c r="S188">
        <v>69.959999999999994</v>
      </c>
      <c r="T188">
        <v>0.51653868871825159</v>
      </c>
      <c r="U188">
        <v>2026</v>
      </c>
      <c r="V188" t="s">
        <v>74</v>
      </c>
      <c r="W188">
        <v>7</v>
      </c>
      <c r="X188" t="s">
        <v>75</v>
      </c>
    </row>
    <row r="189" spans="1:24" x14ac:dyDescent="0.3">
      <c r="A189">
        <v>3240</v>
      </c>
      <c r="B189" s="1">
        <v>46212</v>
      </c>
      <c r="C189">
        <f>YEAR(SalesDataTable[[#This Row],[Order Date]])</f>
        <v>2026</v>
      </c>
      <c r="D189">
        <f>MONTH(SalesDataTable[[#This Row],[Order Date]])</f>
        <v>7</v>
      </c>
      <c r="E189" t="str">
        <f>TEXT(SalesDataTable[[#This Row],[Order Date]], "MmMM")</f>
        <v>July</v>
      </c>
      <c r="F189" t="str">
        <f>"Q"&amp;ROUNDUP(MONTH(SalesDataTable[[#This Row],[Order Date]])/3,0)</f>
        <v>Q3</v>
      </c>
      <c r="G189" t="s">
        <v>20</v>
      </c>
      <c r="H189" t="s">
        <v>21</v>
      </c>
      <c r="I189" t="s">
        <v>22</v>
      </c>
      <c r="J189" t="s">
        <v>84</v>
      </c>
      <c r="K189" t="s">
        <v>42</v>
      </c>
      <c r="L189" t="s">
        <v>43</v>
      </c>
      <c r="M189">
        <v>1</v>
      </c>
      <c r="N189">
        <v>39.94</v>
      </c>
      <c r="O189">
        <v>0</v>
      </c>
      <c r="P189">
        <v>16.89</v>
      </c>
      <c r="Q189">
        <v>39.94</v>
      </c>
      <c r="R189">
        <v>16.89</v>
      </c>
      <c r="S189">
        <v>23.049999999999997</v>
      </c>
      <c r="T189">
        <v>0.57711567351026538</v>
      </c>
      <c r="U189">
        <v>2026</v>
      </c>
      <c r="V189" t="s">
        <v>74</v>
      </c>
      <c r="W189">
        <v>7</v>
      </c>
      <c r="X189" t="s">
        <v>75</v>
      </c>
    </row>
    <row r="190" spans="1:24" x14ac:dyDescent="0.3">
      <c r="A190">
        <v>4365</v>
      </c>
      <c r="B190" s="1">
        <v>46214</v>
      </c>
      <c r="C190">
        <f>YEAR(SalesDataTable[[#This Row],[Order Date]])</f>
        <v>2026</v>
      </c>
      <c r="D190">
        <f>MONTH(SalesDataTable[[#This Row],[Order Date]])</f>
        <v>7</v>
      </c>
      <c r="E190" t="str">
        <f>TEXT(SalesDataTable[[#This Row],[Order Date]], "MmMM")</f>
        <v>July</v>
      </c>
      <c r="F190" t="str">
        <f>"Q"&amp;ROUNDUP(MONTH(SalesDataTable[[#This Row],[Order Date]])/3,0)</f>
        <v>Q3</v>
      </c>
      <c r="G190" t="s">
        <v>34</v>
      </c>
      <c r="H190" t="s">
        <v>40</v>
      </c>
      <c r="I190" t="s">
        <v>22</v>
      </c>
      <c r="J190" t="s">
        <v>84</v>
      </c>
      <c r="K190" t="s">
        <v>42</v>
      </c>
      <c r="L190" t="s">
        <v>43</v>
      </c>
      <c r="M190">
        <v>1</v>
      </c>
      <c r="N190">
        <v>41.33</v>
      </c>
      <c r="O190">
        <v>0</v>
      </c>
      <c r="P190">
        <v>17.2</v>
      </c>
      <c r="Q190">
        <v>41.33</v>
      </c>
      <c r="R190">
        <v>17.2</v>
      </c>
      <c r="S190">
        <v>24.13</v>
      </c>
      <c r="T190">
        <v>0.58383740624243896</v>
      </c>
      <c r="U190">
        <v>2026</v>
      </c>
      <c r="V190" t="s">
        <v>74</v>
      </c>
      <c r="W190">
        <v>7</v>
      </c>
      <c r="X190" t="s">
        <v>75</v>
      </c>
    </row>
    <row r="191" spans="1:24" x14ac:dyDescent="0.3">
      <c r="A191">
        <v>3210</v>
      </c>
      <c r="B191" s="1">
        <v>46215</v>
      </c>
      <c r="C191">
        <f>YEAR(SalesDataTable[[#This Row],[Order Date]])</f>
        <v>2026</v>
      </c>
      <c r="D191">
        <f>MONTH(SalesDataTable[[#This Row],[Order Date]])</f>
        <v>7</v>
      </c>
      <c r="E191" t="str">
        <f>TEXT(SalesDataTable[[#This Row],[Order Date]], "MmMM")</f>
        <v>July</v>
      </c>
      <c r="F191" t="str">
        <f>"Q"&amp;ROUNDUP(MONTH(SalesDataTable[[#This Row],[Order Date]])/3,0)</f>
        <v>Q3</v>
      </c>
      <c r="G191" t="s">
        <v>28</v>
      </c>
      <c r="H191" t="s">
        <v>36</v>
      </c>
      <c r="I191" t="s">
        <v>22</v>
      </c>
      <c r="J191" t="s">
        <v>84</v>
      </c>
      <c r="K191" t="s">
        <v>37</v>
      </c>
      <c r="L191" t="s">
        <v>47</v>
      </c>
      <c r="M191">
        <v>1</v>
      </c>
      <c r="N191">
        <v>37.090000000000003</v>
      </c>
      <c r="O191">
        <v>0</v>
      </c>
      <c r="P191">
        <v>13.43</v>
      </c>
      <c r="Q191">
        <v>37.090000000000003</v>
      </c>
      <c r="R191">
        <v>13.43</v>
      </c>
      <c r="S191">
        <v>23.660000000000004</v>
      </c>
      <c r="T191">
        <v>0.63790779185764357</v>
      </c>
      <c r="U191">
        <v>2026</v>
      </c>
      <c r="V191" t="s">
        <v>74</v>
      </c>
      <c r="W191">
        <v>7</v>
      </c>
      <c r="X191" t="s">
        <v>75</v>
      </c>
    </row>
    <row r="192" spans="1:24" x14ac:dyDescent="0.3">
      <c r="A192">
        <v>972</v>
      </c>
      <c r="B192" s="1">
        <v>46219</v>
      </c>
      <c r="C192">
        <f>YEAR(SalesDataTable[[#This Row],[Order Date]])</f>
        <v>2026</v>
      </c>
      <c r="D192">
        <f>MONTH(SalesDataTable[[#This Row],[Order Date]])</f>
        <v>7</v>
      </c>
      <c r="E192" t="str">
        <f>TEXT(SalesDataTable[[#This Row],[Order Date]], "MmMM")</f>
        <v>July</v>
      </c>
      <c r="F192" t="str">
        <f>"Q"&amp;ROUNDUP(MONTH(SalesDataTable[[#This Row],[Order Date]])/3,0)</f>
        <v>Q3</v>
      </c>
      <c r="G192" t="s">
        <v>20</v>
      </c>
      <c r="H192" t="s">
        <v>39</v>
      </c>
      <c r="I192" t="s">
        <v>22</v>
      </c>
      <c r="J192" t="s">
        <v>84</v>
      </c>
      <c r="K192" t="s">
        <v>24</v>
      </c>
      <c r="L192" t="s">
        <v>25</v>
      </c>
      <c r="M192">
        <v>1</v>
      </c>
      <c r="N192">
        <v>40.799999999999997</v>
      </c>
      <c r="O192">
        <v>0</v>
      </c>
      <c r="P192">
        <v>14.42</v>
      </c>
      <c r="Q192">
        <v>40.799999999999997</v>
      </c>
      <c r="R192">
        <v>14.42</v>
      </c>
      <c r="S192">
        <v>26.379999999999995</v>
      </c>
      <c r="T192">
        <v>0.64656862745098032</v>
      </c>
      <c r="U192">
        <v>2026</v>
      </c>
      <c r="V192" t="s">
        <v>74</v>
      </c>
      <c r="W192">
        <v>7</v>
      </c>
      <c r="X192" t="s">
        <v>75</v>
      </c>
    </row>
    <row r="193" spans="1:24" x14ac:dyDescent="0.3">
      <c r="A193">
        <v>4957</v>
      </c>
      <c r="B193" s="1">
        <v>46220</v>
      </c>
      <c r="C193">
        <f>YEAR(SalesDataTable[[#This Row],[Order Date]])</f>
        <v>2026</v>
      </c>
      <c r="D193">
        <f>MONTH(SalesDataTable[[#This Row],[Order Date]])</f>
        <v>7</v>
      </c>
      <c r="E193" t="str">
        <f>TEXT(SalesDataTable[[#This Row],[Order Date]], "MmMM")</f>
        <v>July</v>
      </c>
      <c r="F193" t="str">
        <f>"Q"&amp;ROUNDUP(MONTH(SalesDataTable[[#This Row],[Order Date]])/3,0)</f>
        <v>Q3</v>
      </c>
      <c r="G193" t="s">
        <v>34</v>
      </c>
      <c r="H193" t="s">
        <v>56</v>
      </c>
      <c r="I193" t="s">
        <v>22</v>
      </c>
      <c r="J193" t="s">
        <v>84</v>
      </c>
      <c r="K193" t="s">
        <v>24</v>
      </c>
      <c r="L193" t="s">
        <v>50</v>
      </c>
      <c r="M193">
        <v>1</v>
      </c>
      <c r="N193">
        <v>35.58</v>
      </c>
      <c r="O193">
        <v>0</v>
      </c>
      <c r="P193">
        <v>13.68</v>
      </c>
      <c r="Q193">
        <v>35.58</v>
      </c>
      <c r="R193">
        <v>13.68</v>
      </c>
      <c r="S193">
        <v>21.9</v>
      </c>
      <c r="T193">
        <v>0.61551433389544685</v>
      </c>
      <c r="U193">
        <v>2026</v>
      </c>
      <c r="V193" t="s">
        <v>74</v>
      </c>
      <c r="W193">
        <v>7</v>
      </c>
      <c r="X193" t="s">
        <v>75</v>
      </c>
    </row>
    <row r="194" spans="1:24" x14ac:dyDescent="0.3">
      <c r="A194">
        <v>87</v>
      </c>
      <c r="B194" s="1">
        <v>46228</v>
      </c>
      <c r="C194">
        <f>YEAR(SalesDataTable[[#This Row],[Order Date]])</f>
        <v>2026</v>
      </c>
      <c r="D194">
        <f>MONTH(SalesDataTable[[#This Row],[Order Date]])</f>
        <v>7</v>
      </c>
      <c r="E194" t="str">
        <f>TEXT(SalesDataTable[[#This Row],[Order Date]], "MmMM")</f>
        <v>July</v>
      </c>
      <c r="F194" t="str">
        <f>"Q"&amp;ROUNDUP(MONTH(SalesDataTable[[#This Row],[Order Date]])/3,0)</f>
        <v>Q3</v>
      </c>
      <c r="G194" t="s">
        <v>34</v>
      </c>
      <c r="H194" t="s">
        <v>40</v>
      </c>
      <c r="I194" t="s">
        <v>22</v>
      </c>
      <c r="J194" t="s">
        <v>84</v>
      </c>
      <c r="K194" t="s">
        <v>30</v>
      </c>
      <c r="L194" t="s">
        <v>31</v>
      </c>
      <c r="M194">
        <v>1</v>
      </c>
      <c r="N194">
        <v>155.35</v>
      </c>
      <c r="O194">
        <v>0</v>
      </c>
      <c r="P194">
        <v>80.47</v>
      </c>
      <c r="Q194">
        <v>155.35</v>
      </c>
      <c r="R194">
        <v>80.47</v>
      </c>
      <c r="S194">
        <v>74.88</v>
      </c>
      <c r="T194">
        <v>0.48200836820083681</v>
      </c>
      <c r="U194">
        <v>2026</v>
      </c>
      <c r="V194" t="s">
        <v>74</v>
      </c>
      <c r="W194">
        <v>7</v>
      </c>
      <c r="X194" t="s">
        <v>75</v>
      </c>
    </row>
    <row r="195" spans="1:24" x14ac:dyDescent="0.3">
      <c r="A195">
        <v>3893</v>
      </c>
      <c r="B195" s="1">
        <v>46228</v>
      </c>
      <c r="C195">
        <f>YEAR(SalesDataTable[[#This Row],[Order Date]])</f>
        <v>2026</v>
      </c>
      <c r="D195">
        <f>MONTH(SalesDataTable[[#This Row],[Order Date]])</f>
        <v>7</v>
      </c>
      <c r="E195" t="str">
        <f>TEXT(SalesDataTable[[#This Row],[Order Date]], "MmMM")</f>
        <v>July</v>
      </c>
      <c r="F195" t="str">
        <f>"Q"&amp;ROUNDUP(MONTH(SalesDataTable[[#This Row],[Order Date]])/3,0)</f>
        <v>Q3</v>
      </c>
      <c r="G195" t="s">
        <v>28</v>
      </c>
      <c r="H195" t="s">
        <v>36</v>
      </c>
      <c r="I195" t="s">
        <v>22</v>
      </c>
      <c r="J195" t="s">
        <v>84</v>
      </c>
      <c r="K195" t="s">
        <v>37</v>
      </c>
      <c r="L195" t="s">
        <v>47</v>
      </c>
      <c r="M195">
        <v>1</v>
      </c>
      <c r="N195">
        <v>35.6</v>
      </c>
      <c r="O195">
        <v>0</v>
      </c>
      <c r="P195">
        <v>13.91</v>
      </c>
      <c r="Q195">
        <v>35.6</v>
      </c>
      <c r="R195">
        <v>13.91</v>
      </c>
      <c r="S195">
        <v>21.69</v>
      </c>
      <c r="T195">
        <v>0.60926966292134832</v>
      </c>
      <c r="U195">
        <v>2026</v>
      </c>
      <c r="V195" t="s">
        <v>74</v>
      </c>
      <c r="W195">
        <v>7</v>
      </c>
      <c r="X195" t="s">
        <v>75</v>
      </c>
    </row>
    <row r="196" spans="1:24" x14ac:dyDescent="0.3">
      <c r="A196">
        <v>4804</v>
      </c>
      <c r="B196" s="1">
        <v>46235</v>
      </c>
      <c r="C196">
        <f>YEAR(SalesDataTable[[#This Row],[Order Date]])</f>
        <v>2026</v>
      </c>
      <c r="D196">
        <f>MONTH(SalesDataTable[[#This Row],[Order Date]])</f>
        <v>8</v>
      </c>
      <c r="E196" t="str">
        <f>TEXT(SalesDataTable[[#This Row],[Order Date]], "MmMM")</f>
        <v>August</v>
      </c>
      <c r="F196" t="str">
        <f>"Q"&amp;ROUNDUP(MONTH(SalesDataTable[[#This Row],[Order Date]])/3,0)</f>
        <v>Q3</v>
      </c>
      <c r="G196" t="s">
        <v>28</v>
      </c>
      <c r="H196" t="s">
        <v>29</v>
      </c>
      <c r="I196" t="s">
        <v>22</v>
      </c>
      <c r="J196" t="s">
        <v>84</v>
      </c>
      <c r="K196" t="s">
        <v>24</v>
      </c>
      <c r="L196" t="s">
        <v>69</v>
      </c>
      <c r="M196">
        <v>1</v>
      </c>
      <c r="N196">
        <v>49.46</v>
      </c>
      <c r="O196">
        <v>0</v>
      </c>
      <c r="P196">
        <v>21.47</v>
      </c>
      <c r="Q196">
        <v>49.46</v>
      </c>
      <c r="R196">
        <v>21.47</v>
      </c>
      <c r="S196">
        <v>27.990000000000002</v>
      </c>
      <c r="T196">
        <v>0.5659118479579458</v>
      </c>
      <c r="U196">
        <v>2026</v>
      </c>
      <c r="V196" t="s">
        <v>74</v>
      </c>
      <c r="W196">
        <v>8</v>
      </c>
      <c r="X196" t="s">
        <v>76</v>
      </c>
    </row>
    <row r="197" spans="1:24" x14ac:dyDescent="0.3">
      <c r="A197">
        <v>207</v>
      </c>
      <c r="B197" s="1">
        <v>46237</v>
      </c>
      <c r="C197">
        <f>YEAR(SalesDataTable[[#This Row],[Order Date]])</f>
        <v>2026</v>
      </c>
      <c r="D197">
        <f>MONTH(SalesDataTable[[#This Row],[Order Date]])</f>
        <v>8</v>
      </c>
      <c r="E197" t="str">
        <f>TEXT(SalesDataTable[[#This Row],[Order Date]], "MmMM")</f>
        <v>August</v>
      </c>
      <c r="F197" t="str">
        <f>"Q"&amp;ROUNDUP(MONTH(SalesDataTable[[#This Row],[Order Date]])/3,0)</f>
        <v>Q3</v>
      </c>
      <c r="G197" t="s">
        <v>48</v>
      </c>
      <c r="H197" t="s">
        <v>71</v>
      </c>
      <c r="I197" t="s">
        <v>22</v>
      </c>
      <c r="J197" t="s">
        <v>84</v>
      </c>
      <c r="K197" t="s">
        <v>24</v>
      </c>
      <c r="L197" t="s">
        <v>25</v>
      </c>
      <c r="M197">
        <v>1</v>
      </c>
      <c r="N197">
        <v>41.3</v>
      </c>
      <c r="O197">
        <v>0</v>
      </c>
      <c r="P197">
        <v>14.52</v>
      </c>
      <c r="Q197">
        <v>41.3</v>
      </c>
      <c r="R197">
        <v>14.52</v>
      </c>
      <c r="S197">
        <v>26.779999999999998</v>
      </c>
      <c r="T197">
        <v>0.64842615012106541</v>
      </c>
      <c r="U197">
        <v>2026</v>
      </c>
      <c r="V197" t="s">
        <v>74</v>
      </c>
      <c r="W197">
        <v>8</v>
      </c>
      <c r="X197" t="s">
        <v>76</v>
      </c>
    </row>
    <row r="198" spans="1:24" x14ac:dyDescent="0.3">
      <c r="A198">
        <v>118</v>
      </c>
      <c r="B198" s="1">
        <v>46238</v>
      </c>
      <c r="C198">
        <f>YEAR(SalesDataTable[[#This Row],[Order Date]])</f>
        <v>2026</v>
      </c>
      <c r="D198">
        <f>MONTH(SalesDataTable[[#This Row],[Order Date]])</f>
        <v>8</v>
      </c>
      <c r="E198" t="str">
        <f>TEXT(SalesDataTable[[#This Row],[Order Date]], "MmMM")</f>
        <v>August</v>
      </c>
      <c r="F198" t="str">
        <f>"Q"&amp;ROUNDUP(MONTH(SalesDataTable[[#This Row],[Order Date]])/3,0)</f>
        <v>Q3</v>
      </c>
      <c r="G198" t="s">
        <v>20</v>
      </c>
      <c r="H198" t="s">
        <v>39</v>
      </c>
      <c r="I198" t="s">
        <v>22</v>
      </c>
      <c r="J198" t="s">
        <v>84</v>
      </c>
      <c r="K198" t="s">
        <v>37</v>
      </c>
      <c r="L198" t="s">
        <v>54</v>
      </c>
      <c r="M198">
        <v>1</v>
      </c>
      <c r="N198">
        <v>47.53</v>
      </c>
      <c r="O198">
        <v>0</v>
      </c>
      <c r="P198">
        <v>18.04</v>
      </c>
      <c r="Q198">
        <v>47.53</v>
      </c>
      <c r="R198">
        <v>18.04</v>
      </c>
      <c r="S198">
        <v>29.490000000000002</v>
      </c>
      <c r="T198">
        <v>0.62045024195245113</v>
      </c>
      <c r="U198">
        <v>2026</v>
      </c>
      <c r="V198" t="s">
        <v>74</v>
      </c>
      <c r="W198">
        <v>8</v>
      </c>
      <c r="X198" t="s">
        <v>76</v>
      </c>
    </row>
    <row r="199" spans="1:24" x14ac:dyDescent="0.3">
      <c r="A199">
        <v>4180</v>
      </c>
      <c r="B199" s="1">
        <v>46238</v>
      </c>
      <c r="C199">
        <f>YEAR(SalesDataTable[[#This Row],[Order Date]])</f>
        <v>2026</v>
      </c>
      <c r="D199">
        <f>MONTH(SalesDataTable[[#This Row],[Order Date]])</f>
        <v>8</v>
      </c>
      <c r="E199" t="str">
        <f>TEXT(SalesDataTable[[#This Row],[Order Date]], "MmMM")</f>
        <v>August</v>
      </c>
      <c r="F199" t="str">
        <f>"Q"&amp;ROUNDUP(MONTH(SalesDataTable[[#This Row],[Order Date]])/3,0)</f>
        <v>Q3</v>
      </c>
      <c r="G199" t="s">
        <v>48</v>
      </c>
      <c r="H199" t="s">
        <v>67</v>
      </c>
      <c r="I199" t="s">
        <v>22</v>
      </c>
      <c r="J199" t="s">
        <v>84</v>
      </c>
      <c r="K199" t="s">
        <v>42</v>
      </c>
      <c r="L199" t="s">
        <v>62</v>
      </c>
      <c r="M199">
        <v>1</v>
      </c>
      <c r="N199">
        <v>101.37</v>
      </c>
      <c r="O199">
        <v>0</v>
      </c>
      <c r="P199">
        <v>51.56</v>
      </c>
      <c r="Q199">
        <v>101.37</v>
      </c>
      <c r="R199">
        <v>51.56</v>
      </c>
      <c r="S199">
        <v>49.81</v>
      </c>
      <c r="T199">
        <v>0.49136825490776365</v>
      </c>
      <c r="U199">
        <v>2026</v>
      </c>
      <c r="V199" t="s">
        <v>74</v>
      </c>
      <c r="W199">
        <v>8</v>
      </c>
      <c r="X199" t="s">
        <v>76</v>
      </c>
    </row>
    <row r="200" spans="1:24" x14ac:dyDescent="0.3">
      <c r="A200">
        <v>1104</v>
      </c>
      <c r="B200" s="1">
        <v>46240</v>
      </c>
      <c r="C200">
        <f>YEAR(SalesDataTable[[#This Row],[Order Date]])</f>
        <v>2026</v>
      </c>
      <c r="D200">
        <f>MONTH(SalesDataTable[[#This Row],[Order Date]])</f>
        <v>8</v>
      </c>
      <c r="E200" t="str">
        <f>TEXT(SalesDataTable[[#This Row],[Order Date]], "MmMM")</f>
        <v>August</v>
      </c>
      <c r="F200" t="str">
        <f>"Q"&amp;ROUNDUP(MONTH(SalesDataTable[[#This Row],[Order Date]])/3,0)</f>
        <v>Q3</v>
      </c>
      <c r="G200" t="s">
        <v>28</v>
      </c>
      <c r="H200" t="s">
        <v>46</v>
      </c>
      <c r="I200" t="s">
        <v>22</v>
      </c>
      <c r="J200" t="s">
        <v>84</v>
      </c>
      <c r="K200" t="s">
        <v>44</v>
      </c>
      <c r="L200" t="s">
        <v>45</v>
      </c>
      <c r="M200">
        <v>1</v>
      </c>
      <c r="N200">
        <v>191.44</v>
      </c>
      <c r="O200">
        <v>0</v>
      </c>
      <c r="P200">
        <v>102.13</v>
      </c>
      <c r="Q200">
        <v>191.44</v>
      </c>
      <c r="R200">
        <v>102.13</v>
      </c>
      <c r="S200">
        <v>89.31</v>
      </c>
      <c r="T200">
        <v>0.46651692436272463</v>
      </c>
      <c r="U200">
        <v>2026</v>
      </c>
      <c r="V200" t="s">
        <v>74</v>
      </c>
      <c r="W200">
        <v>8</v>
      </c>
      <c r="X200" t="s">
        <v>76</v>
      </c>
    </row>
    <row r="201" spans="1:24" x14ac:dyDescent="0.3">
      <c r="A201">
        <v>1227</v>
      </c>
      <c r="B201" s="1">
        <v>46242</v>
      </c>
      <c r="C201">
        <f>YEAR(SalesDataTable[[#This Row],[Order Date]])</f>
        <v>2026</v>
      </c>
      <c r="D201">
        <f>MONTH(SalesDataTable[[#This Row],[Order Date]])</f>
        <v>8</v>
      </c>
      <c r="E201" t="str">
        <f>TEXT(SalesDataTable[[#This Row],[Order Date]], "MmMM")</f>
        <v>August</v>
      </c>
      <c r="F201" t="str">
        <f>"Q"&amp;ROUNDUP(MONTH(SalesDataTable[[#This Row],[Order Date]])/3,0)</f>
        <v>Q3</v>
      </c>
      <c r="G201" t="s">
        <v>20</v>
      </c>
      <c r="H201" t="s">
        <v>21</v>
      </c>
      <c r="I201" t="s">
        <v>22</v>
      </c>
      <c r="J201" t="s">
        <v>84</v>
      </c>
      <c r="K201" t="s">
        <v>42</v>
      </c>
      <c r="L201" t="s">
        <v>62</v>
      </c>
      <c r="M201">
        <v>1</v>
      </c>
      <c r="N201">
        <v>104.69</v>
      </c>
      <c r="O201">
        <v>0</v>
      </c>
      <c r="P201">
        <v>49.06</v>
      </c>
      <c r="Q201">
        <v>104.69</v>
      </c>
      <c r="R201">
        <v>49.06</v>
      </c>
      <c r="S201">
        <v>55.629999999999995</v>
      </c>
      <c r="T201">
        <v>0.53137835514375775</v>
      </c>
      <c r="U201">
        <v>2026</v>
      </c>
      <c r="V201" t="s">
        <v>74</v>
      </c>
      <c r="W201">
        <v>8</v>
      </c>
      <c r="X201" t="s">
        <v>76</v>
      </c>
    </row>
    <row r="202" spans="1:24" x14ac:dyDescent="0.3">
      <c r="A202">
        <v>1243</v>
      </c>
      <c r="B202" s="1">
        <v>46245</v>
      </c>
      <c r="C202">
        <f>YEAR(SalesDataTable[[#This Row],[Order Date]])</f>
        <v>2026</v>
      </c>
      <c r="D202">
        <f>MONTH(SalesDataTable[[#This Row],[Order Date]])</f>
        <v>8</v>
      </c>
      <c r="E202" t="str">
        <f>TEXT(SalesDataTable[[#This Row],[Order Date]], "MmMM")</f>
        <v>August</v>
      </c>
      <c r="F202" t="str">
        <f>"Q"&amp;ROUNDUP(MONTH(SalesDataTable[[#This Row],[Order Date]])/3,0)</f>
        <v>Q3</v>
      </c>
      <c r="G202" t="s">
        <v>48</v>
      </c>
      <c r="H202" t="s">
        <v>71</v>
      </c>
      <c r="I202" t="s">
        <v>22</v>
      </c>
      <c r="J202" t="s">
        <v>84</v>
      </c>
      <c r="K202" t="s">
        <v>44</v>
      </c>
      <c r="L202" t="s">
        <v>45</v>
      </c>
      <c r="M202">
        <v>1</v>
      </c>
      <c r="N202">
        <v>193.67</v>
      </c>
      <c r="O202">
        <v>0</v>
      </c>
      <c r="P202">
        <v>103.79</v>
      </c>
      <c r="Q202">
        <v>193.67</v>
      </c>
      <c r="R202">
        <v>103.79</v>
      </c>
      <c r="S202">
        <v>89.879999999999981</v>
      </c>
      <c r="T202">
        <v>0.46408839779005517</v>
      </c>
      <c r="U202">
        <v>2026</v>
      </c>
      <c r="V202" t="s">
        <v>74</v>
      </c>
      <c r="W202">
        <v>8</v>
      </c>
      <c r="X202" t="s">
        <v>76</v>
      </c>
    </row>
    <row r="203" spans="1:24" x14ac:dyDescent="0.3">
      <c r="A203">
        <v>771</v>
      </c>
      <c r="B203" s="1">
        <v>46247</v>
      </c>
      <c r="C203">
        <f>YEAR(SalesDataTable[[#This Row],[Order Date]])</f>
        <v>2026</v>
      </c>
      <c r="D203">
        <f>MONTH(SalesDataTable[[#This Row],[Order Date]])</f>
        <v>8</v>
      </c>
      <c r="E203" t="str">
        <f>TEXT(SalesDataTable[[#This Row],[Order Date]], "MmMM")</f>
        <v>August</v>
      </c>
      <c r="F203" t="str">
        <f>"Q"&amp;ROUNDUP(MONTH(SalesDataTable[[#This Row],[Order Date]])/3,0)</f>
        <v>Q3</v>
      </c>
      <c r="G203" t="s">
        <v>48</v>
      </c>
      <c r="H203" t="s">
        <v>52</v>
      </c>
      <c r="I203" t="s">
        <v>22</v>
      </c>
      <c r="J203" t="s">
        <v>84</v>
      </c>
      <c r="K203" t="s">
        <v>30</v>
      </c>
      <c r="L203" t="s">
        <v>33</v>
      </c>
      <c r="M203">
        <v>1</v>
      </c>
      <c r="N203">
        <v>91.78</v>
      </c>
      <c r="O203">
        <v>0</v>
      </c>
      <c r="P203">
        <v>46.15</v>
      </c>
      <c r="Q203">
        <v>91.78</v>
      </c>
      <c r="R203">
        <v>46.15</v>
      </c>
      <c r="S203">
        <v>45.63</v>
      </c>
      <c r="T203">
        <v>0.49716713881019831</v>
      </c>
      <c r="U203">
        <v>2026</v>
      </c>
      <c r="V203" t="s">
        <v>74</v>
      </c>
      <c r="W203">
        <v>8</v>
      </c>
      <c r="X203" t="s">
        <v>76</v>
      </c>
    </row>
    <row r="204" spans="1:24" x14ac:dyDescent="0.3">
      <c r="A204">
        <v>2328</v>
      </c>
      <c r="B204" s="1">
        <v>46253</v>
      </c>
      <c r="C204">
        <f>YEAR(SalesDataTable[[#This Row],[Order Date]])</f>
        <v>2026</v>
      </c>
      <c r="D204">
        <f>MONTH(SalesDataTable[[#This Row],[Order Date]])</f>
        <v>8</v>
      </c>
      <c r="E204" t="str">
        <f>TEXT(SalesDataTable[[#This Row],[Order Date]], "MmMM")</f>
        <v>August</v>
      </c>
      <c r="F204" t="str">
        <f>"Q"&amp;ROUNDUP(MONTH(SalesDataTable[[#This Row],[Order Date]])/3,0)</f>
        <v>Q3</v>
      </c>
      <c r="G204" t="s">
        <v>48</v>
      </c>
      <c r="H204" t="s">
        <v>49</v>
      </c>
      <c r="I204" t="s">
        <v>22</v>
      </c>
      <c r="J204" t="s">
        <v>84</v>
      </c>
      <c r="K204" t="s">
        <v>37</v>
      </c>
      <c r="L204" t="s">
        <v>38</v>
      </c>
      <c r="M204">
        <v>1</v>
      </c>
      <c r="N204">
        <v>130.94</v>
      </c>
      <c r="O204">
        <v>0</v>
      </c>
      <c r="P204">
        <v>66.06</v>
      </c>
      <c r="Q204">
        <v>130.94</v>
      </c>
      <c r="R204">
        <v>66.06</v>
      </c>
      <c r="S204">
        <v>64.88</v>
      </c>
      <c r="T204">
        <v>0.49549411944402011</v>
      </c>
      <c r="U204">
        <v>2026</v>
      </c>
      <c r="V204" t="s">
        <v>74</v>
      </c>
      <c r="W204">
        <v>8</v>
      </c>
      <c r="X204" t="s">
        <v>76</v>
      </c>
    </row>
    <row r="205" spans="1:24" x14ac:dyDescent="0.3">
      <c r="A205">
        <v>862</v>
      </c>
      <c r="B205" s="1">
        <v>46256</v>
      </c>
      <c r="C205">
        <f>YEAR(SalesDataTable[[#This Row],[Order Date]])</f>
        <v>2026</v>
      </c>
      <c r="D205">
        <f>MONTH(SalesDataTable[[#This Row],[Order Date]])</f>
        <v>8</v>
      </c>
      <c r="E205" t="str">
        <f>TEXT(SalesDataTable[[#This Row],[Order Date]], "MmMM")</f>
        <v>August</v>
      </c>
      <c r="F205" t="str">
        <f>"Q"&amp;ROUNDUP(MONTH(SalesDataTable[[#This Row],[Order Date]])/3,0)</f>
        <v>Q3</v>
      </c>
      <c r="G205" t="s">
        <v>28</v>
      </c>
      <c r="H205" t="s">
        <v>29</v>
      </c>
      <c r="I205" t="s">
        <v>22</v>
      </c>
      <c r="J205" t="s">
        <v>84</v>
      </c>
      <c r="K205" t="s">
        <v>30</v>
      </c>
      <c r="L205" t="s">
        <v>33</v>
      </c>
      <c r="M205">
        <v>1</v>
      </c>
      <c r="N205">
        <v>93.55</v>
      </c>
      <c r="O205">
        <v>0</v>
      </c>
      <c r="P205">
        <v>44.89</v>
      </c>
      <c r="Q205">
        <v>93.55</v>
      </c>
      <c r="R205">
        <v>44.89</v>
      </c>
      <c r="S205">
        <v>48.66</v>
      </c>
      <c r="T205">
        <v>0.5201496525921967</v>
      </c>
      <c r="U205">
        <v>2026</v>
      </c>
      <c r="V205" t="s">
        <v>74</v>
      </c>
      <c r="W205">
        <v>8</v>
      </c>
      <c r="X205" t="s">
        <v>76</v>
      </c>
    </row>
    <row r="206" spans="1:24" x14ac:dyDescent="0.3">
      <c r="A206">
        <v>2564</v>
      </c>
      <c r="B206" s="1">
        <v>46258</v>
      </c>
      <c r="C206">
        <f>YEAR(SalesDataTable[[#This Row],[Order Date]])</f>
        <v>2026</v>
      </c>
      <c r="D206">
        <f>MONTH(SalesDataTable[[#This Row],[Order Date]])</f>
        <v>8</v>
      </c>
      <c r="E206" t="str">
        <f>TEXT(SalesDataTable[[#This Row],[Order Date]], "MmMM")</f>
        <v>August</v>
      </c>
      <c r="F206" t="str">
        <f>"Q"&amp;ROUNDUP(MONTH(SalesDataTable[[#This Row],[Order Date]])/3,0)</f>
        <v>Q3</v>
      </c>
      <c r="G206" t="s">
        <v>48</v>
      </c>
      <c r="H206" t="s">
        <v>67</v>
      </c>
      <c r="I206" t="s">
        <v>22</v>
      </c>
      <c r="J206" t="s">
        <v>84</v>
      </c>
      <c r="K206" t="s">
        <v>44</v>
      </c>
      <c r="L206" t="s">
        <v>45</v>
      </c>
      <c r="M206">
        <v>1</v>
      </c>
      <c r="N206">
        <v>200.2</v>
      </c>
      <c r="O206">
        <v>0</v>
      </c>
      <c r="P206">
        <v>103.38</v>
      </c>
      <c r="Q206">
        <v>200.2</v>
      </c>
      <c r="R206">
        <v>103.38</v>
      </c>
      <c r="S206">
        <v>96.82</v>
      </c>
      <c r="T206">
        <v>0.48361638361638359</v>
      </c>
      <c r="U206">
        <v>2026</v>
      </c>
      <c r="V206" t="s">
        <v>74</v>
      </c>
      <c r="W206">
        <v>8</v>
      </c>
      <c r="X206" t="s">
        <v>76</v>
      </c>
    </row>
    <row r="207" spans="1:24" x14ac:dyDescent="0.3">
      <c r="A207">
        <v>2629</v>
      </c>
      <c r="B207" s="1">
        <v>46265</v>
      </c>
      <c r="C207">
        <f>YEAR(SalesDataTable[[#This Row],[Order Date]])</f>
        <v>2026</v>
      </c>
      <c r="D207">
        <f>MONTH(SalesDataTable[[#This Row],[Order Date]])</f>
        <v>8</v>
      </c>
      <c r="E207" t="str">
        <f>TEXT(SalesDataTable[[#This Row],[Order Date]], "MmMM")</f>
        <v>August</v>
      </c>
      <c r="F207" t="str">
        <f>"Q"&amp;ROUNDUP(MONTH(SalesDataTable[[#This Row],[Order Date]])/3,0)</f>
        <v>Q3</v>
      </c>
      <c r="G207" t="s">
        <v>20</v>
      </c>
      <c r="H207" t="s">
        <v>21</v>
      </c>
      <c r="I207" t="s">
        <v>22</v>
      </c>
      <c r="J207" t="s">
        <v>84</v>
      </c>
      <c r="K207" t="s">
        <v>42</v>
      </c>
      <c r="L207" t="s">
        <v>72</v>
      </c>
      <c r="M207">
        <v>1</v>
      </c>
      <c r="N207">
        <v>81.72</v>
      </c>
      <c r="O207">
        <v>0</v>
      </c>
      <c r="P207">
        <v>42.38</v>
      </c>
      <c r="Q207">
        <v>81.72</v>
      </c>
      <c r="R207">
        <v>42.38</v>
      </c>
      <c r="S207">
        <v>39.339999999999996</v>
      </c>
      <c r="T207">
        <v>0.48139990210474787</v>
      </c>
      <c r="U207">
        <v>2026</v>
      </c>
      <c r="V207" t="s">
        <v>74</v>
      </c>
      <c r="W207">
        <v>8</v>
      </c>
      <c r="X207" t="s">
        <v>76</v>
      </c>
    </row>
    <row r="208" spans="1:24" x14ac:dyDescent="0.3">
      <c r="A208">
        <v>2108</v>
      </c>
      <c r="B208" s="1">
        <v>46268</v>
      </c>
      <c r="C208">
        <f>YEAR(SalesDataTable[[#This Row],[Order Date]])</f>
        <v>2026</v>
      </c>
      <c r="D208">
        <f>MONTH(SalesDataTable[[#This Row],[Order Date]])</f>
        <v>9</v>
      </c>
      <c r="E208" t="str">
        <f>TEXT(SalesDataTable[[#This Row],[Order Date]], "MmMM")</f>
        <v>September</v>
      </c>
      <c r="F208" t="str">
        <f>"Q"&amp;ROUNDUP(MONTH(SalesDataTable[[#This Row],[Order Date]])/3,0)</f>
        <v>Q3</v>
      </c>
      <c r="G208" t="s">
        <v>34</v>
      </c>
      <c r="H208" t="s">
        <v>40</v>
      </c>
      <c r="I208" t="s">
        <v>22</v>
      </c>
      <c r="J208" t="s">
        <v>84</v>
      </c>
      <c r="K208" t="s">
        <v>30</v>
      </c>
      <c r="L208" t="s">
        <v>57</v>
      </c>
      <c r="M208">
        <v>1</v>
      </c>
      <c r="N208">
        <v>146.13999999999999</v>
      </c>
      <c r="O208">
        <v>0</v>
      </c>
      <c r="P208">
        <v>81.040000000000006</v>
      </c>
      <c r="Q208">
        <v>146.13999999999999</v>
      </c>
      <c r="R208">
        <v>81.040000000000006</v>
      </c>
      <c r="S208">
        <v>65.09999999999998</v>
      </c>
      <c r="T208">
        <v>0.44546325441357593</v>
      </c>
      <c r="U208">
        <v>2026</v>
      </c>
      <c r="V208" t="s">
        <v>74</v>
      </c>
      <c r="W208">
        <v>9</v>
      </c>
      <c r="X208" t="s">
        <v>78</v>
      </c>
    </row>
    <row r="209" spans="1:24" x14ac:dyDescent="0.3">
      <c r="A209">
        <v>1955</v>
      </c>
      <c r="B209" s="1">
        <v>46270</v>
      </c>
      <c r="C209">
        <f>YEAR(SalesDataTable[[#This Row],[Order Date]])</f>
        <v>2026</v>
      </c>
      <c r="D209">
        <f>MONTH(SalesDataTable[[#This Row],[Order Date]])</f>
        <v>9</v>
      </c>
      <c r="E209" t="str">
        <f>TEXT(SalesDataTable[[#This Row],[Order Date]], "MmMM")</f>
        <v>September</v>
      </c>
      <c r="F209" t="str">
        <f>"Q"&amp;ROUNDUP(MONTH(SalesDataTable[[#This Row],[Order Date]])/3,0)</f>
        <v>Q3</v>
      </c>
      <c r="G209" t="s">
        <v>34</v>
      </c>
      <c r="H209" t="s">
        <v>53</v>
      </c>
      <c r="I209" t="s">
        <v>22</v>
      </c>
      <c r="J209" t="s">
        <v>84</v>
      </c>
      <c r="K209" t="s">
        <v>44</v>
      </c>
      <c r="L209" t="s">
        <v>63</v>
      </c>
      <c r="M209">
        <v>1</v>
      </c>
      <c r="N209">
        <v>121.59</v>
      </c>
      <c r="O209">
        <v>0</v>
      </c>
      <c r="P209">
        <v>62.44</v>
      </c>
      <c r="Q209">
        <v>121.59</v>
      </c>
      <c r="R209">
        <v>62.44</v>
      </c>
      <c r="S209">
        <v>59.150000000000006</v>
      </c>
      <c r="T209">
        <v>0.4864709268854347</v>
      </c>
      <c r="U209">
        <v>2026</v>
      </c>
      <c r="V209" t="s">
        <v>74</v>
      </c>
      <c r="W209">
        <v>9</v>
      </c>
      <c r="X209" t="s">
        <v>78</v>
      </c>
    </row>
    <row r="210" spans="1:24" x14ac:dyDescent="0.3">
      <c r="A210">
        <v>601</v>
      </c>
      <c r="B210" s="1">
        <v>46272</v>
      </c>
      <c r="C210">
        <f>YEAR(SalesDataTable[[#This Row],[Order Date]])</f>
        <v>2026</v>
      </c>
      <c r="D210">
        <f>MONTH(SalesDataTable[[#This Row],[Order Date]])</f>
        <v>9</v>
      </c>
      <c r="E210" t="str">
        <f>TEXT(SalesDataTable[[#This Row],[Order Date]], "MmMM")</f>
        <v>September</v>
      </c>
      <c r="F210" t="str">
        <f>"Q"&amp;ROUNDUP(MONTH(SalesDataTable[[#This Row],[Order Date]])/3,0)</f>
        <v>Q3</v>
      </c>
      <c r="G210" t="s">
        <v>34</v>
      </c>
      <c r="H210" t="s">
        <v>53</v>
      </c>
      <c r="I210" t="s">
        <v>22</v>
      </c>
      <c r="J210" t="s">
        <v>84</v>
      </c>
      <c r="K210" t="s">
        <v>30</v>
      </c>
      <c r="L210" t="s">
        <v>57</v>
      </c>
      <c r="M210">
        <v>1</v>
      </c>
      <c r="N210">
        <v>141.69</v>
      </c>
      <c r="O210">
        <v>0</v>
      </c>
      <c r="P210">
        <v>80.34</v>
      </c>
      <c r="Q210">
        <v>141.69</v>
      </c>
      <c r="R210">
        <v>80.34</v>
      </c>
      <c r="S210">
        <v>61.349999999999994</v>
      </c>
      <c r="T210">
        <v>0.43298750793986868</v>
      </c>
      <c r="U210">
        <v>2026</v>
      </c>
      <c r="V210" t="s">
        <v>74</v>
      </c>
      <c r="W210">
        <v>9</v>
      </c>
      <c r="X210" t="s">
        <v>78</v>
      </c>
    </row>
    <row r="211" spans="1:24" x14ac:dyDescent="0.3">
      <c r="A211">
        <v>4210</v>
      </c>
      <c r="B211" s="1">
        <v>46274</v>
      </c>
      <c r="C211">
        <f>YEAR(SalesDataTable[[#This Row],[Order Date]])</f>
        <v>2026</v>
      </c>
      <c r="D211">
        <f>MONTH(SalesDataTable[[#This Row],[Order Date]])</f>
        <v>9</v>
      </c>
      <c r="E211" t="str">
        <f>TEXT(SalesDataTable[[#This Row],[Order Date]], "MmMM")</f>
        <v>September</v>
      </c>
      <c r="F211" t="str">
        <f>"Q"&amp;ROUNDUP(MONTH(SalesDataTable[[#This Row],[Order Date]])/3,0)</f>
        <v>Q3</v>
      </c>
      <c r="G211" t="s">
        <v>34</v>
      </c>
      <c r="H211" t="s">
        <v>35</v>
      </c>
      <c r="I211" t="s">
        <v>22</v>
      </c>
      <c r="J211" t="s">
        <v>84</v>
      </c>
      <c r="K211" t="s">
        <v>37</v>
      </c>
      <c r="L211" t="s">
        <v>59</v>
      </c>
      <c r="M211">
        <v>1</v>
      </c>
      <c r="N211">
        <v>164.6</v>
      </c>
      <c r="O211">
        <v>0</v>
      </c>
      <c r="P211">
        <v>87.21</v>
      </c>
      <c r="Q211">
        <v>164.6</v>
      </c>
      <c r="R211">
        <v>87.21</v>
      </c>
      <c r="S211">
        <v>77.39</v>
      </c>
      <c r="T211">
        <v>0.47017010935601461</v>
      </c>
      <c r="U211">
        <v>2026</v>
      </c>
      <c r="V211" t="s">
        <v>74</v>
      </c>
      <c r="W211">
        <v>9</v>
      </c>
      <c r="X211" t="s">
        <v>78</v>
      </c>
    </row>
    <row r="212" spans="1:24" x14ac:dyDescent="0.3">
      <c r="A212">
        <v>2307</v>
      </c>
      <c r="B212" s="1">
        <v>46276</v>
      </c>
      <c r="C212">
        <f>YEAR(SalesDataTable[[#This Row],[Order Date]])</f>
        <v>2026</v>
      </c>
      <c r="D212">
        <f>MONTH(SalesDataTable[[#This Row],[Order Date]])</f>
        <v>9</v>
      </c>
      <c r="E212" t="str">
        <f>TEXT(SalesDataTable[[#This Row],[Order Date]], "MmMM")</f>
        <v>September</v>
      </c>
      <c r="F212" t="str">
        <f>"Q"&amp;ROUNDUP(MONTH(SalesDataTable[[#This Row],[Order Date]])/3,0)</f>
        <v>Q3</v>
      </c>
      <c r="G212" t="s">
        <v>48</v>
      </c>
      <c r="H212" t="s">
        <v>49</v>
      </c>
      <c r="I212" t="s">
        <v>22</v>
      </c>
      <c r="J212" t="s">
        <v>84</v>
      </c>
      <c r="K212" t="s">
        <v>37</v>
      </c>
      <c r="L212" t="s">
        <v>59</v>
      </c>
      <c r="M212">
        <v>1</v>
      </c>
      <c r="N212">
        <v>162.06</v>
      </c>
      <c r="O212">
        <v>0</v>
      </c>
      <c r="P212">
        <v>86.95</v>
      </c>
      <c r="Q212">
        <v>162.06</v>
      </c>
      <c r="R212">
        <v>86.95</v>
      </c>
      <c r="S212">
        <v>75.11</v>
      </c>
      <c r="T212">
        <v>0.4634703196347032</v>
      </c>
      <c r="U212">
        <v>2026</v>
      </c>
      <c r="V212" t="s">
        <v>74</v>
      </c>
      <c r="W212">
        <v>9</v>
      </c>
      <c r="X212" t="s">
        <v>78</v>
      </c>
    </row>
    <row r="213" spans="1:24" x14ac:dyDescent="0.3">
      <c r="A213">
        <v>4859</v>
      </c>
      <c r="B213" s="1">
        <v>46277</v>
      </c>
      <c r="C213">
        <f>YEAR(SalesDataTable[[#This Row],[Order Date]])</f>
        <v>2026</v>
      </c>
      <c r="D213">
        <f>MONTH(SalesDataTable[[#This Row],[Order Date]])</f>
        <v>9</v>
      </c>
      <c r="E213" t="str">
        <f>TEXT(SalesDataTable[[#This Row],[Order Date]], "MmMM")</f>
        <v>September</v>
      </c>
      <c r="F213" t="str">
        <f>"Q"&amp;ROUNDUP(MONTH(SalesDataTable[[#This Row],[Order Date]])/3,0)</f>
        <v>Q3</v>
      </c>
      <c r="G213" t="s">
        <v>28</v>
      </c>
      <c r="H213" t="s">
        <v>36</v>
      </c>
      <c r="I213" t="s">
        <v>22</v>
      </c>
      <c r="J213" t="s">
        <v>84</v>
      </c>
      <c r="K213" t="s">
        <v>42</v>
      </c>
      <c r="L213" t="s">
        <v>72</v>
      </c>
      <c r="M213">
        <v>1</v>
      </c>
      <c r="N213">
        <v>80.39</v>
      </c>
      <c r="O213">
        <v>0</v>
      </c>
      <c r="P213">
        <v>42.85</v>
      </c>
      <c r="Q213">
        <v>80.39</v>
      </c>
      <c r="R213">
        <v>42.85</v>
      </c>
      <c r="S213">
        <v>37.54</v>
      </c>
      <c r="T213">
        <v>0.46697350416718497</v>
      </c>
      <c r="U213">
        <v>2026</v>
      </c>
      <c r="V213" t="s">
        <v>74</v>
      </c>
      <c r="W213">
        <v>9</v>
      </c>
      <c r="X213" t="s">
        <v>78</v>
      </c>
    </row>
    <row r="214" spans="1:24" x14ac:dyDescent="0.3">
      <c r="A214">
        <v>4097</v>
      </c>
      <c r="B214" s="1">
        <v>46278</v>
      </c>
      <c r="C214">
        <f>YEAR(SalesDataTable[[#This Row],[Order Date]])</f>
        <v>2026</v>
      </c>
      <c r="D214">
        <f>MONTH(SalesDataTable[[#This Row],[Order Date]])</f>
        <v>9</v>
      </c>
      <c r="E214" t="str">
        <f>TEXT(SalesDataTable[[#This Row],[Order Date]], "MmMM")</f>
        <v>September</v>
      </c>
      <c r="F214" t="str">
        <f>"Q"&amp;ROUNDUP(MONTH(SalesDataTable[[#This Row],[Order Date]])/3,0)</f>
        <v>Q3</v>
      </c>
      <c r="G214" t="s">
        <v>34</v>
      </c>
      <c r="H214" t="s">
        <v>53</v>
      </c>
      <c r="I214" t="s">
        <v>22</v>
      </c>
      <c r="J214" t="s">
        <v>84</v>
      </c>
      <c r="K214" t="s">
        <v>30</v>
      </c>
      <c r="L214" t="s">
        <v>57</v>
      </c>
      <c r="M214">
        <v>1</v>
      </c>
      <c r="N214">
        <v>142.36000000000001</v>
      </c>
      <c r="O214">
        <v>0</v>
      </c>
      <c r="P214">
        <v>78.3</v>
      </c>
      <c r="Q214">
        <v>142.36000000000001</v>
      </c>
      <c r="R214">
        <v>78.3</v>
      </c>
      <c r="S214">
        <v>64.060000000000016</v>
      </c>
      <c r="T214">
        <v>0.44998595110986239</v>
      </c>
      <c r="U214">
        <v>2026</v>
      </c>
      <c r="V214" t="s">
        <v>74</v>
      </c>
      <c r="W214">
        <v>9</v>
      </c>
      <c r="X214" t="s">
        <v>78</v>
      </c>
    </row>
    <row r="215" spans="1:24" x14ac:dyDescent="0.3">
      <c r="A215">
        <v>4865</v>
      </c>
      <c r="B215" s="1">
        <v>46280</v>
      </c>
      <c r="C215">
        <f>YEAR(SalesDataTable[[#This Row],[Order Date]])</f>
        <v>2026</v>
      </c>
      <c r="D215">
        <f>MONTH(SalesDataTable[[#This Row],[Order Date]])</f>
        <v>9</v>
      </c>
      <c r="E215" t="str">
        <f>TEXT(SalesDataTable[[#This Row],[Order Date]], "MmMM")</f>
        <v>September</v>
      </c>
      <c r="F215" t="str">
        <f>"Q"&amp;ROUNDUP(MONTH(SalesDataTable[[#This Row],[Order Date]])/3,0)</f>
        <v>Q3</v>
      </c>
      <c r="G215" t="s">
        <v>20</v>
      </c>
      <c r="H215" t="s">
        <v>39</v>
      </c>
      <c r="I215" t="s">
        <v>22</v>
      </c>
      <c r="J215" t="s">
        <v>84</v>
      </c>
      <c r="K215" t="s">
        <v>42</v>
      </c>
      <c r="L215" t="s">
        <v>72</v>
      </c>
      <c r="M215">
        <v>1</v>
      </c>
      <c r="N215">
        <v>83.8</v>
      </c>
      <c r="O215">
        <v>0</v>
      </c>
      <c r="P215">
        <v>42.23</v>
      </c>
      <c r="Q215">
        <v>83.8</v>
      </c>
      <c r="R215">
        <v>42.23</v>
      </c>
      <c r="S215">
        <v>41.57</v>
      </c>
      <c r="T215">
        <v>0.49606205250596663</v>
      </c>
      <c r="U215">
        <v>2026</v>
      </c>
      <c r="V215" t="s">
        <v>74</v>
      </c>
      <c r="W215">
        <v>9</v>
      </c>
      <c r="X215" t="s">
        <v>78</v>
      </c>
    </row>
    <row r="216" spans="1:24" x14ac:dyDescent="0.3">
      <c r="A216">
        <v>3322</v>
      </c>
      <c r="B216" s="1">
        <v>46287</v>
      </c>
      <c r="C216">
        <f>YEAR(SalesDataTable[[#This Row],[Order Date]])</f>
        <v>2026</v>
      </c>
      <c r="D216">
        <f>MONTH(SalesDataTable[[#This Row],[Order Date]])</f>
        <v>9</v>
      </c>
      <c r="E216" t="str">
        <f>TEXT(SalesDataTable[[#This Row],[Order Date]], "MmMM")</f>
        <v>September</v>
      </c>
      <c r="F216" t="str">
        <f>"Q"&amp;ROUNDUP(MONTH(SalesDataTable[[#This Row],[Order Date]])/3,0)</f>
        <v>Q3</v>
      </c>
      <c r="G216" t="s">
        <v>20</v>
      </c>
      <c r="H216" t="s">
        <v>21</v>
      </c>
      <c r="I216" t="s">
        <v>22</v>
      </c>
      <c r="J216" t="s">
        <v>84</v>
      </c>
      <c r="K216" t="s">
        <v>44</v>
      </c>
      <c r="L216" t="s">
        <v>63</v>
      </c>
      <c r="M216">
        <v>1</v>
      </c>
      <c r="N216">
        <v>124.51</v>
      </c>
      <c r="O216">
        <v>0</v>
      </c>
      <c r="P216">
        <v>59.97</v>
      </c>
      <c r="Q216">
        <v>124.51</v>
      </c>
      <c r="R216">
        <v>59.97</v>
      </c>
      <c r="S216">
        <v>64.540000000000006</v>
      </c>
      <c r="T216">
        <v>0.51835193960324477</v>
      </c>
      <c r="U216">
        <v>2026</v>
      </c>
      <c r="V216" t="s">
        <v>74</v>
      </c>
      <c r="W216">
        <v>9</v>
      </c>
      <c r="X216" t="s">
        <v>78</v>
      </c>
    </row>
    <row r="217" spans="1:24" x14ac:dyDescent="0.3">
      <c r="A217">
        <v>3821</v>
      </c>
      <c r="B217" s="1">
        <v>46287</v>
      </c>
      <c r="C217">
        <f>YEAR(SalesDataTable[[#This Row],[Order Date]])</f>
        <v>2026</v>
      </c>
      <c r="D217">
        <f>MONTH(SalesDataTable[[#This Row],[Order Date]])</f>
        <v>9</v>
      </c>
      <c r="E217" t="str">
        <f>TEXT(SalesDataTable[[#This Row],[Order Date]], "MmMM")</f>
        <v>September</v>
      </c>
      <c r="F217" t="str">
        <f>"Q"&amp;ROUNDUP(MONTH(SalesDataTable[[#This Row],[Order Date]])/3,0)</f>
        <v>Q3</v>
      </c>
      <c r="G217" t="s">
        <v>48</v>
      </c>
      <c r="H217" t="s">
        <v>67</v>
      </c>
      <c r="I217" t="s">
        <v>22</v>
      </c>
      <c r="J217" t="s">
        <v>84</v>
      </c>
      <c r="K217" t="s">
        <v>30</v>
      </c>
      <c r="L217" t="s">
        <v>57</v>
      </c>
      <c r="M217">
        <v>1</v>
      </c>
      <c r="N217">
        <v>141</v>
      </c>
      <c r="O217">
        <v>0</v>
      </c>
      <c r="P217">
        <v>79.010000000000005</v>
      </c>
      <c r="Q217">
        <v>141</v>
      </c>
      <c r="R217">
        <v>79.010000000000005</v>
      </c>
      <c r="S217">
        <v>61.989999999999995</v>
      </c>
      <c r="T217">
        <v>0.43964539007092196</v>
      </c>
      <c r="U217">
        <v>2026</v>
      </c>
      <c r="V217" t="s">
        <v>74</v>
      </c>
      <c r="W217">
        <v>9</v>
      </c>
      <c r="X217" t="s">
        <v>78</v>
      </c>
    </row>
    <row r="218" spans="1:24" x14ac:dyDescent="0.3">
      <c r="A218">
        <v>2310</v>
      </c>
      <c r="B218" s="1">
        <v>46292</v>
      </c>
      <c r="C218">
        <f>YEAR(SalesDataTable[[#This Row],[Order Date]])</f>
        <v>2026</v>
      </c>
      <c r="D218">
        <f>MONTH(SalesDataTable[[#This Row],[Order Date]])</f>
        <v>9</v>
      </c>
      <c r="E218" t="str">
        <f>TEXT(SalesDataTable[[#This Row],[Order Date]], "MmMM")</f>
        <v>September</v>
      </c>
      <c r="F218" t="str">
        <f>"Q"&amp;ROUNDUP(MONTH(SalesDataTable[[#This Row],[Order Date]])/3,0)</f>
        <v>Q3</v>
      </c>
      <c r="G218" t="s">
        <v>28</v>
      </c>
      <c r="H218" t="s">
        <v>46</v>
      </c>
      <c r="I218" t="s">
        <v>22</v>
      </c>
      <c r="J218" t="s">
        <v>84</v>
      </c>
      <c r="K218" t="s">
        <v>37</v>
      </c>
      <c r="L218" t="s">
        <v>59</v>
      </c>
      <c r="M218">
        <v>1</v>
      </c>
      <c r="N218">
        <v>165.44</v>
      </c>
      <c r="O218">
        <v>0</v>
      </c>
      <c r="P218">
        <v>88.25</v>
      </c>
      <c r="Q218">
        <v>165.44</v>
      </c>
      <c r="R218">
        <v>88.25</v>
      </c>
      <c r="S218">
        <v>77.19</v>
      </c>
      <c r="T218">
        <v>0.46657398452611215</v>
      </c>
      <c r="U218">
        <v>2026</v>
      </c>
      <c r="V218" t="s">
        <v>74</v>
      </c>
      <c r="W218">
        <v>9</v>
      </c>
      <c r="X218" t="s">
        <v>78</v>
      </c>
    </row>
    <row r="219" spans="1:24" x14ac:dyDescent="0.3">
      <c r="A219">
        <v>4371</v>
      </c>
      <c r="B219" s="1">
        <v>46298</v>
      </c>
      <c r="C219">
        <f>YEAR(SalesDataTable[[#This Row],[Order Date]])</f>
        <v>2026</v>
      </c>
      <c r="D219">
        <f>MONTH(SalesDataTable[[#This Row],[Order Date]])</f>
        <v>10</v>
      </c>
      <c r="E219" t="str">
        <f>TEXT(SalesDataTable[[#This Row],[Order Date]], "MmMM")</f>
        <v>October</v>
      </c>
      <c r="F219" t="str">
        <f>"Q"&amp;ROUNDUP(MONTH(SalesDataTable[[#This Row],[Order Date]])/3,0)</f>
        <v>Q4</v>
      </c>
      <c r="G219" t="s">
        <v>34</v>
      </c>
      <c r="H219" t="s">
        <v>35</v>
      </c>
      <c r="I219" t="s">
        <v>22</v>
      </c>
      <c r="J219" t="s">
        <v>84</v>
      </c>
      <c r="K219" t="s">
        <v>24</v>
      </c>
      <c r="L219" t="s">
        <v>61</v>
      </c>
      <c r="M219">
        <v>1</v>
      </c>
      <c r="N219">
        <v>123.81</v>
      </c>
      <c r="O219">
        <v>0</v>
      </c>
      <c r="P219">
        <v>68.72</v>
      </c>
      <c r="Q219">
        <v>123.81</v>
      </c>
      <c r="R219">
        <v>68.72</v>
      </c>
      <c r="S219">
        <v>55.09</v>
      </c>
      <c r="T219">
        <v>0.44495598093853489</v>
      </c>
      <c r="U219">
        <v>2026</v>
      </c>
      <c r="V219" t="s">
        <v>79</v>
      </c>
      <c r="W219">
        <v>10</v>
      </c>
      <c r="X219" t="s">
        <v>80</v>
      </c>
    </row>
    <row r="220" spans="1:24" x14ac:dyDescent="0.3">
      <c r="A220">
        <v>4984</v>
      </c>
      <c r="B220" s="1">
        <v>46299</v>
      </c>
      <c r="C220">
        <f>YEAR(SalesDataTable[[#This Row],[Order Date]])</f>
        <v>2026</v>
      </c>
      <c r="D220">
        <f>MONTH(SalesDataTable[[#This Row],[Order Date]])</f>
        <v>10</v>
      </c>
      <c r="E220" t="str">
        <f>TEXT(SalesDataTable[[#This Row],[Order Date]], "MmMM")</f>
        <v>October</v>
      </c>
      <c r="F220" t="str">
        <f>"Q"&amp;ROUNDUP(MONTH(SalesDataTable[[#This Row],[Order Date]])/3,0)</f>
        <v>Q4</v>
      </c>
      <c r="G220" t="s">
        <v>48</v>
      </c>
      <c r="H220" t="s">
        <v>71</v>
      </c>
      <c r="I220" t="s">
        <v>22</v>
      </c>
      <c r="J220" t="s">
        <v>84</v>
      </c>
      <c r="K220" t="s">
        <v>24</v>
      </c>
      <c r="L220" t="s">
        <v>50</v>
      </c>
      <c r="M220">
        <v>1</v>
      </c>
      <c r="N220">
        <v>36.590000000000003</v>
      </c>
      <c r="O220">
        <v>0</v>
      </c>
      <c r="P220">
        <v>13.62</v>
      </c>
      <c r="Q220">
        <v>36.590000000000003</v>
      </c>
      <c r="R220">
        <v>13.62</v>
      </c>
      <c r="S220">
        <v>22.970000000000006</v>
      </c>
      <c r="T220">
        <v>0.62776714949439749</v>
      </c>
      <c r="U220">
        <v>2026</v>
      </c>
      <c r="V220" t="s">
        <v>79</v>
      </c>
      <c r="W220">
        <v>10</v>
      </c>
      <c r="X220" t="s">
        <v>80</v>
      </c>
    </row>
    <row r="221" spans="1:24" x14ac:dyDescent="0.3">
      <c r="A221">
        <v>1865</v>
      </c>
      <c r="B221" s="1">
        <v>46303</v>
      </c>
      <c r="C221">
        <f>YEAR(SalesDataTable[[#This Row],[Order Date]])</f>
        <v>2026</v>
      </c>
      <c r="D221">
        <f>MONTH(SalesDataTable[[#This Row],[Order Date]])</f>
        <v>10</v>
      </c>
      <c r="E221" t="str">
        <f>TEXT(SalesDataTable[[#This Row],[Order Date]], "MmMM")</f>
        <v>October</v>
      </c>
      <c r="F221" t="str">
        <f>"Q"&amp;ROUNDUP(MONTH(SalesDataTable[[#This Row],[Order Date]])/3,0)</f>
        <v>Q4</v>
      </c>
      <c r="G221" t="s">
        <v>20</v>
      </c>
      <c r="H221" t="s">
        <v>21</v>
      </c>
      <c r="I221" t="s">
        <v>22</v>
      </c>
      <c r="J221" t="s">
        <v>84</v>
      </c>
      <c r="K221" t="s">
        <v>24</v>
      </c>
      <c r="L221" t="s">
        <v>25</v>
      </c>
      <c r="M221">
        <v>1</v>
      </c>
      <c r="N221">
        <v>39.659999999999997</v>
      </c>
      <c r="O221">
        <v>0</v>
      </c>
      <c r="P221">
        <v>14.39</v>
      </c>
      <c r="Q221">
        <v>39.659999999999997</v>
      </c>
      <c r="R221">
        <v>14.39</v>
      </c>
      <c r="S221">
        <v>25.269999999999996</v>
      </c>
      <c r="T221">
        <v>0.63716591023701463</v>
      </c>
      <c r="U221">
        <v>2026</v>
      </c>
      <c r="V221" t="s">
        <v>79</v>
      </c>
      <c r="W221">
        <v>10</v>
      </c>
      <c r="X221" t="s">
        <v>80</v>
      </c>
    </row>
    <row r="222" spans="1:24" x14ac:dyDescent="0.3">
      <c r="A222">
        <v>4285</v>
      </c>
      <c r="B222" s="1">
        <v>46303</v>
      </c>
      <c r="C222">
        <f>YEAR(SalesDataTable[[#This Row],[Order Date]])</f>
        <v>2026</v>
      </c>
      <c r="D222">
        <f>MONTH(SalesDataTable[[#This Row],[Order Date]])</f>
        <v>10</v>
      </c>
      <c r="E222" t="str">
        <f>TEXT(SalesDataTable[[#This Row],[Order Date]], "MmMM")</f>
        <v>October</v>
      </c>
      <c r="F222" t="str">
        <f>"Q"&amp;ROUNDUP(MONTH(SalesDataTable[[#This Row],[Order Date]])/3,0)</f>
        <v>Q4</v>
      </c>
      <c r="G222" t="s">
        <v>20</v>
      </c>
      <c r="H222" t="s">
        <v>39</v>
      </c>
      <c r="I222" t="s">
        <v>22</v>
      </c>
      <c r="J222" t="s">
        <v>84</v>
      </c>
      <c r="K222" t="s">
        <v>30</v>
      </c>
      <c r="L222" t="s">
        <v>33</v>
      </c>
      <c r="M222">
        <v>1</v>
      </c>
      <c r="N222">
        <v>93.39</v>
      </c>
      <c r="O222">
        <v>0</v>
      </c>
      <c r="P222">
        <v>45.98</v>
      </c>
      <c r="Q222">
        <v>93.39</v>
      </c>
      <c r="R222">
        <v>45.98</v>
      </c>
      <c r="S222">
        <v>47.410000000000004</v>
      </c>
      <c r="T222">
        <v>0.50765606595995294</v>
      </c>
      <c r="U222">
        <v>2026</v>
      </c>
      <c r="V222" t="s">
        <v>79</v>
      </c>
      <c r="W222">
        <v>10</v>
      </c>
      <c r="X222" t="s">
        <v>80</v>
      </c>
    </row>
    <row r="223" spans="1:24" x14ac:dyDescent="0.3">
      <c r="A223">
        <v>3368</v>
      </c>
      <c r="B223" s="1">
        <v>46306</v>
      </c>
      <c r="C223">
        <f>YEAR(SalesDataTable[[#This Row],[Order Date]])</f>
        <v>2026</v>
      </c>
      <c r="D223">
        <f>MONTH(SalesDataTable[[#This Row],[Order Date]])</f>
        <v>10</v>
      </c>
      <c r="E223" t="str">
        <f>TEXT(SalesDataTable[[#This Row],[Order Date]], "MmMM")</f>
        <v>October</v>
      </c>
      <c r="F223" t="str">
        <f>"Q"&amp;ROUNDUP(MONTH(SalesDataTable[[#This Row],[Order Date]])/3,0)</f>
        <v>Q4</v>
      </c>
      <c r="G223" t="s">
        <v>28</v>
      </c>
      <c r="H223" t="s">
        <v>29</v>
      </c>
      <c r="I223" t="s">
        <v>22</v>
      </c>
      <c r="J223" t="s">
        <v>84</v>
      </c>
      <c r="K223" t="s">
        <v>30</v>
      </c>
      <c r="L223" t="s">
        <v>33</v>
      </c>
      <c r="M223">
        <v>1</v>
      </c>
      <c r="N223">
        <v>89.88</v>
      </c>
      <c r="O223">
        <v>0</v>
      </c>
      <c r="P223">
        <v>46.15</v>
      </c>
      <c r="Q223">
        <v>89.88</v>
      </c>
      <c r="R223">
        <v>46.15</v>
      </c>
      <c r="S223">
        <v>43.73</v>
      </c>
      <c r="T223">
        <v>0.48653760569648419</v>
      </c>
      <c r="U223">
        <v>2026</v>
      </c>
      <c r="V223" t="s">
        <v>79</v>
      </c>
      <c r="W223">
        <v>10</v>
      </c>
      <c r="X223" t="s">
        <v>80</v>
      </c>
    </row>
    <row r="224" spans="1:24" x14ac:dyDescent="0.3">
      <c r="A224">
        <v>3776</v>
      </c>
      <c r="B224" s="1">
        <v>46310</v>
      </c>
      <c r="C224">
        <f>YEAR(SalesDataTable[[#This Row],[Order Date]])</f>
        <v>2026</v>
      </c>
      <c r="D224">
        <f>MONTH(SalesDataTable[[#This Row],[Order Date]])</f>
        <v>10</v>
      </c>
      <c r="E224" t="str">
        <f>TEXT(SalesDataTable[[#This Row],[Order Date]], "MmMM")</f>
        <v>October</v>
      </c>
      <c r="F224" t="str">
        <f>"Q"&amp;ROUNDUP(MONTH(SalesDataTable[[#This Row],[Order Date]])/3,0)</f>
        <v>Q4</v>
      </c>
      <c r="G224" t="s">
        <v>20</v>
      </c>
      <c r="H224" t="s">
        <v>21</v>
      </c>
      <c r="I224" t="s">
        <v>22</v>
      </c>
      <c r="J224" t="s">
        <v>84</v>
      </c>
      <c r="K224" t="s">
        <v>42</v>
      </c>
      <c r="L224" t="s">
        <v>72</v>
      </c>
      <c r="M224">
        <v>1</v>
      </c>
      <c r="N224">
        <v>82.97</v>
      </c>
      <c r="O224">
        <v>0</v>
      </c>
      <c r="P224">
        <v>43.09</v>
      </c>
      <c r="Q224">
        <v>82.97</v>
      </c>
      <c r="R224">
        <v>43.09</v>
      </c>
      <c r="S224">
        <v>39.879999999999995</v>
      </c>
      <c r="T224">
        <v>0.48065565867180904</v>
      </c>
      <c r="U224">
        <v>2026</v>
      </c>
      <c r="V224" t="s">
        <v>79</v>
      </c>
      <c r="W224">
        <v>10</v>
      </c>
      <c r="X224" t="s">
        <v>80</v>
      </c>
    </row>
    <row r="225" spans="1:24" x14ac:dyDescent="0.3">
      <c r="A225">
        <v>2741</v>
      </c>
      <c r="B225" s="1">
        <v>46311</v>
      </c>
      <c r="C225">
        <f>YEAR(SalesDataTable[[#This Row],[Order Date]])</f>
        <v>2026</v>
      </c>
      <c r="D225">
        <f>MONTH(SalesDataTable[[#This Row],[Order Date]])</f>
        <v>10</v>
      </c>
      <c r="E225" t="str">
        <f>TEXT(SalesDataTable[[#This Row],[Order Date]], "MmMM")</f>
        <v>October</v>
      </c>
      <c r="F225" t="str">
        <f>"Q"&amp;ROUNDUP(MONTH(SalesDataTable[[#This Row],[Order Date]])/3,0)</f>
        <v>Q4</v>
      </c>
      <c r="G225" t="s">
        <v>20</v>
      </c>
      <c r="H225" t="s">
        <v>39</v>
      </c>
      <c r="I225" t="s">
        <v>22</v>
      </c>
      <c r="J225" t="s">
        <v>84</v>
      </c>
      <c r="K225" t="s">
        <v>24</v>
      </c>
      <c r="L225" t="s">
        <v>25</v>
      </c>
      <c r="M225">
        <v>1</v>
      </c>
      <c r="N225">
        <v>40.75</v>
      </c>
      <c r="O225">
        <v>0</v>
      </c>
      <c r="P225">
        <v>14.7</v>
      </c>
      <c r="Q225">
        <v>40.75</v>
      </c>
      <c r="R225">
        <v>14.7</v>
      </c>
      <c r="S225">
        <v>26.05</v>
      </c>
      <c r="T225">
        <v>0.63926380368098157</v>
      </c>
      <c r="U225">
        <v>2026</v>
      </c>
      <c r="V225" t="s">
        <v>79</v>
      </c>
      <c r="W225">
        <v>10</v>
      </c>
      <c r="X225" t="s">
        <v>80</v>
      </c>
    </row>
    <row r="226" spans="1:24" x14ac:dyDescent="0.3">
      <c r="A226">
        <v>109</v>
      </c>
      <c r="B226" s="1">
        <v>46313</v>
      </c>
      <c r="C226">
        <f>YEAR(SalesDataTable[[#This Row],[Order Date]])</f>
        <v>2026</v>
      </c>
      <c r="D226">
        <f>MONTH(SalesDataTable[[#This Row],[Order Date]])</f>
        <v>10</v>
      </c>
      <c r="E226" t="str">
        <f>TEXT(SalesDataTable[[#This Row],[Order Date]], "MmMM")</f>
        <v>October</v>
      </c>
      <c r="F226" t="str">
        <f>"Q"&amp;ROUNDUP(MONTH(SalesDataTable[[#This Row],[Order Date]])/3,0)</f>
        <v>Q4</v>
      </c>
      <c r="G226" t="s">
        <v>34</v>
      </c>
      <c r="H226" t="s">
        <v>56</v>
      </c>
      <c r="I226" t="s">
        <v>22</v>
      </c>
      <c r="J226" t="s">
        <v>84</v>
      </c>
      <c r="K226" t="s">
        <v>30</v>
      </c>
      <c r="L226" t="s">
        <v>33</v>
      </c>
      <c r="M226">
        <v>1</v>
      </c>
      <c r="N226">
        <v>90.09</v>
      </c>
      <c r="O226">
        <v>0</v>
      </c>
      <c r="P226">
        <v>45.17</v>
      </c>
      <c r="Q226">
        <v>90.09</v>
      </c>
      <c r="R226">
        <v>45.17</v>
      </c>
      <c r="S226">
        <v>44.92</v>
      </c>
      <c r="T226">
        <v>0.49861249861249862</v>
      </c>
      <c r="U226">
        <v>2026</v>
      </c>
      <c r="V226" t="s">
        <v>79</v>
      </c>
      <c r="W226">
        <v>10</v>
      </c>
      <c r="X226" t="s">
        <v>80</v>
      </c>
    </row>
    <row r="227" spans="1:24" x14ac:dyDescent="0.3">
      <c r="A227">
        <v>744</v>
      </c>
      <c r="B227" s="1">
        <v>46313</v>
      </c>
      <c r="C227">
        <f>YEAR(SalesDataTable[[#This Row],[Order Date]])</f>
        <v>2026</v>
      </c>
      <c r="D227">
        <f>MONTH(SalesDataTable[[#This Row],[Order Date]])</f>
        <v>10</v>
      </c>
      <c r="E227" t="str">
        <f>TEXT(SalesDataTable[[#This Row],[Order Date]], "MmMM")</f>
        <v>October</v>
      </c>
      <c r="F227" t="str">
        <f>"Q"&amp;ROUNDUP(MONTH(SalesDataTable[[#This Row],[Order Date]])/3,0)</f>
        <v>Q4</v>
      </c>
      <c r="G227" t="s">
        <v>48</v>
      </c>
      <c r="H227" t="s">
        <v>81</v>
      </c>
      <c r="I227" t="s">
        <v>22</v>
      </c>
      <c r="J227" t="s">
        <v>84</v>
      </c>
      <c r="K227" t="s">
        <v>37</v>
      </c>
      <c r="L227" t="s">
        <v>47</v>
      </c>
      <c r="M227">
        <v>1</v>
      </c>
      <c r="N227">
        <v>36.83</v>
      </c>
      <c r="O227">
        <v>0</v>
      </c>
      <c r="P227">
        <v>13.64</v>
      </c>
      <c r="Q227">
        <v>36.83</v>
      </c>
      <c r="R227">
        <v>13.64</v>
      </c>
      <c r="S227">
        <v>23.189999999999998</v>
      </c>
      <c r="T227">
        <v>0.62964974205810476</v>
      </c>
      <c r="U227">
        <v>2026</v>
      </c>
      <c r="V227" t="s">
        <v>79</v>
      </c>
      <c r="W227">
        <v>10</v>
      </c>
      <c r="X227" t="s">
        <v>80</v>
      </c>
    </row>
    <row r="228" spans="1:24" x14ac:dyDescent="0.3">
      <c r="A228">
        <v>265</v>
      </c>
      <c r="B228" s="1">
        <v>46318</v>
      </c>
      <c r="C228">
        <f>YEAR(SalesDataTable[[#This Row],[Order Date]])</f>
        <v>2026</v>
      </c>
      <c r="D228">
        <f>MONTH(SalesDataTable[[#This Row],[Order Date]])</f>
        <v>10</v>
      </c>
      <c r="E228" t="str">
        <f>TEXT(SalesDataTable[[#This Row],[Order Date]], "MmMM")</f>
        <v>October</v>
      </c>
      <c r="F228" t="str">
        <f>"Q"&amp;ROUNDUP(MONTH(SalesDataTable[[#This Row],[Order Date]])/3,0)</f>
        <v>Q4</v>
      </c>
      <c r="G228" t="s">
        <v>34</v>
      </c>
      <c r="H228" t="s">
        <v>35</v>
      </c>
      <c r="I228" t="s">
        <v>22</v>
      </c>
      <c r="J228" t="s">
        <v>84</v>
      </c>
      <c r="K228" t="s">
        <v>42</v>
      </c>
      <c r="L228" t="s">
        <v>72</v>
      </c>
      <c r="M228">
        <v>1</v>
      </c>
      <c r="N228">
        <v>82.28</v>
      </c>
      <c r="O228">
        <v>0</v>
      </c>
      <c r="P228">
        <v>42.08</v>
      </c>
      <c r="Q228">
        <v>82.28</v>
      </c>
      <c r="R228">
        <v>42.08</v>
      </c>
      <c r="S228">
        <v>40.200000000000003</v>
      </c>
      <c r="T228">
        <v>0.48857559552746721</v>
      </c>
      <c r="U228">
        <v>2026</v>
      </c>
      <c r="V228" t="s">
        <v>79</v>
      </c>
      <c r="W228">
        <v>10</v>
      </c>
      <c r="X228" t="s">
        <v>80</v>
      </c>
    </row>
    <row r="229" spans="1:24" x14ac:dyDescent="0.3">
      <c r="A229">
        <v>339</v>
      </c>
      <c r="B229" s="1">
        <v>46325</v>
      </c>
      <c r="C229">
        <f>YEAR(SalesDataTable[[#This Row],[Order Date]])</f>
        <v>2026</v>
      </c>
      <c r="D229">
        <f>MONTH(SalesDataTable[[#This Row],[Order Date]])</f>
        <v>10</v>
      </c>
      <c r="E229" t="str">
        <f>TEXT(SalesDataTable[[#This Row],[Order Date]], "MmMM")</f>
        <v>October</v>
      </c>
      <c r="F229" t="str">
        <f>"Q"&amp;ROUNDUP(MONTH(SalesDataTable[[#This Row],[Order Date]])/3,0)</f>
        <v>Q4</v>
      </c>
      <c r="G229" t="s">
        <v>20</v>
      </c>
      <c r="H229" t="s">
        <v>60</v>
      </c>
      <c r="I229" t="s">
        <v>22</v>
      </c>
      <c r="J229" t="s">
        <v>84</v>
      </c>
      <c r="K229" t="s">
        <v>42</v>
      </c>
      <c r="L229" t="s">
        <v>43</v>
      </c>
      <c r="M229">
        <v>1</v>
      </c>
      <c r="N229">
        <v>39.65</v>
      </c>
      <c r="O229">
        <v>0</v>
      </c>
      <c r="P229">
        <v>16.38</v>
      </c>
      <c r="Q229">
        <v>39.65</v>
      </c>
      <c r="R229">
        <v>16.38</v>
      </c>
      <c r="S229">
        <v>23.27</v>
      </c>
      <c r="T229">
        <v>0.58688524590163937</v>
      </c>
      <c r="U229">
        <v>2026</v>
      </c>
      <c r="V229" t="s">
        <v>79</v>
      </c>
      <c r="W229">
        <v>10</v>
      </c>
      <c r="X229" t="s">
        <v>80</v>
      </c>
    </row>
    <row r="230" spans="1:24" x14ac:dyDescent="0.3">
      <c r="A230">
        <v>307</v>
      </c>
      <c r="B230" s="1">
        <v>46326</v>
      </c>
      <c r="C230">
        <f>YEAR(SalesDataTable[[#This Row],[Order Date]])</f>
        <v>2026</v>
      </c>
      <c r="D230">
        <f>MONTH(SalesDataTable[[#This Row],[Order Date]])</f>
        <v>10</v>
      </c>
      <c r="E230" t="str">
        <f>TEXT(SalesDataTable[[#This Row],[Order Date]], "MmMM")</f>
        <v>October</v>
      </c>
      <c r="F230" t="str">
        <f>"Q"&amp;ROUNDUP(MONTH(SalesDataTable[[#This Row],[Order Date]])/3,0)</f>
        <v>Q4</v>
      </c>
      <c r="G230" t="s">
        <v>20</v>
      </c>
      <c r="H230" t="s">
        <v>21</v>
      </c>
      <c r="I230" t="s">
        <v>22</v>
      </c>
      <c r="J230" t="s">
        <v>84</v>
      </c>
      <c r="K230" t="s">
        <v>24</v>
      </c>
      <c r="L230" t="s">
        <v>50</v>
      </c>
      <c r="M230">
        <v>1</v>
      </c>
      <c r="N230">
        <v>37.08</v>
      </c>
      <c r="O230">
        <v>0</v>
      </c>
      <c r="P230">
        <v>13.62</v>
      </c>
      <c r="Q230">
        <v>37.08</v>
      </c>
      <c r="R230">
        <v>13.62</v>
      </c>
      <c r="S230">
        <v>23.46</v>
      </c>
      <c r="T230">
        <v>0.63268608414239491</v>
      </c>
      <c r="U230">
        <v>2026</v>
      </c>
      <c r="V230" t="s">
        <v>79</v>
      </c>
      <c r="W230">
        <v>10</v>
      </c>
      <c r="X230" t="s">
        <v>80</v>
      </c>
    </row>
    <row r="231" spans="1:24" x14ac:dyDescent="0.3">
      <c r="A231">
        <v>408</v>
      </c>
      <c r="B231" s="1">
        <v>46329</v>
      </c>
      <c r="C231">
        <f>YEAR(SalesDataTable[[#This Row],[Order Date]])</f>
        <v>2026</v>
      </c>
      <c r="D231">
        <f>MONTH(SalesDataTable[[#This Row],[Order Date]])</f>
        <v>11</v>
      </c>
      <c r="E231" t="str">
        <f>TEXT(SalesDataTable[[#This Row],[Order Date]], "MmMM")</f>
        <v>November</v>
      </c>
      <c r="F231" t="str">
        <f>"Q"&amp;ROUNDUP(MONTH(SalesDataTable[[#This Row],[Order Date]])/3,0)</f>
        <v>Q4</v>
      </c>
      <c r="G231" t="s">
        <v>20</v>
      </c>
      <c r="H231" t="s">
        <v>60</v>
      </c>
      <c r="I231" t="s">
        <v>22</v>
      </c>
      <c r="J231" t="s">
        <v>84</v>
      </c>
      <c r="K231" t="s">
        <v>42</v>
      </c>
      <c r="L231" t="s">
        <v>66</v>
      </c>
      <c r="M231">
        <v>1</v>
      </c>
      <c r="N231">
        <v>49.61</v>
      </c>
      <c r="O231">
        <v>0</v>
      </c>
      <c r="P231">
        <v>22.8</v>
      </c>
      <c r="Q231">
        <v>49.61</v>
      </c>
      <c r="R231">
        <v>22.8</v>
      </c>
      <c r="S231">
        <v>26.81</v>
      </c>
      <c r="T231">
        <v>0.54041523886313236</v>
      </c>
      <c r="U231">
        <v>2026</v>
      </c>
      <c r="V231" t="s">
        <v>79</v>
      </c>
      <c r="W231">
        <v>11</v>
      </c>
      <c r="X231" t="s">
        <v>82</v>
      </c>
    </row>
    <row r="232" spans="1:24" x14ac:dyDescent="0.3">
      <c r="A232">
        <v>4437</v>
      </c>
      <c r="B232" s="1">
        <v>46343</v>
      </c>
      <c r="C232">
        <f>YEAR(SalesDataTable[[#This Row],[Order Date]])</f>
        <v>2026</v>
      </c>
      <c r="D232">
        <f>MONTH(SalesDataTable[[#This Row],[Order Date]])</f>
        <v>11</v>
      </c>
      <c r="E232" t="str">
        <f>TEXT(SalesDataTable[[#This Row],[Order Date]], "MmMM")</f>
        <v>November</v>
      </c>
      <c r="F232" t="str">
        <f>"Q"&amp;ROUNDUP(MONTH(SalesDataTable[[#This Row],[Order Date]])/3,0)</f>
        <v>Q4</v>
      </c>
      <c r="G232" t="s">
        <v>48</v>
      </c>
      <c r="H232" t="s">
        <v>49</v>
      </c>
      <c r="I232" t="s">
        <v>22</v>
      </c>
      <c r="J232" t="s">
        <v>84</v>
      </c>
      <c r="K232" t="s">
        <v>24</v>
      </c>
      <c r="L232" t="s">
        <v>61</v>
      </c>
      <c r="M232">
        <v>1</v>
      </c>
      <c r="N232">
        <v>122.64</v>
      </c>
      <c r="O232">
        <v>0</v>
      </c>
      <c r="P232">
        <v>68.58</v>
      </c>
      <c r="Q232">
        <v>122.64</v>
      </c>
      <c r="R232">
        <v>68.58</v>
      </c>
      <c r="S232">
        <v>54.06</v>
      </c>
      <c r="T232">
        <v>0.44080234833659493</v>
      </c>
      <c r="U232">
        <v>2026</v>
      </c>
      <c r="V232" t="s">
        <v>79</v>
      </c>
      <c r="W232">
        <v>11</v>
      </c>
      <c r="X232" t="s">
        <v>82</v>
      </c>
    </row>
    <row r="233" spans="1:24" x14ac:dyDescent="0.3">
      <c r="A233">
        <v>3359</v>
      </c>
      <c r="B233" s="1">
        <v>46356</v>
      </c>
      <c r="C233">
        <f>YEAR(SalesDataTable[[#This Row],[Order Date]])</f>
        <v>2026</v>
      </c>
      <c r="D233">
        <f>MONTH(SalesDataTable[[#This Row],[Order Date]])</f>
        <v>11</v>
      </c>
      <c r="E233" t="str">
        <f>TEXT(SalesDataTable[[#This Row],[Order Date]], "MmMM")</f>
        <v>November</v>
      </c>
      <c r="F233" t="str">
        <f>"Q"&amp;ROUNDUP(MONTH(SalesDataTable[[#This Row],[Order Date]])/3,0)</f>
        <v>Q4</v>
      </c>
      <c r="G233" t="s">
        <v>20</v>
      </c>
      <c r="H233" t="s">
        <v>60</v>
      </c>
      <c r="I233" t="s">
        <v>22</v>
      </c>
      <c r="J233" t="s">
        <v>84</v>
      </c>
      <c r="K233" t="s">
        <v>44</v>
      </c>
      <c r="L233" t="s">
        <v>68</v>
      </c>
      <c r="M233">
        <v>1</v>
      </c>
      <c r="N233">
        <v>83.14</v>
      </c>
      <c r="O233">
        <v>0</v>
      </c>
      <c r="P233">
        <v>39.369999999999997</v>
      </c>
      <c r="Q233">
        <v>83.14</v>
      </c>
      <c r="R233">
        <v>39.369999999999997</v>
      </c>
      <c r="S233">
        <v>43.77</v>
      </c>
      <c r="T233">
        <v>0.52646139042578788</v>
      </c>
      <c r="U233">
        <v>2026</v>
      </c>
      <c r="V233" t="s">
        <v>79</v>
      </c>
      <c r="W233">
        <v>11</v>
      </c>
      <c r="X233" t="s">
        <v>82</v>
      </c>
    </row>
    <row r="234" spans="1:24" x14ac:dyDescent="0.3">
      <c r="A234">
        <v>3473</v>
      </c>
      <c r="B234" s="1">
        <v>46356</v>
      </c>
      <c r="C234">
        <f>YEAR(SalesDataTable[[#This Row],[Order Date]])</f>
        <v>2026</v>
      </c>
      <c r="D234">
        <f>MONTH(SalesDataTable[[#This Row],[Order Date]])</f>
        <v>11</v>
      </c>
      <c r="E234" t="str">
        <f>TEXT(SalesDataTable[[#This Row],[Order Date]], "MmMM")</f>
        <v>November</v>
      </c>
      <c r="F234" t="str">
        <f>"Q"&amp;ROUNDUP(MONTH(SalesDataTable[[#This Row],[Order Date]])/3,0)</f>
        <v>Q4</v>
      </c>
      <c r="G234" t="s">
        <v>48</v>
      </c>
      <c r="H234" t="s">
        <v>52</v>
      </c>
      <c r="I234" t="s">
        <v>22</v>
      </c>
      <c r="J234" t="s">
        <v>84</v>
      </c>
      <c r="K234" t="s">
        <v>42</v>
      </c>
      <c r="L234" t="s">
        <v>72</v>
      </c>
      <c r="M234">
        <v>1</v>
      </c>
      <c r="N234">
        <v>80.97</v>
      </c>
      <c r="O234">
        <v>0</v>
      </c>
      <c r="P234">
        <v>43.64</v>
      </c>
      <c r="Q234">
        <v>80.97</v>
      </c>
      <c r="R234">
        <v>43.64</v>
      </c>
      <c r="S234">
        <v>37.33</v>
      </c>
      <c r="T234">
        <v>0.4610349512164999</v>
      </c>
      <c r="U234">
        <v>2026</v>
      </c>
      <c r="V234" t="s">
        <v>79</v>
      </c>
      <c r="W234">
        <v>11</v>
      </c>
      <c r="X234" t="s">
        <v>82</v>
      </c>
    </row>
    <row r="235" spans="1:24" x14ac:dyDescent="0.3">
      <c r="A235">
        <v>3963</v>
      </c>
      <c r="B235" s="1">
        <v>46367</v>
      </c>
      <c r="C235">
        <f>YEAR(SalesDataTable[[#This Row],[Order Date]])</f>
        <v>2026</v>
      </c>
      <c r="D235">
        <f>MONTH(SalesDataTable[[#This Row],[Order Date]])</f>
        <v>12</v>
      </c>
      <c r="E235" t="str">
        <f>TEXT(SalesDataTable[[#This Row],[Order Date]], "MmMM")</f>
        <v>December</v>
      </c>
      <c r="F235" t="str">
        <f>"Q"&amp;ROUNDUP(MONTH(SalesDataTable[[#This Row],[Order Date]])/3,0)</f>
        <v>Q4</v>
      </c>
      <c r="G235" t="s">
        <v>20</v>
      </c>
      <c r="H235" t="s">
        <v>21</v>
      </c>
      <c r="I235" t="s">
        <v>22</v>
      </c>
      <c r="J235" t="s">
        <v>84</v>
      </c>
      <c r="K235" t="s">
        <v>37</v>
      </c>
      <c r="L235" t="s">
        <v>47</v>
      </c>
      <c r="M235">
        <v>1</v>
      </c>
      <c r="N235">
        <v>35.81</v>
      </c>
      <c r="O235">
        <v>0</v>
      </c>
      <c r="P235">
        <v>13.28</v>
      </c>
      <c r="Q235">
        <v>35.81</v>
      </c>
      <c r="R235">
        <v>13.28</v>
      </c>
      <c r="S235">
        <v>22.53</v>
      </c>
      <c r="T235">
        <v>0.62915386763473891</v>
      </c>
      <c r="U235">
        <v>2026</v>
      </c>
      <c r="V235" t="s">
        <v>79</v>
      </c>
      <c r="W235">
        <v>12</v>
      </c>
      <c r="X235" t="s">
        <v>83</v>
      </c>
    </row>
    <row r="236" spans="1:24" x14ac:dyDescent="0.3">
      <c r="A236">
        <v>2639</v>
      </c>
      <c r="B236" s="1">
        <v>46370</v>
      </c>
      <c r="C236">
        <f>YEAR(SalesDataTable[[#This Row],[Order Date]])</f>
        <v>2026</v>
      </c>
      <c r="D236">
        <f>MONTH(SalesDataTable[[#This Row],[Order Date]])</f>
        <v>12</v>
      </c>
      <c r="E236" t="str">
        <f>TEXT(SalesDataTable[[#This Row],[Order Date]], "MmMM")</f>
        <v>December</v>
      </c>
      <c r="F236" t="str">
        <f>"Q"&amp;ROUNDUP(MONTH(SalesDataTable[[#This Row],[Order Date]])/3,0)</f>
        <v>Q4</v>
      </c>
      <c r="G236" t="s">
        <v>20</v>
      </c>
      <c r="H236" t="s">
        <v>60</v>
      </c>
      <c r="I236" t="s">
        <v>22</v>
      </c>
      <c r="J236" t="s">
        <v>84</v>
      </c>
      <c r="K236" t="s">
        <v>44</v>
      </c>
      <c r="L236" t="s">
        <v>45</v>
      </c>
      <c r="M236">
        <v>1</v>
      </c>
      <c r="N236">
        <v>197.18</v>
      </c>
      <c r="O236">
        <v>0</v>
      </c>
      <c r="P236">
        <v>105.28</v>
      </c>
      <c r="Q236">
        <v>197.18</v>
      </c>
      <c r="R236">
        <v>105.28</v>
      </c>
      <c r="S236">
        <v>91.9</v>
      </c>
      <c r="T236">
        <v>0.46607160969672384</v>
      </c>
      <c r="U236">
        <v>2026</v>
      </c>
      <c r="V236" t="s">
        <v>79</v>
      </c>
      <c r="W236">
        <v>12</v>
      </c>
      <c r="X236" t="s">
        <v>83</v>
      </c>
    </row>
    <row r="237" spans="1:24" x14ac:dyDescent="0.3">
      <c r="A237">
        <v>3334</v>
      </c>
      <c r="B237" s="1">
        <v>46372</v>
      </c>
      <c r="C237">
        <f>YEAR(SalesDataTable[[#This Row],[Order Date]])</f>
        <v>2026</v>
      </c>
      <c r="D237">
        <f>MONTH(SalesDataTable[[#This Row],[Order Date]])</f>
        <v>12</v>
      </c>
      <c r="E237" t="str">
        <f>TEXT(SalesDataTable[[#This Row],[Order Date]], "MmMM")</f>
        <v>December</v>
      </c>
      <c r="F237" t="str">
        <f>"Q"&amp;ROUNDUP(MONTH(SalesDataTable[[#This Row],[Order Date]])/3,0)</f>
        <v>Q4</v>
      </c>
      <c r="G237" t="s">
        <v>34</v>
      </c>
      <c r="H237" t="s">
        <v>55</v>
      </c>
      <c r="I237" t="s">
        <v>22</v>
      </c>
      <c r="J237" t="s">
        <v>84</v>
      </c>
      <c r="K237" t="s">
        <v>30</v>
      </c>
      <c r="L237" t="s">
        <v>31</v>
      </c>
      <c r="M237">
        <v>1</v>
      </c>
      <c r="N237">
        <v>154.12</v>
      </c>
      <c r="O237">
        <v>0</v>
      </c>
      <c r="P237">
        <v>77.45</v>
      </c>
      <c r="Q237">
        <v>154.12</v>
      </c>
      <c r="R237">
        <v>77.45</v>
      </c>
      <c r="S237">
        <v>76.67</v>
      </c>
      <c r="T237">
        <v>0.49746950428237735</v>
      </c>
      <c r="U237">
        <v>2026</v>
      </c>
      <c r="V237" t="s">
        <v>79</v>
      </c>
      <c r="W237">
        <v>12</v>
      </c>
      <c r="X237" t="s">
        <v>83</v>
      </c>
    </row>
    <row r="238" spans="1:24" x14ac:dyDescent="0.3">
      <c r="A238">
        <v>4397</v>
      </c>
      <c r="B238" s="1">
        <v>46030</v>
      </c>
      <c r="C238">
        <f>YEAR(SalesDataTable[[#This Row],[Order Date]])</f>
        <v>2026</v>
      </c>
      <c r="D238">
        <f>MONTH(SalesDataTable[[#This Row],[Order Date]])</f>
        <v>1</v>
      </c>
      <c r="E238" t="str">
        <f>TEXT(SalesDataTable[[#This Row],[Order Date]], "MmMM")</f>
        <v>January</v>
      </c>
      <c r="F238" t="str">
        <f>"Q"&amp;ROUNDUP(MONTH(SalesDataTable[[#This Row],[Order Date]])/3,0)</f>
        <v>Q1</v>
      </c>
      <c r="G238" t="s">
        <v>28</v>
      </c>
      <c r="H238" t="s">
        <v>36</v>
      </c>
      <c r="I238" t="s">
        <v>22</v>
      </c>
      <c r="J238" t="s">
        <v>85</v>
      </c>
      <c r="K238" t="s">
        <v>30</v>
      </c>
      <c r="L238" t="s">
        <v>41</v>
      </c>
      <c r="M238">
        <v>1</v>
      </c>
      <c r="N238">
        <v>72.38</v>
      </c>
      <c r="O238">
        <v>0</v>
      </c>
      <c r="P238">
        <v>31.65</v>
      </c>
      <c r="Q238">
        <v>72.38</v>
      </c>
      <c r="R238">
        <v>31.65</v>
      </c>
      <c r="S238">
        <v>40.729999999999997</v>
      </c>
      <c r="T238">
        <v>0.56272450953302011</v>
      </c>
      <c r="U238">
        <v>2026</v>
      </c>
      <c r="V238" t="s">
        <v>26</v>
      </c>
      <c r="W238">
        <v>1</v>
      </c>
      <c r="X238" t="s">
        <v>27</v>
      </c>
    </row>
    <row r="239" spans="1:24" x14ac:dyDescent="0.3">
      <c r="A239">
        <v>1850</v>
      </c>
      <c r="B239" s="1">
        <v>46041</v>
      </c>
      <c r="C239">
        <f>YEAR(SalesDataTable[[#This Row],[Order Date]])</f>
        <v>2026</v>
      </c>
      <c r="D239">
        <f>MONTH(SalesDataTable[[#This Row],[Order Date]])</f>
        <v>1</v>
      </c>
      <c r="E239" t="str">
        <f>TEXT(SalesDataTable[[#This Row],[Order Date]], "MmMM")</f>
        <v>January</v>
      </c>
      <c r="F239" t="str">
        <f>"Q"&amp;ROUNDUP(MONTH(SalesDataTable[[#This Row],[Order Date]])/3,0)</f>
        <v>Q1</v>
      </c>
      <c r="G239" t="s">
        <v>34</v>
      </c>
      <c r="H239" t="s">
        <v>35</v>
      </c>
      <c r="I239" t="s">
        <v>22</v>
      </c>
      <c r="J239" t="s">
        <v>85</v>
      </c>
      <c r="K239" t="s">
        <v>42</v>
      </c>
      <c r="L239" t="s">
        <v>66</v>
      </c>
      <c r="M239">
        <v>1</v>
      </c>
      <c r="N239">
        <v>49.85</v>
      </c>
      <c r="O239">
        <v>0</v>
      </c>
      <c r="P239">
        <v>23.07</v>
      </c>
      <c r="Q239">
        <v>49.85</v>
      </c>
      <c r="R239">
        <v>23.07</v>
      </c>
      <c r="S239">
        <v>26.78</v>
      </c>
      <c r="T239">
        <v>0.53721163490471413</v>
      </c>
      <c r="U239">
        <v>2026</v>
      </c>
      <c r="V239" t="s">
        <v>26</v>
      </c>
      <c r="W239">
        <v>1</v>
      </c>
      <c r="X239" t="s">
        <v>27</v>
      </c>
    </row>
    <row r="240" spans="1:24" x14ac:dyDescent="0.3">
      <c r="A240">
        <v>1874</v>
      </c>
      <c r="B240" s="1">
        <v>46047</v>
      </c>
      <c r="C240">
        <f>YEAR(SalesDataTable[[#This Row],[Order Date]])</f>
        <v>2026</v>
      </c>
      <c r="D240">
        <f>MONTH(SalesDataTable[[#This Row],[Order Date]])</f>
        <v>1</v>
      </c>
      <c r="E240" t="str">
        <f>TEXT(SalesDataTable[[#This Row],[Order Date]], "MmMM")</f>
        <v>January</v>
      </c>
      <c r="F240" t="str">
        <f>"Q"&amp;ROUNDUP(MONTH(SalesDataTable[[#This Row],[Order Date]])/3,0)</f>
        <v>Q1</v>
      </c>
      <c r="G240" t="s">
        <v>28</v>
      </c>
      <c r="H240" t="s">
        <v>36</v>
      </c>
      <c r="I240" t="s">
        <v>22</v>
      </c>
      <c r="J240" t="s">
        <v>85</v>
      </c>
      <c r="K240" t="s">
        <v>37</v>
      </c>
      <c r="L240" t="s">
        <v>47</v>
      </c>
      <c r="M240">
        <v>1</v>
      </c>
      <c r="N240">
        <v>35.729999999999997</v>
      </c>
      <c r="O240">
        <v>0</v>
      </c>
      <c r="P240">
        <v>13.57</v>
      </c>
      <c r="Q240">
        <v>35.729999999999997</v>
      </c>
      <c r="R240">
        <v>13.57</v>
      </c>
      <c r="S240">
        <v>22.159999999999997</v>
      </c>
      <c r="T240">
        <v>0.62020710887209629</v>
      </c>
      <c r="U240">
        <v>2026</v>
      </c>
      <c r="V240" t="s">
        <v>26</v>
      </c>
      <c r="W240">
        <v>1</v>
      </c>
      <c r="X240" t="s">
        <v>27</v>
      </c>
    </row>
    <row r="241" spans="1:24" x14ac:dyDescent="0.3">
      <c r="A241">
        <v>3504</v>
      </c>
      <c r="B241" s="1">
        <v>46074</v>
      </c>
      <c r="C241">
        <f>YEAR(SalesDataTable[[#This Row],[Order Date]])</f>
        <v>2026</v>
      </c>
      <c r="D241">
        <f>MONTH(SalesDataTable[[#This Row],[Order Date]])</f>
        <v>2</v>
      </c>
      <c r="E241" t="str">
        <f>TEXT(SalesDataTable[[#This Row],[Order Date]], "MmMM")</f>
        <v>February</v>
      </c>
      <c r="F241" t="str">
        <f>"Q"&amp;ROUNDUP(MONTH(SalesDataTable[[#This Row],[Order Date]])/3,0)</f>
        <v>Q1</v>
      </c>
      <c r="G241" t="s">
        <v>34</v>
      </c>
      <c r="H241" t="s">
        <v>55</v>
      </c>
      <c r="I241" t="s">
        <v>22</v>
      </c>
      <c r="J241" t="s">
        <v>85</v>
      </c>
      <c r="K241" t="s">
        <v>37</v>
      </c>
      <c r="L241" t="s">
        <v>47</v>
      </c>
      <c r="M241">
        <v>1</v>
      </c>
      <c r="N241">
        <v>36.39</v>
      </c>
      <c r="O241">
        <v>0</v>
      </c>
      <c r="P241">
        <v>13.49</v>
      </c>
      <c r="Q241">
        <v>36.39</v>
      </c>
      <c r="R241">
        <v>13.49</v>
      </c>
      <c r="S241">
        <v>22.9</v>
      </c>
      <c r="T241">
        <v>0.62929376202253362</v>
      </c>
      <c r="U241">
        <v>2026</v>
      </c>
      <c r="V241" t="s">
        <v>26</v>
      </c>
      <c r="W241">
        <v>2</v>
      </c>
      <c r="X241" t="s">
        <v>51</v>
      </c>
    </row>
    <row r="242" spans="1:24" x14ac:dyDescent="0.3">
      <c r="A242">
        <v>1992</v>
      </c>
      <c r="B242" s="1">
        <v>46085</v>
      </c>
      <c r="C242">
        <f>YEAR(SalesDataTable[[#This Row],[Order Date]])</f>
        <v>2026</v>
      </c>
      <c r="D242">
        <f>MONTH(SalesDataTable[[#This Row],[Order Date]])</f>
        <v>3</v>
      </c>
      <c r="E242" t="str">
        <f>TEXT(SalesDataTable[[#This Row],[Order Date]], "MmMM")</f>
        <v>March</v>
      </c>
      <c r="F242" t="str">
        <f>"Q"&amp;ROUNDUP(MONTH(SalesDataTable[[#This Row],[Order Date]])/3,0)</f>
        <v>Q1</v>
      </c>
      <c r="G242" t="s">
        <v>48</v>
      </c>
      <c r="H242" t="s">
        <v>52</v>
      </c>
      <c r="I242" t="s">
        <v>22</v>
      </c>
      <c r="J242" t="s">
        <v>85</v>
      </c>
      <c r="K242" t="s">
        <v>37</v>
      </c>
      <c r="L242" t="s">
        <v>47</v>
      </c>
      <c r="M242">
        <v>1</v>
      </c>
      <c r="N242">
        <v>35.520000000000003</v>
      </c>
      <c r="O242">
        <v>0</v>
      </c>
      <c r="P242">
        <v>13.21</v>
      </c>
      <c r="Q242">
        <v>35.520000000000003</v>
      </c>
      <c r="R242">
        <v>13.21</v>
      </c>
      <c r="S242">
        <v>22.310000000000002</v>
      </c>
      <c r="T242">
        <v>0.62809684684684686</v>
      </c>
      <c r="U242">
        <v>2026</v>
      </c>
      <c r="V242" t="s">
        <v>26</v>
      </c>
      <c r="W242">
        <v>3</v>
      </c>
      <c r="X242" t="s">
        <v>58</v>
      </c>
    </row>
    <row r="243" spans="1:24" x14ac:dyDescent="0.3">
      <c r="A243">
        <v>1036</v>
      </c>
      <c r="B243" s="1">
        <v>46087</v>
      </c>
      <c r="C243">
        <f>YEAR(SalesDataTable[[#This Row],[Order Date]])</f>
        <v>2026</v>
      </c>
      <c r="D243">
        <f>MONTH(SalesDataTable[[#This Row],[Order Date]])</f>
        <v>3</v>
      </c>
      <c r="E243" t="str">
        <f>TEXT(SalesDataTable[[#This Row],[Order Date]], "MmMM")</f>
        <v>March</v>
      </c>
      <c r="F243" t="str">
        <f>"Q"&amp;ROUNDUP(MONTH(SalesDataTable[[#This Row],[Order Date]])/3,0)</f>
        <v>Q1</v>
      </c>
      <c r="G243" t="s">
        <v>28</v>
      </c>
      <c r="H243" t="s">
        <v>36</v>
      </c>
      <c r="I243" t="s">
        <v>22</v>
      </c>
      <c r="J243" t="s">
        <v>85</v>
      </c>
      <c r="K243" t="s">
        <v>42</v>
      </c>
      <c r="L243" t="s">
        <v>43</v>
      </c>
      <c r="M243">
        <v>1</v>
      </c>
      <c r="N243">
        <v>40.380000000000003</v>
      </c>
      <c r="O243">
        <v>0</v>
      </c>
      <c r="P243">
        <v>16.41</v>
      </c>
      <c r="Q243">
        <v>40.380000000000003</v>
      </c>
      <c r="R243">
        <v>16.41</v>
      </c>
      <c r="S243">
        <v>23.970000000000002</v>
      </c>
      <c r="T243">
        <v>0.59361069836552749</v>
      </c>
      <c r="U243">
        <v>2026</v>
      </c>
      <c r="V243" t="s">
        <v>26</v>
      </c>
      <c r="W243">
        <v>3</v>
      </c>
      <c r="X243" t="s">
        <v>58</v>
      </c>
    </row>
    <row r="244" spans="1:24" x14ac:dyDescent="0.3">
      <c r="A244">
        <v>1382</v>
      </c>
      <c r="B244" s="1">
        <v>46102</v>
      </c>
      <c r="C244">
        <f>YEAR(SalesDataTable[[#This Row],[Order Date]])</f>
        <v>2026</v>
      </c>
      <c r="D244">
        <f>MONTH(SalesDataTable[[#This Row],[Order Date]])</f>
        <v>3</v>
      </c>
      <c r="E244" t="str">
        <f>TEXT(SalesDataTable[[#This Row],[Order Date]], "MmMM")</f>
        <v>March</v>
      </c>
      <c r="F244" t="str">
        <f>"Q"&amp;ROUNDUP(MONTH(SalesDataTable[[#This Row],[Order Date]])/3,0)</f>
        <v>Q1</v>
      </c>
      <c r="G244" t="s">
        <v>48</v>
      </c>
      <c r="H244" t="s">
        <v>49</v>
      </c>
      <c r="I244" t="s">
        <v>22</v>
      </c>
      <c r="J244" t="s">
        <v>85</v>
      </c>
      <c r="K244" t="s">
        <v>30</v>
      </c>
      <c r="L244" t="s">
        <v>41</v>
      </c>
      <c r="M244">
        <v>1</v>
      </c>
      <c r="N244">
        <v>72.16</v>
      </c>
      <c r="O244">
        <v>0</v>
      </c>
      <c r="P244">
        <v>33.11</v>
      </c>
      <c r="Q244">
        <v>72.16</v>
      </c>
      <c r="R244">
        <v>33.11</v>
      </c>
      <c r="S244">
        <v>39.049999999999997</v>
      </c>
      <c r="T244">
        <v>0.54115853658536583</v>
      </c>
      <c r="U244">
        <v>2026</v>
      </c>
      <c r="V244" t="s">
        <v>26</v>
      </c>
      <c r="W244">
        <v>3</v>
      </c>
      <c r="X244" t="s">
        <v>58</v>
      </c>
    </row>
    <row r="245" spans="1:24" x14ac:dyDescent="0.3">
      <c r="A245">
        <v>1517</v>
      </c>
      <c r="B245" s="1">
        <v>46113</v>
      </c>
      <c r="C245">
        <f>YEAR(SalesDataTable[[#This Row],[Order Date]])</f>
        <v>2026</v>
      </c>
      <c r="D245">
        <f>MONTH(SalesDataTable[[#This Row],[Order Date]])</f>
        <v>4</v>
      </c>
      <c r="E245" t="str">
        <f>TEXT(SalesDataTable[[#This Row],[Order Date]], "MmMM")</f>
        <v>April</v>
      </c>
      <c r="F245" t="str">
        <f>"Q"&amp;ROUNDUP(MONTH(SalesDataTable[[#This Row],[Order Date]])/3,0)</f>
        <v>Q2</v>
      </c>
      <c r="G245" t="s">
        <v>48</v>
      </c>
      <c r="H245" t="s">
        <v>71</v>
      </c>
      <c r="I245" t="s">
        <v>22</v>
      </c>
      <c r="J245" t="s">
        <v>85</v>
      </c>
      <c r="K245" t="s">
        <v>42</v>
      </c>
      <c r="L245" t="s">
        <v>43</v>
      </c>
      <c r="M245">
        <v>1</v>
      </c>
      <c r="N245">
        <v>41.21</v>
      </c>
      <c r="O245">
        <v>0</v>
      </c>
      <c r="P245">
        <v>16.34</v>
      </c>
      <c r="Q245">
        <v>41.21</v>
      </c>
      <c r="R245">
        <v>16.34</v>
      </c>
      <c r="S245">
        <v>24.87</v>
      </c>
      <c r="T245">
        <v>0.60349429750060668</v>
      </c>
      <c r="U245">
        <v>2026</v>
      </c>
      <c r="V245" t="s">
        <v>64</v>
      </c>
      <c r="W245">
        <v>4</v>
      </c>
      <c r="X245" t="s">
        <v>65</v>
      </c>
    </row>
    <row r="246" spans="1:24" x14ac:dyDescent="0.3">
      <c r="A246">
        <v>2486</v>
      </c>
      <c r="B246" s="1">
        <v>46125</v>
      </c>
      <c r="C246">
        <f>YEAR(SalesDataTable[[#This Row],[Order Date]])</f>
        <v>2026</v>
      </c>
      <c r="D246">
        <f>MONTH(SalesDataTable[[#This Row],[Order Date]])</f>
        <v>4</v>
      </c>
      <c r="E246" t="str">
        <f>TEXT(SalesDataTable[[#This Row],[Order Date]], "MmMM")</f>
        <v>April</v>
      </c>
      <c r="F246" t="str">
        <f>"Q"&amp;ROUNDUP(MONTH(SalesDataTable[[#This Row],[Order Date]])/3,0)</f>
        <v>Q2</v>
      </c>
      <c r="G246" t="s">
        <v>34</v>
      </c>
      <c r="H246" t="s">
        <v>40</v>
      </c>
      <c r="I246" t="s">
        <v>22</v>
      </c>
      <c r="J246" t="s">
        <v>85</v>
      </c>
      <c r="K246" t="s">
        <v>30</v>
      </c>
      <c r="L246" t="s">
        <v>33</v>
      </c>
      <c r="M246">
        <v>1</v>
      </c>
      <c r="N246">
        <v>93.65</v>
      </c>
      <c r="O246">
        <v>0</v>
      </c>
      <c r="P246">
        <v>44.15</v>
      </c>
      <c r="Q246">
        <v>93.65</v>
      </c>
      <c r="R246">
        <v>44.15</v>
      </c>
      <c r="S246">
        <v>49.500000000000007</v>
      </c>
      <c r="T246">
        <v>0.5285638013881474</v>
      </c>
      <c r="U246">
        <v>2026</v>
      </c>
      <c r="V246" t="s">
        <v>64</v>
      </c>
      <c r="W246">
        <v>4</v>
      </c>
      <c r="X246" t="s">
        <v>65</v>
      </c>
    </row>
    <row r="247" spans="1:24" x14ac:dyDescent="0.3">
      <c r="A247">
        <v>290</v>
      </c>
      <c r="B247" s="1">
        <v>46126</v>
      </c>
      <c r="C247">
        <f>YEAR(SalesDataTable[[#This Row],[Order Date]])</f>
        <v>2026</v>
      </c>
      <c r="D247">
        <f>MONTH(SalesDataTable[[#This Row],[Order Date]])</f>
        <v>4</v>
      </c>
      <c r="E247" t="str">
        <f>TEXT(SalesDataTable[[#This Row],[Order Date]], "MmMM")</f>
        <v>April</v>
      </c>
      <c r="F247" t="str">
        <f>"Q"&amp;ROUNDUP(MONTH(SalesDataTable[[#This Row],[Order Date]])/3,0)</f>
        <v>Q2</v>
      </c>
      <c r="G247" t="s">
        <v>28</v>
      </c>
      <c r="H247" t="s">
        <v>46</v>
      </c>
      <c r="I247" t="s">
        <v>22</v>
      </c>
      <c r="J247" t="s">
        <v>85</v>
      </c>
      <c r="K247" t="s">
        <v>37</v>
      </c>
      <c r="L247" t="s">
        <v>38</v>
      </c>
      <c r="M247">
        <v>1</v>
      </c>
      <c r="N247">
        <v>130.81</v>
      </c>
      <c r="O247">
        <v>0</v>
      </c>
      <c r="P247">
        <v>67.86</v>
      </c>
      <c r="Q247">
        <v>130.81</v>
      </c>
      <c r="R247">
        <v>67.86</v>
      </c>
      <c r="S247">
        <v>62.95</v>
      </c>
      <c r="T247">
        <v>0.48123232168794439</v>
      </c>
      <c r="U247">
        <v>2026</v>
      </c>
      <c r="V247" t="s">
        <v>64</v>
      </c>
      <c r="W247">
        <v>4</v>
      </c>
      <c r="X247" t="s">
        <v>65</v>
      </c>
    </row>
    <row r="248" spans="1:24" x14ac:dyDescent="0.3">
      <c r="A248">
        <v>5119</v>
      </c>
      <c r="B248" s="1">
        <v>46130</v>
      </c>
      <c r="C248">
        <f>YEAR(SalesDataTable[[#This Row],[Order Date]])</f>
        <v>2026</v>
      </c>
      <c r="D248">
        <f>MONTH(SalesDataTable[[#This Row],[Order Date]])</f>
        <v>4</v>
      </c>
      <c r="E248" t="str">
        <f>TEXT(SalesDataTable[[#This Row],[Order Date]], "MmMM")</f>
        <v>April</v>
      </c>
      <c r="F248" t="str">
        <f>"Q"&amp;ROUNDUP(MONTH(SalesDataTable[[#This Row],[Order Date]])/3,0)</f>
        <v>Q2</v>
      </c>
      <c r="G248" t="s">
        <v>28</v>
      </c>
      <c r="H248" t="s">
        <v>46</v>
      </c>
      <c r="I248" t="s">
        <v>22</v>
      </c>
      <c r="J248" t="s">
        <v>85</v>
      </c>
      <c r="K248" t="s">
        <v>30</v>
      </c>
      <c r="L248" t="s">
        <v>33</v>
      </c>
      <c r="M248">
        <v>1</v>
      </c>
      <c r="N248">
        <v>93.32</v>
      </c>
      <c r="O248">
        <v>0</v>
      </c>
      <c r="P248">
        <v>44.82</v>
      </c>
      <c r="Q248">
        <v>93.32</v>
      </c>
      <c r="R248">
        <v>44.82</v>
      </c>
      <c r="S248">
        <v>48.499999999999993</v>
      </c>
      <c r="T248">
        <v>0.51971710244320612</v>
      </c>
      <c r="U248">
        <v>2026</v>
      </c>
      <c r="V248" t="s">
        <v>64</v>
      </c>
      <c r="W248">
        <v>4</v>
      </c>
      <c r="X248" t="s">
        <v>65</v>
      </c>
    </row>
    <row r="249" spans="1:24" x14ac:dyDescent="0.3">
      <c r="A249">
        <v>449</v>
      </c>
      <c r="B249" s="1">
        <v>46137</v>
      </c>
      <c r="C249">
        <f>YEAR(SalesDataTable[[#This Row],[Order Date]])</f>
        <v>2026</v>
      </c>
      <c r="D249">
        <f>MONTH(SalesDataTable[[#This Row],[Order Date]])</f>
        <v>4</v>
      </c>
      <c r="E249" t="str">
        <f>TEXT(SalesDataTable[[#This Row],[Order Date]], "MmMM")</f>
        <v>April</v>
      </c>
      <c r="F249" t="str">
        <f>"Q"&amp;ROUNDUP(MONTH(SalesDataTable[[#This Row],[Order Date]])/3,0)</f>
        <v>Q2</v>
      </c>
      <c r="G249" t="s">
        <v>48</v>
      </c>
      <c r="H249" t="s">
        <v>52</v>
      </c>
      <c r="I249" t="s">
        <v>22</v>
      </c>
      <c r="J249" t="s">
        <v>85</v>
      </c>
      <c r="K249" t="s">
        <v>37</v>
      </c>
      <c r="L249" t="s">
        <v>47</v>
      </c>
      <c r="M249">
        <v>1</v>
      </c>
      <c r="N249">
        <v>36.68</v>
      </c>
      <c r="O249">
        <v>0</v>
      </c>
      <c r="P249">
        <v>13.27</v>
      </c>
      <c r="Q249">
        <v>36.68</v>
      </c>
      <c r="R249">
        <v>13.27</v>
      </c>
      <c r="S249">
        <v>23.41</v>
      </c>
      <c r="T249">
        <v>0.63822246455834242</v>
      </c>
      <c r="U249">
        <v>2026</v>
      </c>
      <c r="V249" t="s">
        <v>64</v>
      </c>
      <c r="W249">
        <v>4</v>
      </c>
      <c r="X249" t="s">
        <v>65</v>
      </c>
    </row>
    <row r="250" spans="1:24" x14ac:dyDescent="0.3">
      <c r="A250">
        <v>4235</v>
      </c>
      <c r="B250" s="1">
        <v>46139</v>
      </c>
      <c r="C250">
        <f>YEAR(SalesDataTable[[#This Row],[Order Date]])</f>
        <v>2026</v>
      </c>
      <c r="D250">
        <f>MONTH(SalesDataTable[[#This Row],[Order Date]])</f>
        <v>4</v>
      </c>
      <c r="E250" t="str">
        <f>TEXT(SalesDataTable[[#This Row],[Order Date]], "MmMM")</f>
        <v>April</v>
      </c>
      <c r="F250" t="str">
        <f>"Q"&amp;ROUNDUP(MONTH(SalesDataTable[[#This Row],[Order Date]])/3,0)</f>
        <v>Q2</v>
      </c>
      <c r="G250" t="s">
        <v>48</v>
      </c>
      <c r="H250" t="s">
        <v>71</v>
      </c>
      <c r="I250" t="s">
        <v>22</v>
      </c>
      <c r="J250" t="s">
        <v>85</v>
      </c>
      <c r="K250" t="s">
        <v>24</v>
      </c>
      <c r="L250" t="s">
        <v>69</v>
      </c>
      <c r="M250">
        <v>1</v>
      </c>
      <c r="N250">
        <v>50.18</v>
      </c>
      <c r="O250">
        <v>0</v>
      </c>
      <c r="P250">
        <v>22.05</v>
      </c>
      <c r="Q250">
        <v>50.18</v>
      </c>
      <c r="R250">
        <v>22.05</v>
      </c>
      <c r="S250">
        <v>28.13</v>
      </c>
      <c r="T250">
        <v>0.56058190514149064</v>
      </c>
      <c r="U250">
        <v>2026</v>
      </c>
      <c r="V250" t="s">
        <v>64</v>
      </c>
      <c r="W250">
        <v>4</v>
      </c>
      <c r="X250" t="s">
        <v>65</v>
      </c>
    </row>
    <row r="251" spans="1:24" x14ac:dyDescent="0.3">
      <c r="A251">
        <v>3167</v>
      </c>
      <c r="B251" s="1">
        <v>46140</v>
      </c>
      <c r="C251">
        <f>YEAR(SalesDataTable[[#This Row],[Order Date]])</f>
        <v>2026</v>
      </c>
      <c r="D251">
        <f>MONTH(SalesDataTable[[#This Row],[Order Date]])</f>
        <v>4</v>
      </c>
      <c r="E251" t="str">
        <f>TEXT(SalesDataTable[[#This Row],[Order Date]], "MmMM")</f>
        <v>April</v>
      </c>
      <c r="F251" t="str">
        <f>"Q"&amp;ROUNDUP(MONTH(SalesDataTable[[#This Row],[Order Date]])/3,0)</f>
        <v>Q2</v>
      </c>
      <c r="G251" t="s">
        <v>20</v>
      </c>
      <c r="H251" t="s">
        <v>21</v>
      </c>
      <c r="I251" t="s">
        <v>22</v>
      </c>
      <c r="J251" t="s">
        <v>85</v>
      </c>
      <c r="K251" t="s">
        <v>42</v>
      </c>
      <c r="L251" t="s">
        <v>66</v>
      </c>
      <c r="M251">
        <v>1</v>
      </c>
      <c r="N251">
        <v>51.61</v>
      </c>
      <c r="O251">
        <v>0</v>
      </c>
      <c r="P251">
        <v>23</v>
      </c>
      <c r="Q251">
        <v>51.61</v>
      </c>
      <c r="R251">
        <v>23</v>
      </c>
      <c r="S251">
        <v>28.61</v>
      </c>
      <c r="T251">
        <v>0.55434993218368533</v>
      </c>
      <c r="U251">
        <v>2026</v>
      </c>
      <c r="V251" t="s">
        <v>64</v>
      </c>
      <c r="W251">
        <v>4</v>
      </c>
      <c r="X251" t="s">
        <v>65</v>
      </c>
    </row>
    <row r="252" spans="1:24" x14ac:dyDescent="0.3">
      <c r="A252">
        <v>534</v>
      </c>
      <c r="B252" s="1">
        <v>46143</v>
      </c>
      <c r="C252">
        <f>YEAR(SalesDataTable[[#This Row],[Order Date]])</f>
        <v>2026</v>
      </c>
      <c r="D252">
        <f>MONTH(SalesDataTable[[#This Row],[Order Date]])</f>
        <v>5</v>
      </c>
      <c r="E252" t="str">
        <f>TEXT(SalesDataTable[[#This Row],[Order Date]], "MmMM")</f>
        <v>May</v>
      </c>
      <c r="F252" t="str">
        <f>"Q"&amp;ROUNDUP(MONTH(SalesDataTable[[#This Row],[Order Date]])/3,0)</f>
        <v>Q2</v>
      </c>
      <c r="G252" t="s">
        <v>34</v>
      </c>
      <c r="H252" t="s">
        <v>53</v>
      </c>
      <c r="I252" t="s">
        <v>22</v>
      </c>
      <c r="J252" t="s">
        <v>85</v>
      </c>
      <c r="K252" t="s">
        <v>30</v>
      </c>
      <c r="L252" t="s">
        <v>31</v>
      </c>
      <c r="M252">
        <v>1</v>
      </c>
      <c r="N252">
        <v>154.86000000000001</v>
      </c>
      <c r="O252">
        <v>0</v>
      </c>
      <c r="P252">
        <v>78.37</v>
      </c>
      <c r="Q252">
        <v>154.86000000000001</v>
      </c>
      <c r="R252">
        <v>78.37</v>
      </c>
      <c r="S252">
        <v>76.490000000000009</v>
      </c>
      <c r="T252">
        <v>0.49393000129148912</v>
      </c>
      <c r="U252">
        <v>2026</v>
      </c>
      <c r="V252" t="s">
        <v>64</v>
      </c>
      <c r="W252">
        <v>5</v>
      </c>
      <c r="X252" t="s">
        <v>70</v>
      </c>
    </row>
    <row r="253" spans="1:24" x14ac:dyDescent="0.3">
      <c r="A253">
        <v>3607</v>
      </c>
      <c r="B253" s="1">
        <v>46144</v>
      </c>
      <c r="C253">
        <f>YEAR(SalesDataTable[[#This Row],[Order Date]])</f>
        <v>2026</v>
      </c>
      <c r="D253">
        <f>MONTH(SalesDataTable[[#This Row],[Order Date]])</f>
        <v>5</v>
      </c>
      <c r="E253" t="str">
        <f>TEXT(SalesDataTable[[#This Row],[Order Date]], "MmMM")</f>
        <v>May</v>
      </c>
      <c r="F253" t="str">
        <f>"Q"&amp;ROUNDUP(MONTH(SalesDataTable[[#This Row],[Order Date]])/3,0)</f>
        <v>Q2</v>
      </c>
      <c r="G253" t="s">
        <v>34</v>
      </c>
      <c r="H253" t="s">
        <v>35</v>
      </c>
      <c r="I253" t="s">
        <v>22</v>
      </c>
      <c r="J253" t="s">
        <v>85</v>
      </c>
      <c r="K253" t="s">
        <v>37</v>
      </c>
      <c r="L253" t="s">
        <v>47</v>
      </c>
      <c r="M253">
        <v>1</v>
      </c>
      <c r="N253">
        <v>36.270000000000003</v>
      </c>
      <c r="O253">
        <v>0</v>
      </c>
      <c r="P253">
        <v>13.8</v>
      </c>
      <c r="Q253">
        <v>36.270000000000003</v>
      </c>
      <c r="R253">
        <v>13.8</v>
      </c>
      <c r="S253">
        <v>22.470000000000002</v>
      </c>
      <c r="T253">
        <v>0.61952026468155497</v>
      </c>
      <c r="U253">
        <v>2026</v>
      </c>
      <c r="V253" t="s">
        <v>64</v>
      </c>
      <c r="W253">
        <v>5</v>
      </c>
      <c r="X253" t="s">
        <v>70</v>
      </c>
    </row>
    <row r="254" spans="1:24" x14ac:dyDescent="0.3">
      <c r="A254">
        <v>4651</v>
      </c>
      <c r="B254" s="1">
        <v>46150</v>
      </c>
      <c r="C254">
        <f>YEAR(SalesDataTable[[#This Row],[Order Date]])</f>
        <v>2026</v>
      </c>
      <c r="D254">
        <f>MONTH(SalesDataTable[[#This Row],[Order Date]])</f>
        <v>5</v>
      </c>
      <c r="E254" t="str">
        <f>TEXT(SalesDataTable[[#This Row],[Order Date]], "MmMM")</f>
        <v>May</v>
      </c>
      <c r="F254" t="str">
        <f>"Q"&amp;ROUNDUP(MONTH(SalesDataTable[[#This Row],[Order Date]])/3,0)</f>
        <v>Q2</v>
      </c>
      <c r="G254" t="s">
        <v>34</v>
      </c>
      <c r="H254" t="s">
        <v>40</v>
      </c>
      <c r="I254" t="s">
        <v>22</v>
      </c>
      <c r="J254" t="s">
        <v>85</v>
      </c>
      <c r="K254" t="s">
        <v>44</v>
      </c>
      <c r="L254" t="s">
        <v>63</v>
      </c>
      <c r="M254">
        <v>1</v>
      </c>
      <c r="N254">
        <v>123.68</v>
      </c>
      <c r="O254">
        <v>0</v>
      </c>
      <c r="P254">
        <v>59.26</v>
      </c>
      <c r="Q254">
        <v>123.68</v>
      </c>
      <c r="R254">
        <v>59.26</v>
      </c>
      <c r="S254">
        <v>64.420000000000016</v>
      </c>
      <c r="T254">
        <v>0.52086028460543343</v>
      </c>
      <c r="U254">
        <v>2026</v>
      </c>
      <c r="V254" t="s">
        <v>64</v>
      </c>
      <c r="W254">
        <v>5</v>
      </c>
      <c r="X254" t="s">
        <v>70</v>
      </c>
    </row>
    <row r="255" spans="1:24" x14ac:dyDescent="0.3">
      <c r="A255">
        <v>787</v>
      </c>
      <c r="B255" s="1">
        <v>46157</v>
      </c>
      <c r="C255">
        <f>YEAR(SalesDataTable[[#This Row],[Order Date]])</f>
        <v>2026</v>
      </c>
      <c r="D255">
        <f>MONTH(SalesDataTable[[#This Row],[Order Date]])</f>
        <v>5</v>
      </c>
      <c r="E255" t="str">
        <f>TEXT(SalesDataTable[[#This Row],[Order Date]], "MmMM")</f>
        <v>May</v>
      </c>
      <c r="F255" t="str">
        <f>"Q"&amp;ROUNDUP(MONTH(SalesDataTable[[#This Row],[Order Date]])/3,0)</f>
        <v>Q2</v>
      </c>
      <c r="G255" t="s">
        <v>28</v>
      </c>
      <c r="H255" t="s">
        <v>29</v>
      </c>
      <c r="I255" t="s">
        <v>22</v>
      </c>
      <c r="J255" t="s">
        <v>85</v>
      </c>
      <c r="K255" t="s">
        <v>37</v>
      </c>
      <c r="L255" t="s">
        <v>59</v>
      </c>
      <c r="M255">
        <v>1</v>
      </c>
      <c r="N255">
        <v>166.48</v>
      </c>
      <c r="O255">
        <v>0</v>
      </c>
      <c r="P255">
        <v>89.42</v>
      </c>
      <c r="Q255">
        <v>166.48</v>
      </c>
      <c r="R255">
        <v>89.42</v>
      </c>
      <c r="S255">
        <v>77.059999999999988</v>
      </c>
      <c r="T255">
        <v>0.4628784238346948</v>
      </c>
      <c r="U255">
        <v>2026</v>
      </c>
      <c r="V255" t="s">
        <v>64</v>
      </c>
      <c r="W255">
        <v>5</v>
      </c>
      <c r="X255" t="s">
        <v>70</v>
      </c>
    </row>
    <row r="256" spans="1:24" x14ac:dyDescent="0.3">
      <c r="A256">
        <v>2658</v>
      </c>
      <c r="B256" s="1">
        <v>46161</v>
      </c>
      <c r="C256">
        <f>YEAR(SalesDataTable[[#This Row],[Order Date]])</f>
        <v>2026</v>
      </c>
      <c r="D256">
        <f>MONTH(SalesDataTable[[#This Row],[Order Date]])</f>
        <v>5</v>
      </c>
      <c r="E256" t="str">
        <f>TEXT(SalesDataTable[[#This Row],[Order Date]], "MmMM")</f>
        <v>May</v>
      </c>
      <c r="F256" t="str">
        <f>"Q"&amp;ROUNDUP(MONTH(SalesDataTable[[#This Row],[Order Date]])/3,0)</f>
        <v>Q2</v>
      </c>
      <c r="G256" t="s">
        <v>28</v>
      </c>
      <c r="H256" t="s">
        <v>46</v>
      </c>
      <c r="I256" t="s">
        <v>22</v>
      </c>
      <c r="J256" t="s">
        <v>85</v>
      </c>
      <c r="K256" t="s">
        <v>30</v>
      </c>
      <c r="L256" t="s">
        <v>31</v>
      </c>
      <c r="M256">
        <v>1</v>
      </c>
      <c r="N256">
        <v>153.16999999999999</v>
      </c>
      <c r="O256">
        <v>0</v>
      </c>
      <c r="P256">
        <v>78.489999999999995</v>
      </c>
      <c r="Q256">
        <v>153.16999999999999</v>
      </c>
      <c r="R256">
        <v>78.489999999999995</v>
      </c>
      <c r="S256">
        <v>74.679999999999993</v>
      </c>
      <c r="T256">
        <v>0.48756283867598094</v>
      </c>
      <c r="U256">
        <v>2026</v>
      </c>
      <c r="V256" t="s">
        <v>64</v>
      </c>
      <c r="W256">
        <v>5</v>
      </c>
      <c r="X256" t="s">
        <v>70</v>
      </c>
    </row>
    <row r="257" spans="1:24" x14ac:dyDescent="0.3">
      <c r="A257">
        <v>3775</v>
      </c>
      <c r="B257" s="1">
        <v>46164</v>
      </c>
      <c r="C257">
        <f>YEAR(SalesDataTable[[#This Row],[Order Date]])</f>
        <v>2026</v>
      </c>
      <c r="D257">
        <f>MONTH(SalesDataTable[[#This Row],[Order Date]])</f>
        <v>5</v>
      </c>
      <c r="E257" t="str">
        <f>TEXT(SalesDataTable[[#This Row],[Order Date]], "MmMM")</f>
        <v>May</v>
      </c>
      <c r="F257" t="str">
        <f>"Q"&amp;ROUNDUP(MONTH(SalesDataTable[[#This Row],[Order Date]])/3,0)</f>
        <v>Q2</v>
      </c>
      <c r="G257" t="s">
        <v>48</v>
      </c>
      <c r="H257" t="s">
        <v>49</v>
      </c>
      <c r="I257" t="s">
        <v>22</v>
      </c>
      <c r="J257" t="s">
        <v>85</v>
      </c>
      <c r="K257" t="s">
        <v>37</v>
      </c>
      <c r="L257" t="s">
        <v>38</v>
      </c>
      <c r="M257">
        <v>1</v>
      </c>
      <c r="N257">
        <v>131.74</v>
      </c>
      <c r="O257">
        <v>0</v>
      </c>
      <c r="P257">
        <v>66.650000000000006</v>
      </c>
      <c r="Q257">
        <v>131.74</v>
      </c>
      <c r="R257">
        <v>66.650000000000006</v>
      </c>
      <c r="S257">
        <v>65.09</v>
      </c>
      <c r="T257">
        <v>0.49407924700166994</v>
      </c>
      <c r="U257">
        <v>2026</v>
      </c>
      <c r="V257" t="s">
        <v>64</v>
      </c>
      <c r="W257">
        <v>5</v>
      </c>
      <c r="X257" t="s">
        <v>70</v>
      </c>
    </row>
    <row r="258" spans="1:24" x14ac:dyDescent="0.3">
      <c r="A258">
        <v>3019</v>
      </c>
      <c r="B258" s="1">
        <v>46170</v>
      </c>
      <c r="C258">
        <f>YEAR(SalesDataTable[[#This Row],[Order Date]])</f>
        <v>2026</v>
      </c>
      <c r="D258">
        <f>MONTH(SalesDataTable[[#This Row],[Order Date]])</f>
        <v>5</v>
      </c>
      <c r="E258" t="str">
        <f>TEXT(SalesDataTable[[#This Row],[Order Date]], "MmMM")</f>
        <v>May</v>
      </c>
      <c r="F258" t="str">
        <f>"Q"&amp;ROUNDUP(MONTH(SalesDataTable[[#This Row],[Order Date]])/3,0)</f>
        <v>Q2</v>
      </c>
      <c r="G258" t="s">
        <v>48</v>
      </c>
      <c r="H258" t="s">
        <v>67</v>
      </c>
      <c r="I258" t="s">
        <v>22</v>
      </c>
      <c r="J258" t="s">
        <v>85</v>
      </c>
      <c r="K258" t="s">
        <v>37</v>
      </c>
      <c r="L258" t="s">
        <v>54</v>
      </c>
      <c r="M258">
        <v>1</v>
      </c>
      <c r="N258">
        <v>46.19</v>
      </c>
      <c r="O258">
        <v>0</v>
      </c>
      <c r="P258">
        <v>18.329999999999998</v>
      </c>
      <c r="Q258">
        <v>46.19</v>
      </c>
      <c r="R258">
        <v>18.329999999999998</v>
      </c>
      <c r="S258">
        <v>27.86</v>
      </c>
      <c r="T258">
        <v>0.60316085732842606</v>
      </c>
      <c r="U258">
        <v>2026</v>
      </c>
      <c r="V258" t="s">
        <v>64</v>
      </c>
      <c r="W258">
        <v>5</v>
      </c>
      <c r="X258" t="s">
        <v>70</v>
      </c>
    </row>
    <row r="259" spans="1:24" x14ac:dyDescent="0.3">
      <c r="A259">
        <v>873</v>
      </c>
      <c r="B259" s="1">
        <v>46172</v>
      </c>
      <c r="C259">
        <f>YEAR(SalesDataTable[[#This Row],[Order Date]])</f>
        <v>2026</v>
      </c>
      <c r="D259">
        <f>MONTH(SalesDataTable[[#This Row],[Order Date]])</f>
        <v>5</v>
      </c>
      <c r="E259" t="str">
        <f>TEXT(SalesDataTable[[#This Row],[Order Date]], "MmMM")</f>
        <v>May</v>
      </c>
      <c r="F259" t="str">
        <f>"Q"&amp;ROUNDUP(MONTH(SalesDataTable[[#This Row],[Order Date]])/3,0)</f>
        <v>Q2</v>
      </c>
      <c r="G259" t="s">
        <v>48</v>
      </c>
      <c r="H259" t="s">
        <v>81</v>
      </c>
      <c r="I259" t="s">
        <v>22</v>
      </c>
      <c r="J259" t="s">
        <v>85</v>
      </c>
      <c r="K259" t="s">
        <v>42</v>
      </c>
      <c r="L259" t="s">
        <v>43</v>
      </c>
      <c r="M259">
        <v>1</v>
      </c>
      <c r="N259">
        <v>40.15</v>
      </c>
      <c r="O259">
        <v>0</v>
      </c>
      <c r="P259">
        <v>16.82</v>
      </c>
      <c r="Q259">
        <v>40.15</v>
      </c>
      <c r="R259">
        <v>16.82</v>
      </c>
      <c r="S259">
        <v>23.33</v>
      </c>
      <c r="T259">
        <v>0.58107098381070976</v>
      </c>
      <c r="U259">
        <v>2026</v>
      </c>
      <c r="V259" t="s">
        <v>64</v>
      </c>
      <c r="W259">
        <v>5</v>
      </c>
      <c r="X259" t="s">
        <v>70</v>
      </c>
    </row>
    <row r="260" spans="1:24" x14ac:dyDescent="0.3">
      <c r="A260">
        <v>3228</v>
      </c>
      <c r="B260" s="1">
        <v>46172</v>
      </c>
      <c r="C260">
        <f>YEAR(SalesDataTable[[#This Row],[Order Date]])</f>
        <v>2026</v>
      </c>
      <c r="D260">
        <f>MONTH(SalesDataTable[[#This Row],[Order Date]])</f>
        <v>5</v>
      </c>
      <c r="E260" t="str">
        <f>TEXT(SalesDataTable[[#This Row],[Order Date]], "MmMM")</f>
        <v>May</v>
      </c>
      <c r="F260" t="str">
        <f>"Q"&amp;ROUNDUP(MONTH(SalesDataTable[[#This Row],[Order Date]])/3,0)</f>
        <v>Q2</v>
      </c>
      <c r="G260" t="s">
        <v>20</v>
      </c>
      <c r="H260" t="s">
        <v>60</v>
      </c>
      <c r="I260" t="s">
        <v>22</v>
      </c>
      <c r="J260" t="s">
        <v>85</v>
      </c>
      <c r="K260" t="s">
        <v>44</v>
      </c>
      <c r="L260" t="s">
        <v>45</v>
      </c>
      <c r="M260">
        <v>1</v>
      </c>
      <c r="N260">
        <v>194.99</v>
      </c>
      <c r="O260">
        <v>0</v>
      </c>
      <c r="P260">
        <v>101.21</v>
      </c>
      <c r="Q260">
        <v>194.99</v>
      </c>
      <c r="R260">
        <v>101.21</v>
      </c>
      <c r="S260">
        <v>93.780000000000015</v>
      </c>
      <c r="T260">
        <v>0.48094774090979031</v>
      </c>
      <c r="U260">
        <v>2026</v>
      </c>
      <c r="V260" t="s">
        <v>64</v>
      </c>
      <c r="W260">
        <v>5</v>
      </c>
      <c r="X260" t="s">
        <v>70</v>
      </c>
    </row>
    <row r="261" spans="1:24" x14ac:dyDescent="0.3">
      <c r="A261">
        <v>2333</v>
      </c>
      <c r="B261" s="1">
        <v>46178</v>
      </c>
      <c r="C261">
        <f>YEAR(SalesDataTable[[#This Row],[Order Date]])</f>
        <v>2026</v>
      </c>
      <c r="D261">
        <f>MONTH(SalesDataTable[[#This Row],[Order Date]])</f>
        <v>6</v>
      </c>
      <c r="E261" t="str">
        <f>TEXT(SalesDataTable[[#This Row],[Order Date]], "MmMM")</f>
        <v>June</v>
      </c>
      <c r="F261" t="str">
        <f>"Q"&amp;ROUNDUP(MONTH(SalesDataTable[[#This Row],[Order Date]])/3,0)</f>
        <v>Q2</v>
      </c>
      <c r="G261" t="s">
        <v>48</v>
      </c>
      <c r="H261" t="s">
        <v>52</v>
      </c>
      <c r="I261" t="s">
        <v>22</v>
      </c>
      <c r="J261" t="s">
        <v>85</v>
      </c>
      <c r="K261" t="s">
        <v>44</v>
      </c>
      <c r="L261" t="s">
        <v>63</v>
      </c>
      <c r="M261">
        <v>1</v>
      </c>
      <c r="N261">
        <v>125.32</v>
      </c>
      <c r="O261">
        <v>0</v>
      </c>
      <c r="P261">
        <v>59.03</v>
      </c>
      <c r="Q261">
        <v>125.32</v>
      </c>
      <c r="R261">
        <v>59.03</v>
      </c>
      <c r="S261">
        <v>66.289999999999992</v>
      </c>
      <c r="T261">
        <v>0.52896584743057773</v>
      </c>
      <c r="U261">
        <v>2026</v>
      </c>
      <c r="V261" t="s">
        <v>64</v>
      </c>
      <c r="W261">
        <v>6</v>
      </c>
      <c r="X261" t="s">
        <v>73</v>
      </c>
    </row>
    <row r="262" spans="1:24" x14ac:dyDescent="0.3">
      <c r="A262">
        <v>4668</v>
      </c>
      <c r="B262" s="1">
        <v>46189</v>
      </c>
      <c r="C262">
        <f>YEAR(SalesDataTable[[#This Row],[Order Date]])</f>
        <v>2026</v>
      </c>
      <c r="D262">
        <f>MONTH(SalesDataTable[[#This Row],[Order Date]])</f>
        <v>6</v>
      </c>
      <c r="E262" t="str">
        <f>TEXT(SalesDataTable[[#This Row],[Order Date]], "MmMM")</f>
        <v>June</v>
      </c>
      <c r="F262" t="str">
        <f>"Q"&amp;ROUNDUP(MONTH(SalesDataTable[[#This Row],[Order Date]])/3,0)</f>
        <v>Q2</v>
      </c>
      <c r="G262" t="s">
        <v>34</v>
      </c>
      <c r="H262" t="s">
        <v>40</v>
      </c>
      <c r="I262" t="s">
        <v>22</v>
      </c>
      <c r="J262" t="s">
        <v>85</v>
      </c>
      <c r="K262" t="s">
        <v>42</v>
      </c>
      <c r="L262" t="s">
        <v>72</v>
      </c>
      <c r="M262">
        <v>1</v>
      </c>
      <c r="N262">
        <v>81.08</v>
      </c>
      <c r="O262">
        <v>0</v>
      </c>
      <c r="P262">
        <v>41.52</v>
      </c>
      <c r="Q262">
        <v>81.08</v>
      </c>
      <c r="R262">
        <v>41.52</v>
      </c>
      <c r="S262">
        <v>39.559999999999995</v>
      </c>
      <c r="T262">
        <v>0.48791317217562896</v>
      </c>
      <c r="U262">
        <v>2026</v>
      </c>
      <c r="V262" t="s">
        <v>64</v>
      </c>
      <c r="W262">
        <v>6</v>
      </c>
      <c r="X262" t="s">
        <v>73</v>
      </c>
    </row>
    <row r="263" spans="1:24" x14ac:dyDescent="0.3">
      <c r="A263">
        <v>3846</v>
      </c>
      <c r="B263" s="1">
        <v>46191</v>
      </c>
      <c r="C263">
        <f>YEAR(SalesDataTable[[#This Row],[Order Date]])</f>
        <v>2026</v>
      </c>
      <c r="D263">
        <f>MONTH(SalesDataTable[[#This Row],[Order Date]])</f>
        <v>6</v>
      </c>
      <c r="E263" t="str">
        <f>TEXT(SalesDataTable[[#This Row],[Order Date]], "MmMM")</f>
        <v>June</v>
      </c>
      <c r="F263" t="str">
        <f>"Q"&amp;ROUNDUP(MONTH(SalesDataTable[[#This Row],[Order Date]])/3,0)</f>
        <v>Q2</v>
      </c>
      <c r="G263" t="s">
        <v>34</v>
      </c>
      <c r="H263" t="s">
        <v>53</v>
      </c>
      <c r="I263" t="s">
        <v>22</v>
      </c>
      <c r="J263" t="s">
        <v>85</v>
      </c>
      <c r="K263" t="s">
        <v>30</v>
      </c>
      <c r="L263" t="s">
        <v>33</v>
      </c>
      <c r="M263">
        <v>1</v>
      </c>
      <c r="N263">
        <v>93.5</v>
      </c>
      <c r="O263">
        <v>0</v>
      </c>
      <c r="P263">
        <v>46.63</v>
      </c>
      <c r="Q263">
        <v>93.5</v>
      </c>
      <c r="R263">
        <v>46.63</v>
      </c>
      <c r="S263">
        <v>46.87</v>
      </c>
      <c r="T263">
        <v>0.50128342245989299</v>
      </c>
      <c r="U263">
        <v>2026</v>
      </c>
      <c r="V263" t="s">
        <v>64</v>
      </c>
      <c r="W263">
        <v>6</v>
      </c>
      <c r="X263" t="s">
        <v>73</v>
      </c>
    </row>
    <row r="264" spans="1:24" x14ac:dyDescent="0.3">
      <c r="A264">
        <v>1647</v>
      </c>
      <c r="B264" s="1">
        <v>46195</v>
      </c>
      <c r="C264">
        <f>YEAR(SalesDataTable[[#This Row],[Order Date]])</f>
        <v>2026</v>
      </c>
      <c r="D264">
        <f>MONTH(SalesDataTable[[#This Row],[Order Date]])</f>
        <v>6</v>
      </c>
      <c r="E264" t="str">
        <f>TEXT(SalesDataTable[[#This Row],[Order Date]], "MmMM")</f>
        <v>June</v>
      </c>
      <c r="F264" t="str">
        <f>"Q"&amp;ROUNDUP(MONTH(SalesDataTable[[#This Row],[Order Date]])/3,0)</f>
        <v>Q2</v>
      </c>
      <c r="G264" t="s">
        <v>20</v>
      </c>
      <c r="H264" t="s">
        <v>21</v>
      </c>
      <c r="I264" t="s">
        <v>22</v>
      </c>
      <c r="J264" t="s">
        <v>85</v>
      </c>
      <c r="K264" t="s">
        <v>37</v>
      </c>
      <c r="L264" t="s">
        <v>47</v>
      </c>
      <c r="M264">
        <v>1</v>
      </c>
      <c r="N264">
        <v>36.01</v>
      </c>
      <c r="O264">
        <v>0</v>
      </c>
      <c r="P264">
        <v>13.23</v>
      </c>
      <c r="Q264">
        <v>36.01</v>
      </c>
      <c r="R264">
        <v>13.23</v>
      </c>
      <c r="S264">
        <v>22.779999999999998</v>
      </c>
      <c r="T264">
        <v>0.63260205498472644</v>
      </c>
      <c r="U264">
        <v>2026</v>
      </c>
      <c r="V264" t="s">
        <v>64</v>
      </c>
      <c r="W264">
        <v>6</v>
      </c>
      <c r="X264" t="s">
        <v>73</v>
      </c>
    </row>
    <row r="265" spans="1:24" x14ac:dyDescent="0.3">
      <c r="A265">
        <v>4307</v>
      </c>
      <c r="B265" s="1">
        <v>46197</v>
      </c>
      <c r="C265">
        <f>YEAR(SalesDataTable[[#This Row],[Order Date]])</f>
        <v>2026</v>
      </c>
      <c r="D265">
        <f>MONTH(SalesDataTable[[#This Row],[Order Date]])</f>
        <v>6</v>
      </c>
      <c r="E265" t="str">
        <f>TEXT(SalesDataTable[[#This Row],[Order Date]], "MmMM")</f>
        <v>June</v>
      </c>
      <c r="F265" t="str">
        <f>"Q"&amp;ROUNDUP(MONTH(SalesDataTable[[#This Row],[Order Date]])/3,0)</f>
        <v>Q2</v>
      </c>
      <c r="G265" t="s">
        <v>20</v>
      </c>
      <c r="H265" t="s">
        <v>21</v>
      </c>
      <c r="I265" t="s">
        <v>22</v>
      </c>
      <c r="J265" t="s">
        <v>85</v>
      </c>
      <c r="K265" t="s">
        <v>42</v>
      </c>
      <c r="L265" t="s">
        <v>43</v>
      </c>
      <c r="M265">
        <v>1</v>
      </c>
      <c r="N265">
        <v>40.33</v>
      </c>
      <c r="O265">
        <v>0</v>
      </c>
      <c r="P265">
        <v>16.48</v>
      </c>
      <c r="Q265">
        <v>40.33</v>
      </c>
      <c r="R265">
        <v>16.48</v>
      </c>
      <c r="S265">
        <v>23.849999999999998</v>
      </c>
      <c r="T265">
        <v>0.59137118770146291</v>
      </c>
      <c r="U265">
        <v>2026</v>
      </c>
      <c r="V265" t="s">
        <v>64</v>
      </c>
      <c r="W265">
        <v>6</v>
      </c>
      <c r="X265" t="s">
        <v>73</v>
      </c>
    </row>
    <row r="266" spans="1:24" x14ac:dyDescent="0.3">
      <c r="A266">
        <v>2417</v>
      </c>
      <c r="B266" s="1">
        <v>46202</v>
      </c>
      <c r="C266">
        <f>YEAR(SalesDataTable[[#This Row],[Order Date]])</f>
        <v>2026</v>
      </c>
      <c r="D266">
        <f>MONTH(SalesDataTable[[#This Row],[Order Date]])</f>
        <v>6</v>
      </c>
      <c r="E266" t="str">
        <f>TEXT(SalesDataTable[[#This Row],[Order Date]], "MmMM")</f>
        <v>June</v>
      </c>
      <c r="F266" t="str">
        <f>"Q"&amp;ROUNDUP(MONTH(SalesDataTable[[#This Row],[Order Date]])/3,0)</f>
        <v>Q2</v>
      </c>
      <c r="G266" t="s">
        <v>34</v>
      </c>
      <c r="H266" t="s">
        <v>53</v>
      </c>
      <c r="I266" t="s">
        <v>22</v>
      </c>
      <c r="J266" t="s">
        <v>85</v>
      </c>
      <c r="K266" t="s">
        <v>24</v>
      </c>
      <c r="L266" t="s">
        <v>69</v>
      </c>
      <c r="M266">
        <v>1</v>
      </c>
      <c r="N266">
        <v>50.67</v>
      </c>
      <c r="O266">
        <v>0</v>
      </c>
      <c r="P266">
        <v>22.18</v>
      </c>
      <c r="Q266">
        <v>50.67</v>
      </c>
      <c r="R266">
        <v>22.18</v>
      </c>
      <c r="S266">
        <v>28.490000000000002</v>
      </c>
      <c r="T266">
        <v>0.56226564041839355</v>
      </c>
      <c r="U266">
        <v>2026</v>
      </c>
      <c r="V266" t="s">
        <v>64</v>
      </c>
      <c r="W266">
        <v>6</v>
      </c>
      <c r="X266" t="s">
        <v>73</v>
      </c>
    </row>
    <row r="267" spans="1:24" x14ac:dyDescent="0.3">
      <c r="A267">
        <v>3990</v>
      </c>
      <c r="B267" s="1">
        <v>46209</v>
      </c>
      <c r="C267">
        <f>YEAR(SalesDataTable[[#This Row],[Order Date]])</f>
        <v>2026</v>
      </c>
      <c r="D267">
        <f>MONTH(SalesDataTable[[#This Row],[Order Date]])</f>
        <v>7</v>
      </c>
      <c r="E267" t="str">
        <f>TEXT(SalesDataTable[[#This Row],[Order Date]], "MmMM")</f>
        <v>July</v>
      </c>
      <c r="F267" t="str">
        <f>"Q"&amp;ROUNDUP(MONTH(SalesDataTable[[#This Row],[Order Date]])/3,0)</f>
        <v>Q3</v>
      </c>
      <c r="G267" t="s">
        <v>48</v>
      </c>
      <c r="H267" t="s">
        <v>52</v>
      </c>
      <c r="I267" t="s">
        <v>22</v>
      </c>
      <c r="J267" t="s">
        <v>85</v>
      </c>
      <c r="K267" t="s">
        <v>37</v>
      </c>
      <c r="L267" t="s">
        <v>38</v>
      </c>
      <c r="M267">
        <v>1</v>
      </c>
      <c r="N267">
        <v>133.66999999999999</v>
      </c>
      <c r="O267">
        <v>0</v>
      </c>
      <c r="P267">
        <v>68.25</v>
      </c>
      <c r="Q267">
        <v>133.66999999999999</v>
      </c>
      <c r="R267">
        <v>68.25</v>
      </c>
      <c r="S267">
        <v>65.419999999999987</v>
      </c>
      <c r="T267">
        <v>0.48941422907159415</v>
      </c>
      <c r="U267">
        <v>2026</v>
      </c>
      <c r="V267" t="s">
        <v>74</v>
      </c>
      <c r="W267">
        <v>7</v>
      </c>
      <c r="X267" t="s">
        <v>75</v>
      </c>
    </row>
    <row r="268" spans="1:24" x14ac:dyDescent="0.3">
      <c r="A268">
        <v>2719</v>
      </c>
      <c r="B268" s="1">
        <v>46211</v>
      </c>
      <c r="C268">
        <f>YEAR(SalesDataTable[[#This Row],[Order Date]])</f>
        <v>2026</v>
      </c>
      <c r="D268">
        <f>MONTH(SalesDataTable[[#This Row],[Order Date]])</f>
        <v>7</v>
      </c>
      <c r="E268" t="str">
        <f>TEXT(SalesDataTable[[#This Row],[Order Date]], "MmMM")</f>
        <v>July</v>
      </c>
      <c r="F268" t="str">
        <f>"Q"&amp;ROUNDUP(MONTH(SalesDataTable[[#This Row],[Order Date]])/3,0)</f>
        <v>Q3</v>
      </c>
      <c r="G268" t="s">
        <v>28</v>
      </c>
      <c r="H268" t="s">
        <v>46</v>
      </c>
      <c r="I268" t="s">
        <v>22</v>
      </c>
      <c r="J268" t="s">
        <v>85</v>
      </c>
      <c r="K268" t="s">
        <v>37</v>
      </c>
      <c r="L268" t="s">
        <v>59</v>
      </c>
      <c r="M268">
        <v>1</v>
      </c>
      <c r="N268">
        <v>164.92</v>
      </c>
      <c r="O268">
        <v>0</v>
      </c>
      <c r="P268">
        <v>89.47</v>
      </c>
      <c r="Q268">
        <v>164.92</v>
      </c>
      <c r="R268">
        <v>89.47</v>
      </c>
      <c r="S268">
        <v>75.449999999999989</v>
      </c>
      <c r="T268">
        <v>0.45749454280863444</v>
      </c>
      <c r="U268">
        <v>2026</v>
      </c>
      <c r="V268" t="s">
        <v>74</v>
      </c>
      <c r="W268">
        <v>7</v>
      </c>
      <c r="X268" t="s">
        <v>75</v>
      </c>
    </row>
    <row r="269" spans="1:24" x14ac:dyDescent="0.3">
      <c r="A269">
        <v>4768</v>
      </c>
      <c r="B269" s="1">
        <v>46213</v>
      </c>
      <c r="C269">
        <f>YEAR(SalesDataTable[[#This Row],[Order Date]])</f>
        <v>2026</v>
      </c>
      <c r="D269">
        <f>MONTH(SalesDataTable[[#This Row],[Order Date]])</f>
        <v>7</v>
      </c>
      <c r="E269" t="str">
        <f>TEXT(SalesDataTable[[#This Row],[Order Date]], "MmMM")</f>
        <v>July</v>
      </c>
      <c r="F269" t="str">
        <f>"Q"&amp;ROUNDUP(MONTH(SalesDataTable[[#This Row],[Order Date]])/3,0)</f>
        <v>Q3</v>
      </c>
      <c r="G269" t="s">
        <v>34</v>
      </c>
      <c r="H269" t="s">
        <v>56</v>
      </c>
      <c r="I269" t="s">
        <v>22</v>
      </c>
      <c r="J269" t="s">
        <v>85</v>
      </c>
      <c r="K269" t="s">
        <v>42</v>
      </c>
      <c r="L269" t="s">
        <v>62</v>
      </c>
      <c r="M269">
        <v>1</v>
      </c>
      <c r="N269">
        <v>101.58</v>
      </c>
      <c r="O269">
        <v>0</v>
      </c>
      <c r="P269">
        <v>49.83</v>
      </c>
      <c r="Q269">
        <v>101.58</v>
      </c>
      <c r="R269">
        <v>49.83</v>
      </c>
      <c r="S269">
        <v>51.75</v>
      </c>
      <c r="T269">
        <v>0.50945067926757237</v>
      </c>
      <c r="U269">
        <v>2026</v>
      </c>
      <c r="V269" t="s">
        <v>74</v>
      </c>
      <c r="W269">
        <v>7</v>
      </c>
      <c r="X269" t="s">
        <v>75</v>
      </c>
    </row>
    <row r="270" spans="1:24" x14ac:dyDescent="0.3">
      <c r="A270">
        <v>3868</v>
      </c>
      <c r="B270" s="1">
        <v>46214</v>
      </c>
      <c r="C270">
        <f>YEAR(SalesDataTable[[#This Row],[Order Date]])</f>
        <v>2026</v>
      </c>
      <c r="D270">
        <f>MONTH(SalesDataTable[[#This Row],[Order Date]])</f>
        <v>7</v>
      </c>
      <c r="E270" t="str">
        <f>TEXT(SalesDataTable[[#This Row],[Order Date]], "MmMM")</f>
        <v>July</v>
      </c>
      <c r="F270" t="str">
        <f>"Q"&amp;ROUNDUP(MONTH(SalesDataTable[[#This Row],[Order Date]])/3,0)</f>
        <v>Q3</v>
      </c>
      <c r="G270" t="s">
        <v>48</v>
      </c>
      <c r="H270" t="s">
        <v>81</v>
      </c>
      <c r="I270" t="s">
        <v>22</v>
      </c>
      <c r="J270" t="s">
        <v>85</v>
      </c>
      <c r="K270" t="s">
        <v>30</v>
      </c>
      <c r="L270" t="s">
        <v>33</v>
      </c>
      <c r="M270">
        <v>1</v>
      </c>
      <c r="N270">
        <v>90.79</v>
      </c>
      <c r="O270">
        <v>0</v>
      </c>
      <c r="P270">
        <v>46.39</v>
      </c>
      <c r="Q270">
        <v>90.79</v>
      </c>
      <c r="R270">
        <v>46.39</v>
      </c>
      <c r="S270">
        <v>44.400000000000006</v>
      </c>
      <c r="T270">
        <v>0.4890406432426479</v>
      </c>
      <c r="U270">
        <v>2026</v>
      </c>
      <c r="V270" t="s">
        <v>74</v>
      </c>
      <c r="W270">
        <v>7</v>
      </c>
      <c r="X270" t="s">
        <v>75</v>
      </c>
    </row>
    <row r="271" spans="1:24" x14ac:dyDescent="0.3">
      <c r="A271">
        <v>768</v>
      </c>
      <c r="B271" s="1">
        <v>46220</v>
      </c>
      <c r="C271">
        <f>YEAR(SalesDataTable[[#This Row],[Order Date]])</f>
        <v>2026</v>
      </c>
      <c r="D271">
        <f>MONTH(SalesDataTable[[#This Row],[Order Date]])</f>
        <v>7</v>
      </c>
      <c r="E271" t="str">
        <f>TEXT(SalesDataTable[[#This Row],[Order Date]], "MmMM")</f>
        <v>July</v>
      </c>
      <c r="F271" t="str">
        <f>"Q"&amp;ROUNDUP(MONTH(SalesDataTable[[#This Row],[Order Date]])/3,0)</f>
        <v>Q3</v>
      </c>
      <c r="G271" t="s">
        <v>28</v>
      </c>
      <c r="H271" t="s">
        <v>29</v>
      </c>
      <c r="I271" t="s">
        <v>22</v>
      </c>
      <c r="J271" t="s">
        <v>85</v>
      </c>
      <c r="K271" t="s">
        <v>37</v>
      </c>
      <c r="L271" t="s">
        <v>54</v>
      </c>
      <c r="M271">
        <v>1</v>
      </c>
      <c r="N271">
        <v>46.44</v>
      </c>
      <c r="O271">
        <v>0</v>
      </c>
      <c r="P271">
        <v>18.47</v>
      </c>
      <c r="Q271">
        <v>46.44</v>
      </c>
      <c r="R271">
        <v>18.47</v>
      </c>
      <c r="S271">
        <v>27.97</v>
      </c>
      <c r="T271">
        <v>0.60228251507321273</v>
      </c>
      <c r="U271">
        <v>2026</v>
      </c>
      <c r="V271" t="s">
        <v>74</v>
      </c>
      <c r="W271">
        <v>7</v>
      </c>
      <c r="X271" t="s">
        <v>75</v>
      </c>
    </row>
    <row r="272" spans="1:24" x14ac:dyDescent="0.3">
      <c r="A272">
        <v>21</v>
      </c>
      <c r="B272" s="1">
        <v>46231</v>
      </c>
      <c r="C272">
        <f>YEAR(SalesDataTable[[#This Row],[Order Date]])</f>
        <v>2026</v>
      </c>
      <c r="D272">
        <f>MONTH(SalesDataTable[[#This Row],[Order Date]])</f>
        <v>7</v>
      </c>
      <c r="E272" t="str">
        <f>TEXT(SalesDataTable[[#This Row],[Order Date]], "MmMM")</f>
        <v>July</v>
      </c>
      <c r="F272" t="str">
        <f>"Q"&amp;ROUNDUP(MONTH(SalesDataTable[[#This Row],[Order Date]])/3,0)</f>
        <v>Q3</v>
      </c>
      <c r="G272" t="s">
        <v>34</v>
      </c>
      <c r="H272" t="s">
        <v>40</v>
      </c>
      <c r="I272" t="s">
        <v>22</v>
      </c>
      <c r="J272" t="s">
        <v>85</v>
      </c>
      <c r="K272" t="s">
        <v>44</v>
      </c>
      <c r="L272" t="s">
        <v>63</v>
      </c>
      <c r="M272">
        <v>1</v>
      </c>
      <c r="N272">
        <v>120.09</v>
      </c>
      <c r="O272">
        <v>0</v>
      </c>
      <c r="P272">
        <v>62.18</v>
      </c>
      <c r="Q272">
        <v>120.09</v>
      </c>
      <c r="R272">
        <v>62.18</v>
      </c>
      <c r="S272">
        <v>57.910000000000004</v>
      </c>
      <c r="T272">
        <v>0.48222166708302111</v>
      </c>
      <c r="U272">
        <v>2026</v>
      </c>
      <c r="V272" t="s">
        <v>74</v>
      </c>
      <c r="W272">
        <v>7</v>
      </c>
      <c r="X272" t="s">
        <v>75</v>
      </c>
    </row>
    <row r="273" spans="1:24" x14ac:dyDescent="0.3">
      <c r="A273">
        <v>4575</v>
      </c>
      <c r="B273" s="1">
        <v>46232</v>
      </c>
      <c r="C273">
        <f>YEAR(SalesDataTable[[#This Row],[Order Date]])</f>
        <v>2026</v>
      </c>
      <c r="D273">
        <f>MONTH(SalesDataTable[[#This Row],[Order Date]])</f>
        <v>7</v>
      </c>
      <c r="E273" t="str">
        <f>TEXT(SalesDataTable[[#This Row],[Order Date]], "MmMM")</f>
        <v>July</v>
      </c>
      <c r="F273" t="str">
        <f>"Q"&amp;ROUNDUP(MONTH(SalesDataTable[[#This Row],[Order Date]])/3,0)</f>
        <v>Q3</v>
      </c>
      <c r="G273" t="s">
        <v>48</v>
      </c>
      <c r="H273" t="s">
        <v>52</v>
      </c>
      <c r="I273" t="s">
        <v>22</v>
      </c>
      <c r="J273" t="s">
        <v>85</v>
      </c>
      <c r="K273" t="s">
        <v>42</v>
      </c>
      <c r="L273" t="s">
        <v>62</v>
      </c>
      <c r="M273">
        <v>1</v>
      </c>
      <c r="N273">
        <v>103.31</v>
      </c>
      <c r="O273">
        <v>0</v>
      </c>
      <c r="P273">
        <v>50.93</v>
      </c>
      <c r="Q273">
        <v>103.31</v>
      </c>
      <c r="R273">
        <v>50.93</v>
      </c>
      <c r="S273">
        <v>52.38</v>
      </c>
      <c r="T273">
        <v>0.50701771367728199</v>
      </c>
      <c r="U273">
        <v>2026</v>
      </c>
      <c r="V273" t="s">
        <v>74</v>
      </c>
      <c r="W273">
        <v>7</v>
      </c>
      <c r="X273" t="s">
        <v>75</v>
      </c>
    </row>
    <row r="274" spans="1:24" x14ac:dyDescent="0.3">
      <c r="A274">
        <v>5117</v>
      </c>
      <c r="B274" s="1">
        <v>46232</v>
      </c>
      <c r="C274">
        <f>YEAR(SalesDataTable[[#This Row],[Order Date]])</f>
        <v>2026</v>
      </c>
      <c r="D274">
        <f>MONTH(SalesDataTable[[#This Row],[Order Date]])</f>
        <v>7</v>
      </c>
      <c r="E274" t="str">
        <f>TEXT(SalesDataTable[[#This Row],[Order Date]], "MmMM")</f>
        <v>July</v>
      </c>
      <c r="F274" t="str">
        <f>"Q"&amp;ROUNDUP(MONTH(SalesDataTable[[#This Row],[Order Date]])/3,0)</f>
        <v>Q3</v>
      </c>
      <c r="G274" t="s">
        <v>34</v>
      </c>
      <c r="H274" t="s">
        <v>40</v>
      </c>
      <c r="I274" t="s">
        <v>22</v>
      </c>
      <c r="J274" t="s">
        <v>85</v>
      </c>
      <c r="K274" t="s">
        <v>30</v>
      </c>
      <c r="L274" t="s">
        <v>31</v>
      </c>
      <c r="M274">
        <v>1</v>
      </c>
      <c r="N274">
        <v>154.87</v>
      </c>
      <c r="O274">
        <v>0</v>
      </c>
      <c r="P274">
        <v>80.459999999999994</v>
      </c>
      <c r="Q274">
        <v>154.87</v>
      </c>
      <c r="R274">
        <v>80.459999999999994</v>
      </c>
      <c r="S274">
        <v>74.410000000000011</v>
      </c>
      <c r="T274">
        <v>0.48046748886162594</v>
      </c>
      <c r="U274">
        <v>2026</v>
      </c>
      <c r="V274" t="s">
        <v>74</v>
      </c>
      <c r="W274">
        <v>7</v>
      </c>
      <c r="X274" t="s">
        <v>75</v>
      </c>
    </row>
    <row r="275" spans="1:24" x14ac:dyDescent="0.3">
      <c r="A275">
        <v>2763</v>
      </c>
      <c r="B275" s="1">
        <v>46233</v>
      </c>
      <c r="C275">
        <f>YEAR(SalesDataTable[[#This Row],[Order Date]])</f>
        <v>2026</v>
      </c>
      <c r="D275">
        <f>MONTH(SalesDataTable[[#This Row],[Order Date]])</f>
        <v>7</v>
      </c>
      <c r="E275" t="str">
        <f>TEXT(SalesDataTable[[#This Row],[Order Date]], "MmMM")</f>
        <v>July</v>
      </c>
      <c r="F275" t="str">
        <f>"Q"&amp;ROUNDUP(MONTH(SalesDataTable[[#This Row],[Order Date]])/3,0)</f>
        <v>Q3</v>
      </c>
      <c r="G275" t="s">
        <v>28</v>
      </c>
      <c r="H275" t="s">
        <v>46</v>
      </c>
      <c r="I275" t="s">
        <v>22</v>
      </c>
      <c r="J275" t="s">
        <v>85</v>
      </c>
      <c r="K275" t="s">
        <v>44</v>
      </c>
      <c r="L275" t="s">
        <v>63</v>
      </c>
      <c r="M275">
        <v>1</v>
      </c>
      <c r="N275">
        <v>120.94</v>
      </c>
      <c r="O275">
        <v>0</v>
      </c>
      <c r="P275">
        <v>62.24</v>
      </c>
      <c r="Q275">
        <v>120.94</v>
      </c>
      <c r="R275">
        <v>62.24</v>
      </c>
      <c r="S275">
        <v>58.699999999999996</v>
      </c>
      <c r="T275">
        <v>0.48536464362493797</v>
      </c>
      <c r="U275">
        <v>2026</v>
      </c>
      <c r="V275" t="s">
        <v>74</v>
      </c>
      <c r="W275">
        <v>7</v>
      </c>
      <c r="X275" t="s">
        <v>75</v>
      </c>
    </row>
    <row r="276" spans="1:24" x14ac:dyDescent="0.3">
      <c r="A276">
        <v>1411</v>
      </c>
      <c r="B276" s="1">
        <v>46238</v>
      </c>
      <c r="C276">
        <f>YEAR(SalesDataTable[[#This Row],[Order Date]])</f>
        <v>2026</v>
      </c>
      <c r="D276">
        <f>MONTH(SalesDataTable[[#This Row],[Order Date]])</f>
        <v>8</v>
      </c>
      <c r="E276" t="str">
        <f>TEXT(SalesDataTable[[#This Row],[Order Date]], "MmMM")</f>
        <v>August</v>
      </c>
      <c r="F276" t="str">
        <f>"Q"&amp;ROUNDUP(MONTH(SalesDataTable[[#This Row],[Order Date]])/3,0)</f>
        <v>Q3</v>
      </c>
      <c r="G276" t="s">
        <v>34</v>
      </c>
      <c r="H276" t="s">
        <v>53</v>
      </c>
      <c r="I276" t="s">
        <v>22</v>
      </c>
      <c r="J276" t="s">
        <v>85</v>
      </c>
      <c r="K276" t="s">
        <v>24</v>
      </c>
      <c r="L276" t="s">
        <v>50</v>
      </c>
      <c r="M276">
        <v>1</v>
      </c>
      <c r="N276">
        <v>36.58</v>
      </c>
      <c r="O276">
        <v>0</v>
      </c>
      <c r="P276">
        <v>13.98</v>
      </c>
      <c r="Q276">
        <v>36.58</v>
      </c>
      <c r="R276">
        <v>13.98</v>
      </c>
      <c r="S276">
        <v>22.599999999999998</v>
      </c>
      <c r="T276">
        <v>0.61782394751230174</v>
      </c>
      <c r="U276">
        <v>2026</v>
      </c>
      <c r="V276" t="s">
        <v>74</v>
      </c>
      <c r="W276">
        <v>8</v>
      </c>
      <c r="X276" t="s">
        <v>76</v>
      </c>
    </row>
    <row r="277" spans="1:24" x14ac:dyDescent="0.3">
      <c r="A277">
        <v>2743</v>
      </c>
      <c r="B277" s="1">
        <v>46256</v>
      </c>
      <c r="C277">
        <f>YEAR(SalesDataTable[[#This Row],[Order Date]])</f>
        <v>2026</v>
      </c>
      <c r="D277">
        <f>MONTH(SalesDataTable[[#This Row],[Order Date]])</f>
        <v>8</v>
      </c>
      <c r="E277" t="str">
        <f>TEXT(SalesDataTable[[#This Row],[Order Date]], "MmMM")</f>
        <v>August</v>
      </c>
      <c r="F277" t="str">
        <f>"Q"&amp;ROUNDUP(MONTH(SalesDataTable[[#This Row],[Order Date]])/3,0)</f>
        <v>Q3</v>
      </c>
      <c r="G277" t="s">
        <v>20</v>
      </c>
      <c r="H277" t="s">
        <v>32</v>
      </c>
      <c r="I277" t="s">
        <v>22</v>
      </c>
      <c r="J277" t="s">
        <v>85</v>
      </c>
      <c r="K277" t="s">
        <v>24</v>
      </c>
      <c r="L277" t="s">
        <v>61</v>
      </c>
      <c r="M277">
        <v>1</v>
      </c>
      <c r="N277">
        <v>125.14</v>
      </c>
      <c r="O277">
        <v>0</v>
      </c>
      <c r="P277">
        <v>69.44</v>
      </c>
      <c r="Q277">
        <v>125.14</v>
      </c>
      <c r="R277">
        <v>69.44</v>
      </c>
      <c r="S277">
        <v>55.7</v>
      </c>
      <c r="T277">
        <v>0.4451014863353045</v>
      </c>
      <c r="U277">
        <v>2026</v>
      </c>
      <c r="V277" t="s">
        <v>74</v>
      </c>
      <c r="W277">
        <v>8</v>
      </c>
      <c r="X277" t="s">
        <v>76</v>
      </c>
    </row>
    <row r="278" spans="1:24" x14ac:dyDescent="0.3">
      <c r="A278">
        <v>3606</v>
      </c>
      <c r="B278" s="1">
        <v>46256</v>
      </c>
      <c r="C278">
        <f>YEAR(SalesDataTable[[#This Row],[Order Date]])</f>
        <v>2026</v>
      </c>
      <c r="D278">
        <f>MONTH(SalesDataTable[[#This Row],[Order Date]])</f>
        <v>8</v>
      </c>
      <c r="E278" t="str">
        <f>TEXT(SalesDataTable[[#This Row],[Order Date]], "MmMM")</f>
        <v>August</v>
      </c>
      <c r="F278" t="str">
        <f>"Q"&amp;ROUNDUP(MONTH(SalesDataTable[[#This Row],[Order Date]])/3,0)</f>
        <v>Q3</v>
      </c>
      <c r="G278" t="s">
        <v>20</v>
      </c>
      <c r="H278" t="s">
        <v>39</v>
      </c>
      <c r="I278" t="s">
        <v>22</v>
      </c>
      <c r="J278" t="s">
        <v>85</v>
      </c>
      <c r="K278" t="s">
        <v>30</v>
      </c>
      <c r="L278" t="s">
        <v>57</v>
      </c>
      <c r="M278">
        <v>1</v>
      </c>
      <c r="N278">
        <v>147.24</v>
      </c>
      <c r="O278">
        <v>0</v>
      </c>
      <c r="P278">
        <v>79.11</v>
      </c>
      <c r="Q278">
        <v>147.24</v>
      </c>
      <c r="R278">
        <v>79.11</v>
      </c>
      <c r="S278">
        <v>68.13000000000001</v>
      </c>
      <c r="T278">
        <v>0.46271393643031788</v>
      </c>
      <c r="U278">
        <v>2026</v>
      </c>
      <c r="V278" t="s">
        <v>74</v>
      </c>
      <c r="W278">
        <v>8</v>
      </c>
      <c r="X278" t="s">
        <v>76</v>
      </c>
    </row>
    <row r="279" spans="1:24" x14ac:dyDescent="0.3">
      <c r="A279">
        <v>3306</v>
      </c>
      <c r="B279" s="1">
        <v>46261</v>
      </c>
      <c r="C279">
        <f>YEAR(SalesDataTable[[#This Row],[Order Date]])</f>
        <v>2026</v>
      </c>
      <c r="D279">
        <f>MONTH(SalesDataTable[[#This Row],[Order Date]])</f>
        <v>8</v>
      </c>
      <c r="E279" t="str">
        <f>TEXT(SalesDataTable[[#This Row],[Order Date]], "MmMM")</f>
        <v>August</v>
      </c>
      <c r="F279" t="str">
        <f>"Q"&amp;ROUNDUP(MONTH(SalesDataTable[[#This Row],[Order Date]])/3,0)</f>
        <v>Q3</v>
      </c>
      <c r="G279" t="s">
        <v>28</v>
      </c>
      <c r="H279" t="s">
        <v>46</v>
      </c>
      <c r="I279" t="s">
        <v>22</v>
      </c>
      <c r="J279" t="s">
        <v>85</v>
      </c>
      <c r="K279" t="s">
        <v>37</v>
      </c>
      <c r="L279" t="s">
        <v>47</v>
      </c>
      <c r="M279">
        <v>1</v>
      </c>
      <c r="N279">
        <v>35.590000000000003</v>
      </c>
      <c r="O279">
        <v>0</v>
      </c>
      <c r="P279">
        <v>13.66</v>
      </c>
      <c r="Q279">
        <v>35.590000000000003</v>
      </c>
      <c r="R279">
        <v>13.66</v>
      </c>
      <c r="S279">
        <v>21.930000000000003</v>
      </c>
      <c r="T279">
        <v>0.61618432143860635</v>
      </c>
      <c r="U279">
        <v>2026</v>
      </c>
      <c r="V279" t="s">
        <v>74</v>
      </c>
      <c r="W279">
        <v>8</v>
      </c>
      <c r="X279" t="s">
        <v>76</v>
      </c>
    </row>
    <row r="280" spans="1:24" x14ac:dyDescent="0.3">
      <c r="A280">
        <v>5</v>
      </c>
      <c r="B280" s="1">
        <v>46285</v>
      </c>
      <c r="C280">
        <f>YEAR(SalesDataTable[[#This Row],[Order Date]])</f>
        <v>2026</v>
      </c>
      <c r="D280">
        <f>MONTH(SalesDataTable[[#This Row],[Order Date]])</f>
        <v>9</v>
      </c>
      <c r="E280" t="str">
        <f>TEXT(SalesDataTable[[#This Row],[Order Date]], "MmMM")</f>
        <v>September</v>
      </c>
      <c r="F280" t="str">
        <f>"Q"&amp;ROUNDUP(MONTH(SalesDataTable[[#This Row],[Order Date]])/3,0)</f>
        <v>Q3</v>
      </c>
      <c r="G280" t="s">
        <v>34</v>
      </c>
      <c r="H280" t="s">
        <v>35</v>
      </c>
      <c r="I280" t="s">
        <v>22</v>
      </c>
      <c r="J280" t="s">
        <v>85</v>
      </c>
      <c r="K280" t="s">
        <v>24</v>
      </c>
      <c r="L280" t="s">
        <v>69</v>
      </c>
      <c r="M280">
        <v>1</v>
      </c>
      <c r="N280">
        <v>51.83</v>
      </c>
      <c r="O280">
        <v>0</v>
      </c>
      <c r="P280">
        <v>21.9</v>
      </c>
      <c r="Q280">
        <v>51.83</v>
      </c>
      <c r="R280">
        <v>21.9</v>
      </c>
      <c r="S280">
        <v>29.93</v>
      </c>
      <c r="T280">
        <v>0.57746478873239437</v>
      </c>
      <c r="U280">
        <v>2026</v>
      </c>
      <c r="V280" t="s">
        <v>74</v>
      </c>
      <c r="W280">
        <v>9</v>
      </c>
      <c r="X280" t="s">
        <v>78</v>
      </c>
    </row>
    <row r="281" spans="1:24" x14ac:dyDescent="0.3">
      <c r="A281">
        <v>1721</v>
      </c>
      <c r="B281" s="1">
        <v>46287</v>
      </c>
      <c r="C281">
        <f>YEAR(SalesDataTable[[#This Row],[Order Date]])</f>
        <v>2026</v>
      </c>
      <c r="D281">
        <f>MONTH(SalesDataTable[[#This Row],[Order Date]])</f>
        <v>9</v>
      </c>
      <c r="E281" t="str">
        <f>TEXT(SalesDataTable[[#This Row],[Order Date]], "MmMM")</f>
        <v>September</v>
      </c>
      <c r="F281" t="str">
        <f>"Q"&amp;ROUNDUP(MONTH(SalesDataTable[[#This Row],[Order Date]])/3,0)</f>
        <v>Q3</v>
      </c>
      <c r="G281" t="s">
        <v>20</v>
      </c>
      <c r="H281" t="s">
        <v>32</v>
      </c>
      <c r="I281" t="s">
        <v>22</v>
      </c>
      <c r="J281" t="s">
        <v>85</v>
      </c>
      <c r="K281" t="s">
        <v>30</v>
      </c>
      <c r="L281" t="s">
        <v>31</v>
      </c>
      <c r="M281">
        <v>1</v>
      </c>
      <c r="N281">
        <v>156.81</v>
      </c>
      <c r="O281">
        <v>0</v>
      </c>
      <c r="P281">
        <v>78.2</v>
      </c>
      <c r="Q281">
        <v>156.81</v>
      </c>
      <c r="R281">
        <v>78.2</v>
      </c>
      <c r="S281">
        <v>78.61</v>
      </c>
      <c r="T281">
        <v>0.50130731458452904</v>
      </c>
      <c r="U281">
        <v>2026</v>
      </c>
      <c r="V281" t="s">
        <v>74</v>
      </c>
      <c r="W281">
        <v>9</v>
      </c>
      <c r="X281" t="s">
        <v>78</v>
      </c>
    </row>
    <row r="282" spans="1:24" x14ac:dyDescent="0.3">
      <c r="A282">
        <v>4883</v>
      </c>
      <c r="B282" s="1">
        <v>46291</v>
      </c>
      <c r="C282">
        <f>YEAR(SalesDataTable[[#This Row],[Order Date]])</f>
        <v>2026</v>
      </c>
      <c r="D282">
        <f>MONTH(SalesDataTable[[#This Row],[Order Date]])</f>
        <v>9</v>
      </c>
      <c r="E282" t="str">
        <f>TEXT(SalesDataTable[[#This Row],[Order Date]], "MmMM")</f>
        <v>September</v>
      </c>
      <c r="F282" t="str">
        <f>"Q"&amp;ROUNDUP(MONTH(SalesDataTable[[#This Row],[Order Date]])/3,0)</f>
        <v>Q3</v>
      </c>
      <c r="G282" t="s">
        <v>20</v>
      </c>
      <c r="H282" t="s">
        <v>21</v>
      </c>
      <c r="I282" t="s">
        <v>22</v>
      </c>
      <c r="J282" t="s">
        <v>85</v>
      </c>
      <c r="K282" t="s">
        <v>44</v>
      </c>
      <c r="L282" t="s">
        <v>45</v>
      </c>
      <c r="M282">
        <v>1</v>
      </c>
      <c r="N282">
        <v>199.7</v>
      </c>
      <c r="O282">
        <v>0</v>
      </c>
      <c r="P282">
        <v>103.77</v>
      </c>
      <c r="Q282">
        <v>199.7</v>
      </c>
      <c r="R282">
        <v>103.77</v>
      </c>
      <c r="S282">
        <v>95.929999999999993</v>
      </c>
      <c r="T282">
        <v>0.4803705558337506</v>
      </c>
      <c r="U282">
        <v>2026</v>
      </c>
      <c r="V282" t="s">
        <v>74</v>
      </c>
      <c r="W282">
        <v>9</v>
      </c>
      <c r="X282" t="s">
        <v>78</v>
      </c>
    </row>
    <row r="283" spans="1:24" x14ac:dyDescent="0.3">
      <c r="A283">
        <v>1126</v>
      </c>
      <c r="B283" s="1">
        <v>46303</v>
      </c>
      <c r="C283">
        <f>YEAR(SalesDataTable[[#This Row],[Order Date]])</f>
        <v>2026</v>
      </c>
      <c r="D283">
        <f>MONTH(SalesDataTable[[#This Row],[Order Date]])</f>
        <v>10</v>
      </c>
      <c r="E283" t="str">
        <f>TEXT(SalesDataTable[[#This Row],[Order Date]], "MmMM")</f>
        <v>October</v>
      </c>
      <c r="F283" t="str">
        <f>"Q"&amp;ROUNDUP(MONTH(SalesDataTable[[#This Row],[Order Date]])/3,0)</f>
        <v>Q4</v>
      </c>
      <c r="G283" t="s">
        <v>28</v>
      </c>
      <c r="H283" t="s">
        <v>29</v>
      </c>
      <c r="I283" t="s">
        <v>22</v>
      </c>
      <c r="J283" t="s">
        <v>85</v>
      </c>
      <c r="K283" t="s">
        <v>42</v>
      </c>
      <c r="L283" t="s">
        <v>66</v>
      </c>
      <c r="M283">
        <v>1</v>
      </c>
      <c r="N283">
        <v>51.35</v>
      </c>
      <c r="O283">
        <v>0</v>
      </c>
      <c r="P283">
        <v>22.98</v>
      </c>
      <c r="Q283">
        <v>51.35</v>
      </c>
      <c r="R283">
        <v>22.98</v>
      </c>
      <c r="S283">
        <v>28.37</v>
      </c>
      <c r="T283">
        <v>0.55248296007789677</v>
      </c>
      <c r="U283">
        <v>2026</v>
      </c>
      <c r="V283" t="s">
        <v>79</v>
      </c>
      <c r="W283">
        <v>10</v>
      </c>
      <c r="X283" t="s">
        <v>80</v>
      </c>
    </row>
    <row r="284" spans="1:24" x14ac:dyDescent="0.3">
      <c r="A284">
        <v>261</v>
      </c>
      <c r="B284" s="1">
        <v>46304</v>
      </c>
      <c r="C284">
        <f>YEAR(SalesDataTable[[#This Row],[Order Date]])</f>
        <v>2026</v>
      </c>
      <c r="D284">
        <f>MONTH(SalesDataTable[[#This Row],[Order Date]])</f>
        <v>10</v>
      </c>
      <c r="E284" t="str">
        <f>TEXT(SalesDataTable[[#This Row],[Order Date]], "MmMM")</f>
        <v>October</v>
      </c>
      <c r="F284" t="str">
        <f>"Q"&amp;ROUNDUP(MONTH(SalesDataTable[[#This Row],[Order Date]])/3,0)</f>
        <v>Q4</v>
      </c>
      <c r="G284" t="s">
        <v>48</v>
      </c>
      <c r="H284" t="s">
        <v>67</v>
      </c>
      <c r="I284" t="s">
        <v>22</v>
      </c>
      <c r="J284" t="s">
        <v>85</v>
      </c>
      <c r="K284" t="s">
        <v>44</v>
      </c>
      <c r="L284" t="s">
        <v>77</v>
      </c>
      <c r="M284">
        <v>1</v>
      </c>
      <c r="N284">
        <v>336.56</v>
      </c>
      <c r="O284">
        <v>0</v>
      </c>
      <c r="P284">
        <v>189.74</v>
      </c>
      <c r="Q284">
        <v>336.56</v>
      </c>
      <c r="R284">
        <v>189.74</v>
      </c>
      <c r="S284">
        <v>146.82</v>
      </c>
      <c r="T284">
        <v>0.43623722367482765</v>
      </c>
      <c r="U284">
        <v>2026</v>
      </c>
      <c r="V284" t="s">
        <v>79</v>
      </c>
      <c r="W284">
        <v>10</v>
      </c>
      <c r="X284" t="s">
        <v>80</v>
      </c>
    </row>
    <row r="285" spans="1:24" x14ac:dyDescent="0.3">
      <c r="A285">
        <v>513</v>
      </c>
      <c r="B285" s="1">
        <v>46307</v>
      </c>
      <c r="C285">
        <f>YEAR(SalesDataTable[[#This Row],[Order Date]])</f>
        <v>2026</v>
      </c>
      <c r="D285">
        <f>MONTH(SalesDataTable[[#This Row],[Order Date]])</f>
        <v>10</v>
      </c>
      <c r="E285" t="str">
        <f>TEXT(SalesDataTable[[#This Row],[Order Date]], "MmMM")</f>
        <v>October</v>
      </c>
      <c r="F285" t="str">
        <f>"Q"&amp;ROUNDUP(MONTH(SalesDataTable[[#This Row],[Order Date]])/3,0)</f>
        <v>Q4</v>
      </c>
      <c r="G285" t="s">
        <v>20</v>
      </c>
      <c r="H285" t="s">
        <v>32</v>
      </c>
      <c r="I285" t="s">
        <v>22</v>
      </c>
      <c r="J285" t="s">
        <v>85</v>
      </c>
      <c r="K285" t="s">
        <v>37</v>
      </c>
      <c r="L285" t="s">
        <v>59</v>
      </c>
      <c r="M285">
        <v>1</v>
      </c>
      <c r="N285">
        <v>163.87</v>
      </c>
      <c r="O285">
        <v>0</v>
      </c>
      <c r="P285">
        <v>85.76</v>
      </c>
      <c r="Q285">
        <v>163.87</v>
      </c>
      <c r="R285">
        <v>85.76</v>
      </c>
      <c r="S285">
        <v>78.11</v>
      </c>
      <c r="T285">
        <v>0.47665832672240188</v>
      </c>
      <c r="U285">
        <v>2026</v>
      </c>
      <c r="V285" t="s">
        <v>79</v>
      </c>
      <c r="W285">
        <v>10</v>
      </c>
      <c r="X285" t="s">
        <v>80</v>
      </c>
    </row>
    <row r="286" spans="1:24" x14ac:dyDescent="0.3">
      <c r="A286">
        <v>4574</v>
      </c>
      <c r="B286" s="1">
        <v>46308</v>
      </c>
      <c r="C286">
        <f>YEAR(SalesDataTable[[#This Row],[Order Date]])</f>
        <v>2026</v>
      </c>
      <c r="D286">
        <f>MONTH(SalesDataTable[[#This Row],[Order Date]])</f>
        <v>10</v>
      </c>
      <c r="E286" t="str">
        <f>TEXT(SalesDataTable[[#This Row],[Order Date]], "MmMM")</f>
        <v>October</v>
      </c>
      <c r="F286" t="str">
        <f>"Q"&amp;ROUNDUP(MONTH(SalesDataTable[[#This Row],[Order Date]])/3,0)</f>
        <v>Q4</v>
      </c>
      <c r="G286" t="s">
        <v>34</v>
      </c>
      <c r="H286" t="s">
        <v>55</v>
      </c>
      <c r="I286" t="s">
        <v>22</v>
      </c>
      <c r="J286" t="s">
        <v>85</v>
      </c>
      <c r="K286" t="s">
        <v>24</v>
      </c>
      <c r="L286" t="s">
        <v>50</v>
      </c>
      <c r="M286">
        <v>1</v>
      </c>
      <c r="N286">
        <v>36.53</v>
      </c>
      <c r="O286">
        <v>0</v>
      </c>
      <c r="P286">
        <v>14.01</v>
      </c>
      <c r="Q286">
        <v>36.53</v>
      </c>
      <c r="R286">
        <v>14.01</v>
      </c>
      <c r="S286">
        <v>22.520000000000003</v>
      </c>
      <c r="T286">
        <v>0.61647960580344929</v>
      </c>
      <c r="U286">
        <v>2026</v>
      </c>
      <c r="V286" t="s">
        <v>79</v>
      </c>
      <c r="W286">
        <v>10</v>
      </c>
      <c r="X286" t="s">
        <v>80</v>
      </c>
    </row>
    <row r="287" spans="1:24" x14ac:dyDescent="0.3">
      <c r="A287">
        <v>4542</v>
      </c>
      <c r="B287" s="1">
        <v>46310</v>
      </c>
      <c r="C287">
        <f>YEAR(SalesDataTable[[#This Row],[Order Date]])</f>
        <v>2026</v>
      </c>
      <c r="D287">
        <f>MONTH(SalesDataTable[[#This Row],[Order Date]])</f>
        <v>10</v>
      </c>
      <c r="E287" t="str">
        <f>TEXT(SalesDataTable[[#This Row],[Order Date]], "MmMM")</f>
        <v>October</v>
      </c>
      <c r="F287" t="str">
        <f>"Q"&amp;ROUNDUP(MONTH(SalesDataTable[[#This Row],[Order Date]])/3,0)</f>
        <v>Q4</v>
      </c>
      <c r="G287" t="s">
        <v>28</v>
      </c>
      <c r="H287" t="s">
        <v>29</v>
      </c>
      <c r="I287" t="s">
        <v>22</v>
      </c>
      <c r="J287" t="s">
        <v>85</v>
      </c>
      <c r="K287" t="s">
        <v>42</v>
      </c>
      <c r="L287" t="s">
        <v>62</v>
      </c>
      <c r="M287">
        <v>1</v>
      </c>
      <c r="N287">
        <v>103.33</v>
      </c>
      <c r="O287">
        <v>0</v>
      </c>
      <c r="P287">
        <v>50.85</v>
      </c>
      <c r="Q287">
        <v>103.33</v>
      </c>
      <c r="R287">
        <v>50.85</v>
      </c>
      <c r="S287">
        <v>52.48</v>
      </c>
      <c r="T287">
        <v>0.5078873512048776</v>
      </c>
      <c r="U287">
        <v>2026</v>
      </c>
      <c r="V287" t="s">
        <v>79</v>
      </c>
      <c r="W287">
        <v>10</v>
      </c>
      <c r="X287" t="s">
        <v>80</v>
      </c>
    </row>
    <row r="288" spans="1:24" x14ac:dyDescent="0.3">
      <c r="A288">
        <v>1815</v>
      </c>
      <c r="B288" s="1">
        <v>46311</v>
      </c>
      <c r="C288">
        <f>YEAR(SalesDataTable[[#This Row],[Order Date]])</f>
        <v>2026</v>
      </c>
      <c r="D288">
        <f>MONTH(SalesDataTable[[#This Row],[Order Date]])</f>
        <v>10</v>
      </c>
      <c r="E288" t="str">
        <f>TEXT(SalesDataTable[[#This Row],[Order Date]], "MmMM")</f>
        <v>October</v>
      </c>
      <c r="F288" t="str">
        <f>"Q"&amp;ROUNDUP(MONTH(SalesDataTable[[#This Row],[Order Date]])/3,0)</f>
        <v>Q4</v>
      </c>
      <c r="G288" t="s">
        <v>20</v>
      </c>
      <c r="H288" t="s">
        <v>39</v>
      </c>
      <c r="I288" t="s">
        <v>22</v>
      </c>
      <c r="J288" t="s">
        <v>85</v>
      </c>
      <c r="K288" t="s">
        <v>24</v>
      </c>
      <c r="L288" t="s">
        <v>61</v>
      </c>
      <c r="M288">
        <v>1</v>
      </c>
      <c r="N288">
        <v>121.92</v>
      </c>
      <c r="O288">
        <v>0</v>
      </c>
      <c r="P288">
        <v>71.02</v>
      </c>
      <c r="Q288">
        <v>121.92</v>
      </c>
      <c r="R288">
        <v>71.02</v>
      </c>
      <c r="S288">
        <v>50.900000000000006</v>
      </c>
      <c r="T288">
        <v>0.41748687664042</v>
      </c>
      <c r="U288">
        <v>2026</v>
      </c>
      <c r="V288" t="s">
        <v>79</v>
      </c>
      <c r="W288">
        <v>10</v>
      </c>
      <c r="X288" t="s">
        <v>80</v>
      </c>
    </row>
    <row r="289" spans="1:24" x14ac:dyDescent="0.3">
      <c r="A289">
        <v>427</v>
      </c>
      <c r="B289" s="1">
        <v>46312</v>
      </c>
      <c r="C289">
        <f>YEAR(SalesDataTable[[#This Row],[Order Date]])</f>
        <v>2026</v>
      </c>
      <c r="D289">
        <f>MONTH(SalesDataTable[[#This Row],[Order Date]])</f>
        <v>10</v>
      </c>
      <c r="E289" t="str">
        <f>TEXT(SalesDataTable[[#This Row],[Order Date]], "MmMM")</f>
        <v>October</v>
      </c>
      <c r="F289" t="str">
        <f>"Q"&amp;ROUNDUP(MONTH(SalesDataTable[[#This Row],[Order Date]])/3,0)</f>
        <v>Q4</v>
      </c>
      <c r="G289" t="s">
        <v>20</v>
      </c>
      <c r="H289" t="s">
        <v>60</v>
      </c>
      <c r="I289" t="s">
        <v>22</v>
      </c>
      <c r="J289" t="s">
        <v>85</v>
      </c>
      <c r="K289" t="s">
        <v>30</v>
      </c>
      <c r="L289" t="s">
        <v>31</v>
      </c>
      <c r="M289">
        <v>1</v>
      </c>
      <c r="N289">
        <v>155.16</v>
      </c>
      <c r="O289">
        <v>0</v>
      </c>
      <c r="P289">
        <v>78.84</v>
      </c>
      <c r="Q289">
        <v>155.16</v>
      </c>
      <c r="R289">
        <v>78.84</v>
      </c>
      <c r="S289">
        <v>76.319999999999993</v>
      </c>
      <c r="T289">
        <v>0.49187935034802782</v>
      </c>
      <c r="U289">
        <v>2026</v>
      </c>
      <c r="V289" t="s">
        <v>79</v>
      </c>
      <c r="W289">
        <v>10</v>
      </c>
      <c r="X289" t="s">
        <v>80</v>
      </c>
    </row>
    <row r="290" spans="1:24" x14ac:dyDescent="0.3">
      <c r="A290">
        <v>1179</v>
      </c>
      <c r="B290" s="1">
        <v>46312</v>
      </c>
      <c r="C290">
        <f>YEAR(SalesDataTable[[#This Row],[Order Date]])</f>
        <v>2026</v>
      </c>
      <c r="D290">
        <f>MONTH(SalesDataTable[[#This Row],[Order Date]])</f>
        <v>10</v>
      </c>
      <c r="E290" t="str">
        <f>TEXT(SalesDataTable[[#This Row],[Order Date]], "MmMM")</f>
        <v>October</v>
      </c>
      <c r="F290" t="str">
        <f>"Q"&amp;ROUNDUP(MONTH(SalesDataTable[[#This Row],[Order Date]])/3,0)</f>
        <v>Q4</v>
      </c>
      <c r="G290" t="s">
        <v>48</v>
      </c>
      <c r="H290" t="s">
        <v>71</v>
      </c>
      <c r="I290" t="s">
        <v>22</v>
      </c>
      <c r="J290" t="s">
        <v>85</v>
      </c>
      <c r="K290" t="s">
        <v>42</v>
      </c>
      <c r="L290" t="s">
        <v>72</v>
      </c>
      <c r="M290">
        <v>1</v>
      </c>
      <c r="N290">
        <v>81.47</v>
      </c>
      <c r="O290">
        <v>0</v>
      </c>
      <c r="P290">
        <v>43.67</v>
      </c>
      <c r="Q290">
        <v>81.47</v>
      </c>
      <c r="R290">
        <v>43.67</v>
      </c>
      <c r="S290">
        <v>37.799999999999997</v>
      </c>
      <c r="T290">
        <v>0.463974469129741</v>
      </c>
      <c r="U290">
        <v>2026</v>
      </c>
      <c r="V290" t="s">
        <v>79</v>
      </c>
      <c r="W290">
        <v>10</v>
      </c>
      <c r="X290" t="s">
        <v>80</v>
      </c>
    </row>
    <row r="291" spans="1:24" x14ac:dyDescent="0.3">
      <c r="A291">
        <v>66</v>
      </c>
      <c r="B291" s="1">
        <v>46314</v>
      </c>
      <c r="C291">
        <f>YEAR(SalesDataTable[[#This Row],[Order Date]])</f>
        <v>2026</v>
      </c>
      <c r="D291">
        <f>MONTH(SalesDataTable[[#This Row],[Order Date]])</f>
        <v>10</v>
      </c>
      <c r="E291" t="str">
        <f>TEXT(SalesDataTable[[#This Row],[Order Date]], "MmMM")</f>
        <v>October</v>
      </c>
      <c r="F291" t="str">
        <f>"Q"&amp;ROUNDUP(MONTH(SalesDataTable[[#This Row],[Order Date]])/3,0)</f>
        <v>Q4</v>
      </c>
      <c r="G291" t="s">
        <v>28</v>
      </c>
      <c r="H291" t="s">
        <v>46</v>
      </c>
      <c r="I291" t="s">
        <v>22</v>
      </c>
      <c r="J291" t="s">
        <v>85</v>
      </c>
      <c r="K291" t="s">
        <v>44</v>
      </c>
      <c r="L291" t="s">
        <v>68</v>
      </c>
      <c r="M291">
        <v>1</v>
      </c>
      <c r="N291">
        <v>80.58</v>
      </c>
      <c r="O291">
        <v>0</v>
      </c>
      <c r="P291">
        <v>40.43</v>
      </c>
      <c r="Q291">
        <v>80.58</v>
      </c>
      <c r="R291">
        <v>40.43</v>
      </c>
      <c r="S291">
        <v>40.15</v>
      </c>
      <c r="T291">
        <v>0.49826259617771157</v>
      </c>
      <c r="U291">
        <v>2026</v>
      </c>
      <c r="V291" t="s">
        <v>79</v>
      </c>
      <c r="W291">
        <v>10</v>
      </c>
      <c r="X291" t="s">
        <v>80</v>
      </c>
    </row>
    <row r="292" spans="1:24" x14ac:dyDescent="0.3">
      <c r="A292">
        <v>856</v>
      </c>
      <c r="B292" s="1">
        <v>46314</v>
      </c>
      <c r="C292">
        <f>YEAR(SalesDataTable[[#This Row],[Order Date]])</f>
        <v>2026</v>
      </c>
      <c r="D292">
        <f>MONTH(SalesDataTable[[#This Row],[Order Date]])</f>
        <v>10</v>
      </c>
      <c r="E292" t="str">
        <f>TEXT(SalesDataTable[[#This Row],[Order Date]], "MmMM")</f>
        <v>October</v>
      </c>
      <c r="F292" t="str">
        <f>"Q"&amp;ROUNDUP(MONTH(SalesDataTable[[#This Row],[Order Date]])/3,0)</f>
        <v>Q4</v>
      </c>
      <c r="G292" t="s">
        <v>20</v>
      </c>
      <c r="H292" t="s">
        <v>21</v>
      </c>
      <c r="I292" t="s">
        <v>22</v>
      </c>
      <c r="J292" t="s">
        <v>85</v>
      </c>
      <c r="K292" t="s">
        <v>44</v>
      </c>
      <c r="L292" t="s">
        <v>68</v>
      </c>
      <c r="M292">
        <v>1</v>
      </c>
      <c r="N292">
        <v>80.319999999999993</v>
      </c>
      <c r="O292">
        <v>0</v>
      </c>
      <c r="P292">
        <v>39.729999999999997</v>
      </c>
      <c r="Q292">
        <v>80.319999999999993</v>
      </c>
      <c r="R292">
        <v>39.729999999999997</v>
      </c>
      <c r="S292">
        <v>40.589999999999996</v>
      </c>
      <c r="T292">
        <v>0.50535358565737054</v>
      </c>
      <c r="U292">
        <v>2026</v>
      </c>
      <c r="V292" t="s">
        <v>79</v>
      </c>
      <c r="W292">
        <v>10</v>
      </c>
      <c r="X292" t="s">
        <v>80</v>
      </c>
    </row>
    <row r="293" spans="1:24" x14ac:dyDescent="0.3">
      <c r="A293">
        <v>684</v>
      </c>
      <c r="B293" s="1">
        <v>46320</v>
      </c>
      <c r="C293">
        <f>YEAR(SalesDataTable[[#This Row],[Order Date]])</f>
        <v>2026</v>
      </c>
      <c r="D293">
        <f>MONTH(SalesDataTable[[#This Row],[Order Date]])</f>
        <v>10</v>
      </c>
      <c r="E293" t="str">
        <f>TEXT(SalesDataTable[[#This Row],[Order Date]], "MmMM")</f>
        <v>October</v>
      </c>
      <c r="F293" t="str">
        <f>"Q"&amp;ROUNDUP(MONTH(SalesDataTable[[#This Row],[Order Date]])/3,0)</f>
        <v>Q4</v>
      </c>
      <c r="G293" t="s">
        <v>20</v>
      </c>
      <c r="H293" t="s">
        <v>39</v>
      </c>
      <c r="I293" t="s">
        <v>22</v>
      </c>
      <c r="J293" t="s">
        <v>85</v>
      </c>
      <c r="K293" t="s">
        <v>44</v>
      </c>
      <c r="L293" t="s">
        <v>45</v>
      </c>
      <c r="M293">
        <v>1</v>
      </c>
      <c r="N293">
        <v>191.91</v>
      </c>
      <c r="O293">
        <v>0</v>
      </c>
      <c r="P293">
        <v>101.89</v>
      </c>
      <c r="Q293">
        <v>191.91</v>
      </c>
      <c r="R293">
        <v>101.89</v>
      </c>
      <c r="S293">
        <v>90.02</v>
      </c>
      <c r="T293">
        <v>0.46907404512531914</v>
      </c>
      <c r="U293">
        <v>2026</v>
      </c>
      <c r="V293" t="s">
        <v>79</v>
      </c>
      <c r="W293">
        <v>10</v>
      </c>
      <c r="X293" t="s">
        <v>80</v>
      </c>
    </row>
    <row r="294" spans="1:24" x14ac:dyDescent="0.3">
      <c r="A294">
        <v>274</v>
      </c>
      <c r="B294" s="1">
        <v>46332</v>
      </c>
      <c r="C294">
        <f>YEAR(SalesDataTable[[#This Row],[Order Date]])</f>
        <v>2026</v>
      </c>
      <c r="D294">
        <f>MONTH(SalesDataTable[[#This Row],[Order Date]])</f>
        <v>11</v>
      </c>
      <c r="E294" t="str">
        <f>TEXT(SalesDataTable[[#This Row],[Order Date]], "MmMM")</f>
        <v>November</v>
      </c>
      <c r="F294" t="str">
        <f>"Q"&amp;ROUNDUP(MONTH(SalesDataTable[[#This Row],[Order Date]])/3,0)</f>
        <v>Q4</v>
      </c>
      <c r="G294" t="s">
        <v>34</v>
      </c>
      <c r="H294" t="s">
        <v>56</v>
      </c>
      <c r="I294" t="s">
        <v>22</v>
      </c>
      <c r="J294" t="s">
        <v>85</v>
      </c>
      <c r="K294" t="s">
        <v>42</v>
      </c>
      <c r="L294" t="s">
        <v>72</v>
      </c>
      <c r="M294">
        <v>1</v>
      </c>
      <c r="N294">
        <v>82.89</v>
      </c>
      <c r="O294">
        <v>0</v>
      </c>
      <c r="P294">
        <v>41.44</v>
      </c>
      <c r="Q294">
        <v>82.89</v>
      </c>
      <c r="R294">
        <v>41.44</v>
      </c>
      <c r="S294">
        <v>41.45</v>
      </c>
      <c r="T294">
        <v>0.50006032090722652</v>
      </c>
      <c r="U294">
        <v>2026</v>
      </c>
      <c r="V294" t="s">
        <v>79</v>
      </c>
      <c r="W294">
        <v>11</v>
      </c>
      <c r="X294" t="s">
        <v>82</v>
      </c>
    </row>
    <row r="295" spans="1:24" x14ac:dyDescent="0.3">
      <c r="A295">
        <v>4177</v>
      </c>
      <c r="B295" s="1">
        <v>46352</v>
      </c>
      <c r="C295">
        <f>YEAR(SalesDataTable[[#This Row],[Order Date]])</f>
        <v>2026</v>
      </c>
      <c r="D295">
        <f>MONTH(SalesDataTable[[#This Row],[Order Date]])</f>
        <v>11</v>
      </c>
      <c r="E295" t="str">
        <f>TEXT(SalesDataTable[[#This Row],[Order Date]], "MmMM")</f>
        <v>November</v>
      </c>
      <c r="F295" t="str">
        <f>"Q"&amp;ROUNDUP(MONTH(SalesDataTable[[#This Row],[Order Date]])/3,0)</f>
        <v>Q4</v>
      </c>
      <c r="G295" t="s">
        <v>48</v>
      </c>
      <c r="H295" t="s">
        <v>81</v>
      </c>
      <c r="I295" t="s">
        <v>22</v>
      </c>
      <c r="J295" t="s">
        <v>85</v>
      </c>
      <c r="K295" t="s">
        <v>42</v>
      </c>
      <c r="L295" t="s">
        <v>66</v>
      </c>
      <c r="M295">
        <v>1</v>
      </c>
      <c r="N295">
        <v>49.6</v>
      </c>
      <c r="O295">
        <v>0</v>
      </c>
      <c r="P295">
        <v>22.62</v>
      </c>
      <c r="Q295">
        <v>49.6</v>
      </c>
      <c r="R295">
        <v>22.62</v>
      </c>
      <c r="S295">
        <v>26.98</v>
      </c>
      <c r="T295">
        <v>0.5439516129032258</v>
      </c>
      <c r="U295">
        <v>2026</v>
      </c>
      <c r="V295" t="s">
        <v>79</v>
      </c>
      <c r="W295">
        <v>11</v>
      </c>
      <c r="X295" t="s">
        <v>82</v>
      </c>
    </row>
    <row r="296" spans="1:24" x14ac:dyDescent="0.3">
      <c r="A296">
        <v>4201</v>
      </c>
      <c r="B296" s="1">
        <v>46359</v>
      </c>
      <c r="C296">
        <f>YEAR(SalesDataTable[[#This Row],[Order Date]])</f>
        <v>2026</v>
      </c>
      <c r="D296">
        <f>MONTH(SalesDataTable[[#This Row],[Order Date]])</f>
        <v>12</v>
      </c>
      <c r="E296" t="str">
        <f>TEXT(SalesDataTable[[#This Row],[Order Date]], "MmMM")</f>
        <v>December</v>
      </c>
      <c r="F296" t="str">
        <f>"Q"&amp;ROUNDUP(MONTH(SalesDataTable[[#This Row],[Order Date]])/3,0)</f>
        <v>Q4</v>
      </c>
      <c r="G296" t="s">
        <v>20</v>
      </c>
      <c r="H296" t="s">
        <v>32</v>
      </c>
      <c r="I296" t="s">
        <v>22</v>
      </c>
      <c r="J296" t="s">
        <v>85</v>
      </c>
      <c r="K296" t="s">
        <v>37</v>
      </c>
      <c r="L296" t="s">
        <v>38</v>
      </c>
      <c r="M296">
        <v>1</v>
      </c>
      <c r="N296">
        <v>133.80000000000001</v>
      </c>
      <c r="O296">
        <v>0</v>
      </c>
      <c r="P296">
        <v>66.349999999999994</v>
      </c>
      <c r="Q296">
        <v>133.80000000000001</v>
      </c>
      <c r="R296">
        <v>66.349999999999994</v>
      </c>
      <c r="S296">
        <v>67.450000000000017</v>
      </c>
      <c r="T296">
        <v>0.50411061285500758</v>
      </c>
      <c r="U296">
        <v>2026</v>
      </c>
      <c r="V296" t="s">
        <v>79</v>
      </c>
      <c r="W296">
        <v>12</v>
      </c>
      <c r="X296" t="s">
        <v>83</v>
      </c>
    </row>
    <row r="297" spans="1:24" x14ac:dyDescent="0.3">
      <c r="A297">
        <v>3662</v>
      </c>
      <c r="B297" s="1">
        <v>46364</v>
      </c>
      <c r="C297">
        <f>YEAR(SalesDataTable[[#This Row],[Order Date]])</f>
        <v>2026</v>
      </c>
      <c r="D297">
        <f>MONTH(SalesDataTable[[#This Row],[Order Date]])</f>
        <v>12</v>
      </c>
      <c r="E297" t="str">
        <f>TEXT(SalesDataTable[[#This Row],[Order Date]], "MmMM")</f>
        <v>December</v>
      </c>
      <c r="F297" t="str">
        <f>"Q"&amp;ROUNDUP(MONTH(SalesDataTable[[#This Row],[Order Date]])/3,0)</f>
        <v>Q4</v>
      </c>
      <c r="G297" t="s">
        <v>34</v>
      </c>
      <c r="H297" t="s">
        <v>35</v>
      </c>
      <c r="I297" t="s">
        <v>22</v>
      </c>
      <c r="J297" t="s">
        <v>85</v>
      </c>
      <c r="K297" t="s">
        <v>44</v>
      </c>
      <c r="L297" t="s">
        <v>45</v>
      </c>
      <c r="M297">
        <v>1</v>
      </c>
      <c r="N297">
        <v>199.66</v>
      </c>
      <c r="O297">
        <v>0</v>
      </c>
      <c r="P297">
        <v>103.15</v>
      </c>
      <c r="Q297">
        <v>199.66</v>
      </c>
      <c r="R297">
        <v>103.15</v>
      </c>
      <c r="S297">
        <v>96.509999999999991</v>
      </c>
      <c r="T297">
        <v>0.48337173194430527</v>
      </c>
      <c r="U297">
        <v>2026</v>
      </c>
      <c r="V297" t="s">
        <v>79</v>
      </c>
      <c r="W297">
        <v>12</v>
      </c>
      <c r="X297" t="s">
        <v>83</v>
      </c>
    </row>
    <row r="298" spans="1:24" x14ac:dyDescent="0.3">
      <c r="A298">
        <v>3673</v>
      </c>
      <c r="B298" s="1">
        <v>46382</v>
      </c>
      <c r="C298">
        <f>YEAR(SalesDataTable[[#This Row],[Order Date]])</f>
        <v>2026</v>
      </c>
      <c r="D298">
        <f>MONTH(SalesDataTable[[#This Row],[Order Date]])</f>
        <v>12</v>
      </c>
      <c r="E298" t="str">
        <f>TEXT(SalesDataTable[[#This Row],[Order Date]], "MmMM")</f>
        <v>December</v>
      </c>
      <c r="F298" t="str">
        <f>"Q"&amp;ROUNDUP(MONTH(SalesDataTable[[#This Row],[Order Date]])/3,0)</f>
        <v>Q4</v>
      </c>
      <c r="G298" t="s">
        <v>28</v>
      </c>
      <c r="H298" t="s">
        <v>46</v>
      </c>
      <c r="I298" t="s">
        <v>22</v>
      </c>
      <c r="J298" t="s">
        <v>85</v>
      </c>
      <c r="K298" t="s">
        <v>24</v>
      </c>
      <c r="L298" t="s">
        <v>25</v>
      </c>
      <c r="M298">
        <v>1</v>
      </c>
      <c r="N298">
        <v>40.619999999999997</v>
      </c>
      <c r="O298">
        <v>0</v>
      </c>
      <c r="P298">
        <v>14.62</v>
      </c>
      <c r="Q298">
        <v>40.619999999999997</v>
      </c>
      <c r="R298">
        <v>14.62</v>
      </c>
      <c r="S298">
        <v>26</v>
      </c>
      <c r="T298">
        <v>0.64007877892663712</v>
      </c>
      <c r="U298">
        <v>2026</v>
      </c>
      <c r="V298" t="s">
        <v>79</v>
      </c>
      <c r="W298">
        <v>12</v>
      </c>
      <c r="X298" t="s">
        <v>83</v>
      </c>
    </row>
    <row r="299" spans="1:24" x14ac:dyDescent="0.3">
      <c r="A299">
        <v>2005</v>
      </c>
      <c r="B299" s="1">
        <v>46025</v>
      </c>
      <c r="C299">
        <f>YEAR(SalesDataTable[[#This Row],[Order Date]])</f>
        <v>2026</v>
      </c>
      <c r="D299">
        <f>MONTH(SalesDataTable[[#This Row],[Order Date]])</f>
        <v>1</v>
      </c>
      <c r="E299" t="str">
        <f>TEXT(SalesDataTable[[#This Row],[Order Date]], "MmMM")</f>
        <v>January</v>
      </c>
      <c r="F299" t="str">
        <f>"Q"&amp;ROUNDUP(MONTH(SalesDataTable[[#This Row],[Order Date]])/3,0)</f>
        <v>Q1</v>
      </c>
      <c r="G299" t="s">
        <v>48</v>
      </c>
      <c r="H299" t="s">
        <v>67</v>
      </c>
      <c r="I299" t="s">
        <v>86</v>
      </c>
      <c r="J299" t="s">
        <v>23</v>
      </c>
      <c r="K299" t="s">
        <v>37</v>
      </c>
      <c r="L299" t="s">
        <v>47</v>
      </c>
      <c r="M299">
        <v>1</v>
      </c>
      <c r="N299">
        <v>35.340000000000003</v>
      </c>
      <c r="O299">
        <v>0</v>
      </c>
      <c r="P299">
        <v>13.37</v>
      </c>
      <c r="Q299">
        <v>35.340000000000003</v>
      </c>
      <c r="R299">
        <v>13.37</v>
      </c>
      <c r="S299">
        <v>21.970000000000006</v>
      </c>
      <c r="T299">
        <v>0.62167515563101317</v>
      </c>
      <c r="U299">
        <v>2026</v>
      </c>
      <c r="V299" t="s">
        <v>26</v>
      </c>
      <c r="W299">
        <v>1</v>
      </c>
      <c r="X299" t="s">
        <v>27</v>
      </c>
    </row>
    <row r="300" spans="1:24" x14ac:dyDescent="0.3">
      <c r="A300">
        <v>4910</v>
      </c>
      <c r="B300" s="1">
        <v>46025</v>
      </c>
      <c r="C300">
        <f>YEAR(SalesDataTable[[#This Row],[Order Date]])</f>
        <v>2026</v>
      </c>
      <c r="D300">
        <f>MONTH(SalesDataTable[[#This Row],[Order Date]])</f>
        <v>1</v>
      </c>
      <c r="E300" t="str">
        <f>TEXT(SalesDataTable[[#This Row],[Order Date]], "MmMM")</f>
        <v>January</v>
      </c>
      <c r="F300" t="str">
        <f>"Q"&amp;ROUNDUP(MONTH(SalesDataTable[[#This Row],[Order Date]])/3,0)</f>
        <v>Q1</v>
      </c>
      <c r="G300" t="s">
        <v>48</v>
      </c>
      <c r="H300" t="s">
        <v>67</v>
      </c>
      <c r="I300" t="s">
        <v>86</v>
      </c>
      <c r="J300" t="s">
        <v>85</v>
      </c>
      <c r="K300" t="s">
        <v>44</v>
      </c>
      <c r="L300" t="s">
        <v>77</v>
      </c>
      <c r="M300">
        <v>1</v>
      </c>
      <c r="N300">
        <v>332.18</v>
      </c>
      <c r="O300">
        <v>0</v>
      </c>
      <c r="P300">
        <v>195.33</v>
      </c>
      <c r="Q300">
        <v>332.18</v>
      </c>
      <c r="R300">
        <v>195.33</v>
      </c>
      <c r="S300">
        <v>136.85</v>
      </c>
      <c r="T300">
        <v>0.41197543500511768</v>
      </c>
      <c r="U300">
        <v>2026</v>
      </c>
      <c r="V300" t="s">
        <v>26</v>
      </c>
      <c r="W300">
        <v>1</v>
      </c>
      <c r="X300" t="s">
        <v>27</v>
      </c>
    </row>
    <row r="301" spans="1:24" x14ac:dyDescent="0.3">
      <c r="A301">
        <v>804</v>
      </c>
      <c r="B301" s="1">
        <v>46034</v>
      </c>
      <c r="C301">
        <f>YEAR(SalesDataTable[[#This Row],[Order Date]])</f>
        <v>2026</v>
      </c>
      <c r="D301">
        <f>MONTH(SalesDataTable[[#This Row],[Order Date]])</f>
        <v>1</v>
      </c>
      <c r="E301" t="str">
        <f>TEXT(SalesDataTable[[#This Row],[Order Date]], "MmMM")</f>
        <v>January</v>
      </c>
      <c r="F301" t="str">
        <f>"Q"&amp;ROUNDUP(MONTH(SalesDataTable[[#This Row],[Order Date]])/3,0)</f>
        <v>Q1</v>
      </c>
      <c r="G301" t="s">
        <v>34</v>
      </c>
      <c r="H301" t="s">
        <v>53</v>
      </c>
      <c r="I301" t="s">
        <v>86</v>
      </c>
      <c r="J301" t="s">
        <v>23</v>
      </c>
      <c r="K301" t="s">
        <v>30</v>
      </c>
      <c r="L301" t="s">
        <v>57</v>
      </c>
      <c r="M301">
        <v>1</v>
      </c>
      <c r="N301">
        <v>141.25</v>
      </c>
      <c r="O301">
        <v>0</v>
      </c>
      <c r="P301">
        <v>78.72</v>
      </c>
      <c r="Q301">
        <v>141.25</v>
      </c>
      <c r="R301">
        <v>78.72</v>
      </c>
      <c r="S301">
        <v>62.53</v>
      </c>
      <c r="T301">
        <v>0.44269026548672569</v>
      </c>
      <c r="U301">
        <v>2026</v>
      </c>
      <c r="V301" t="s">
        <v>26</v>
      </c>
      <c r="W301">
        <v>1</v>
      </c>
      <c r="X301" t="s">
        <v>27</v>
      </c>
    </row>
    <row r="302" spans="1:24" x14ac:dyDescent="0.3">
      <c r="A302">
        <v>3129</v>
      </c>
      <c r="B302" s="1">
        <v>46034</v>
      </c>
      <c r="C302">
        <f>YEAR(SalesDataTable[[#This Row],[Order Date]])</f>
        <v>2026</v>
      </c>
      <c r="D302">
        <f>MONTH(SalesDataTable[[#This Row],[Order Date]])</f>
        <v>1</v>
      </c>
      <c r="E302" t="str">
        <f>TEXT(SalesDataTable[[#This Row],[Order Date]], "MmMM")</f>
        <v>January</v>
      </c>
      <c r="F302" t="str">
        <f>"Q"&amp;ROUNDUP(MONTH(SalesDataTable[[#This Row],[Order Date]])/3,0)</f>
        <v>Q1</v>
      </c>
      <c r="G302" t="s">
        <v>20</v>
      </c>
      <c r="H302" t="s">
        <v>60</v>
      </c>
      <c r="I302" t="s">
        <v>86</v>
      </c>
      <c r="J302" t="s">
        <v>84</v>
      </c>
      <c r="K302" t="s">
        <v>24</v>
      </c>
      <c r="L302" t="s">
        <v>61</v>
      </c>
      <c r="M302">
        <v>1</v>
      </c>
      <c r="N302">
        <v>123</v>
      </c>
      <c r="O302">
        <v>0</v>
      </c>
      <c r="P302">
        <v>67.3</v>
      </c>
      <c r="Q302">
        <v>123</v>
      </c>
      <c r="R302">
        <v>67.3</v>
      </c>
      <c r="S302">
        <v>55.7</v>
      </c>
      <c r="T302">
        <v>0.45284552845528458</v>
      </c>
      <c r="U302">
        <v>2026</v>
      </c>
      <c r="V302" t="s">
        <v>26</v>
      </c>
      <c r="W302">
        <v>1</v>
      </c>
      <c r="X302" t="s">
        <v>27</v>
      </c>
    </row>
    <row r="303" spans="1:24" x14ac:dyDescent="0.3">
      <c r="A303">
        <v>3171</v>
      </c>
      <c r="B303" s="1">
        <v>46039</v>
      </c>
      <c r="C303">
        <f>YEAR(SalesDataTable[[#This Row],[Order Date]])</f>
        <v>2026</v>
      </c>
      <c r="D303">
        <f>MONTH(SalesDataTable[[#This Row],[Order Date]])</f>
        <v>1</v>
      </c>
      <c r="E303" t="str">
        <f>TEXT(SalesDataTable[[#This Row],[Order Date]], "MmMM")</f>
        <v>January</v>
      </c>
      <c r="F303" t="str">
        <f>"Q"&amp;ROUNDUP(MONTH(SalesDataTable[[#This Row],[Order Date]])/3,0)</f>
        <v>Q1</v>
      </c>
      <c r="G303" t="s">
        <v>28</v>
      </c>
      <c r="H303" t="s">
        <v>46</v>
      </c>
      <c r="I303" t="s">
        <v>86</v>
      </c>
      <c r="J303" t="s">
        <v>84</v>
      </c>
      <c r="K303" t="s">
        <v>42</v>
      </c>
      <c r="L303" t="s">
        <v>66</v>
      </c>
      <c r="M303">
        <v>1</v>
      </c>
      <c r="N303">
        <v>51.78</v>
      </c>
      <c r="O303">
        <v>0</v>
      </c>
      <c r="P303">
        <v>22.64</v>
      </c>
      <c r="Q303">
        <v>51.78</v>
      </c>
      <c r="R303">
        <v>22.64</v>
      </c>
      <c r="S303">
        <v>29.14</v>
      </c>
      <c r="T303">
        <v>0.56276554654306687</v>
      </c>
      <c r="U303">
        <v>2026</v>
      </c>
      <c r="V303" t="s">
        <v>26</v>
      </c>
      <c r="W303">
        <v>1</v>
      </c>
      <c r="X303" t="s">
        <v>27</v>
      </c>
    </row>
    <row r="304" spans="1:24" x14ac:dyDescent="0.3">
      <c r="A304">
        <v>4473</v>
      </c>
      <c r="B304" s="1">
        <v>46049</v>
      </c>
      <c r="C304">
        <f>YEAR(SalesDataTable[[#This Row],[Order Date]])</f>
        <v>2026</v>
      </c>
      <c r="D304">
        <f>MONTH(SalesDataTable[[#This Row],[Order Date]])</f>
        <v>1</v>
      </c>
      <c r="E304" t="str">
        <f>TEXT(SalesDataTable[[#This Row],[Order Date]], "MmMM")</f>
        <v>January</v>
      </c>
      <c r="F304" t="str">
        <f>"Q"&amp;ROUNDUP(MONTH(SalesDataTable[[#This Row],[Order Date]])/3,0)</f>
        <v>Q1</v>
      </c>
      <c r="G304" t="s">
        <v>28</v>
      </c>
      <c r="H304" t="s">
        <v>36</v>
      </c>
      <c r="I304" t="s">
        <v>86</v>
      </c>
      <c r="J304" t="s">
        <v>84</v>
      </c>
      <c r="K304" t="s">
        <v>44</v>
      </c>
      <c r="L304" t="s">
        <v>45</v>
      </c>
      <c r="M304">
        <v>1</v>
      </c>
      <c r="N304">
        <v>196.88</v>
      </c>
      <c r="O304">
        <v>0</v>
      </c>
      <c r="P304">
        <v>102.76</v>
      </c>
      <c r="Q304">
        <v>196.88</v>
      </c>
      <c r="R304">
        <v>102.76</v>
      </c>
      <c r="S304">
        <v>94.11999999999999</v>
      </c>
      <c r="T304">
        <v>0.47805770012190163</v>
      </c>
      <c r="U304">
        <v>2026</v>
      </c>
      <c r="V304" t="s">
        <v>26</v>
      </c>
      <c r="W304">
        <v>1</v>
      </c>
      <c r="X304" t="s">
        <v>27</v>
      </c>
    </row>
    <row r="305" spans="1:24" x14ac:dyDescent="0.3">
      <c r="A305">
        <v>748</v>
      </c>
      <c r="B305" s="1">
        <v>46052</v>
      </c>
      <c r="C305">
        <f>YEAR(SalesDataTable[[#This Row],[Order Date]])</f>
        <v>2026</v>
      </c>
      <c r="D305">
        <f>MONTH(SalesDataTable[[#This Row],[Order Date]])</f>
        <v>1</v>
      </c>
      <c r="E305" t="str">
        <f>TEXT(SalesDataTable[[#This Row],[Order Date]], "MmMM")</f>
        <v>January</v>
      </c>
      <c r="F305" t="str">
        <f>"Q"&amp;ROUNDUP(MONTH(SalesDataTable[[#This Row],[Order Date]])/3,0)</f>
        <v>Q1</v>
      </c>
      <c r="G305" t="s">
        <v>34</v>
      </c>
      <c r="H305" t="s">
        <v>56</v>
      </c>
      <c r="I305" t="s">
        <v>86</v>
      </c>
      <c r="J305" t="s">
        <v>85</v>
      </c>
      <c r="K305" t="s">
        <v>42</v>
      </c>
      <c r="L305" t="s">
        <v>43</v>
      </c>
      <c r="M305">
        <v>1</v>
      </c>
      <c r="N305">
        <v>39.549999999999997</v>
      </c>
      <c r="O305">
        <v>0</v>
      </c>
      <c r="P305">
        <v>17.059999999999999</v>
      </c>
      <c r="Q305">
        <v>39.549999999999997</v>
      </c>
      <c r="R305">
        <v>17.059999999999999</v>
      </c>
      <c r="S305">
        <v>22.49</v>
      </c>
      <c r="T305">
        <v>0.56864728192161818</v>
      </c>
      <c r="U305">
        <v>2026</v>
      </c>
      <c r="V305" t="s">
        <v>26</v>
      </c>
      <c r="W305">
        <v>1</v>
      </c>
      <c r="X305" t="s">
        <v>27</v>
      </c>
    </row>
    <row r="306" spans="1:24" x14ac:dyDescent="0.3">
      <c r="A306">
        <v>3328</v>
      </c>
      <c r="B306" s="1">
        <v>46052</v>
      </c>
      <c r="C306">
        <f>YEAR(SalesDataTable[[#This Row],[Order Date]])</f>
        <v>2026</v>
      </c>
      <c r="D306">
        <f>MONTH(SalesDataTable[[#This Row],[Order Date]])</f>
        <v>1</v>
      </c>
      <c r="E306" t="str">
        <f>TEXT(SalesDataTable[[#This Row],[Order Date]], "MmMM")</f>
        <v>January</v>
      </c>
      <c r="F306" t="str">
        <f>"Q"&amp;ROUNDUP(MONTH(SalesDataTable[[#This Row],[Order Date]])/3,0)</f>
        <v>Q1</v>
      </c>
      <c r="G306" t="s">
        <v>48</v>
      </c>
      <c r="H306" t="s">
        <v>52</v>
      </c>
      <c r="I306" t="s">
        <v>86</v>
      </c>
      <c r="J306" t="s">
        <v>84</v>
      </c>
      <c r="K306" t="s">
        <v>24</v>
      </c>
      <c r="L306" t="s">
        <v>61</v>
      </c>
      <c r="M306">
        <v>1</v>
      </c>
      <c r="N306">
        <v>120.48</v>
      </c>
      <c r="O306">
        <v>0</v>
      </c>
      <c r="P306">
        <v>69.55</v>
      </c>
      <c r="Q306">
        <v>120.48</v>
      </c>
      <c r="R306">
        <v>69.55</v>
      </c>
      <c r="S306">
        <v>50.930000000000007</v>
      </c>
      <c r="T306">
        <v>0.42272576361221786</v>
      </c>
      <c r="U306">
        <v>2026</v>
      </c>
      <c r="V306" t="s">
        <v>26</v>
      </c>
      <c r="W306">
        <v>1</v>
      </c>
      <c r="X306" t="s">
        <v>27</v>
      </c>
    </row>
    <row r="307" spans="1:24" x14ac:dyDescent="0.3">
      <c r="A307">
        <v>1368</v>
      </c>
      <c r="B307" s="1">
        <v>46059</v>
      </c>
      <c r="C307">
        <f>YEAR(SalesDataTable[[#This Row],[Order Date]])</f>
        <v>2026</v>
      </c>
      <c r="D307">
        <f>MONTH(SalesDataTable[[#This Row],[Order Date]])</f>
        <v>2</v>
      </c>
      <c r="E307" t="str">
        <f>TEXT(SalesDataTable[[#This Row],[Order Date]], "MmMM")</f>
        <v>February</v>
      </c>
      <c r="F307" t="str">
        <f>"Q"&amp;ROUNDUP(MONTH(SalesDataTable[[#This Row],[Order Date]])/3,0)</f>
        <v>Q1</v>
      </c>
      <c r="G307" t="s">
        <v>34</v>
      </c>
      <c r="H307" t="s">
        <v>53</v>
      </c>
      <c r="I307" t="s">
        <v>86</v>
      </c>
      <c r="J307" t="s">
        <v>23</v>
      </c>
      <c r="K307" t="s">
        <v>37</v>
      </c>
      <c r="L307" t="s">
        <v>47</v>
      </c>
      <c r="M307">
        <v>1</v>
      </c>
      <c r="N307">
        <v>36.520000000000003</v>
      </c>
      <c r="O307">
        <v>0</v>
      </c>
      <c r="P307">
        <v>13.94</v>
      </c>
      <c r="Q307">
        <v>36.520000000000003</v>
      </c>
      <c r="R307">
        <v>13.94</v>
      </c>
      <c r="S307">
        <v>22.580000000000005</v>
      </c>
      <c r="T307">
        <v>0.61829134720700996</v>
      </c>
      <c r="U307">
        <v>2026</v>
      </c>
      <c r="V307" t="s">
        <v>26</v>
      </c>
      <c r="W307">
        <v>2</v>
      </c>
      <c r="X307" t="s">
        <v>51</v>
      </c>
    </row>
    <row r="308" spans="1:24" x14ac:dyDescent="0.3">
      <c r="A308">
        <v>5083</v>
      </c>
      <c r="B308" s="1">
        <v>46060</v>
      </c>
      <c r="C308">
        <f>YEAR(SalesDataTable[[#This Row],[Order Date]])</f>
        <v>2026</v>
      </c>
      <c r="D308">
        <f>MONTH(SalesDataTable[[#This Row],[Order Date]])</f>
        <v>2</v>
      </c>
      <c r="E308" t="str">
        <f>TEXT(SalesDataTable[[#This Row],[Order Date]], "MmMM")</f>
        <v>February</v>
      </c>
      <c r="F308" t="str">
        <f>"Q"&amp;ROUNDUP(MONTH(SalesDataTable[[#This Row],[Order Date]])/3,0)</f>
        <v>Q1</v>
      </c>
      <c r="G308" t="s">
        <v>48</v>
      </c>
      <c r="H308" t="s">
        <v>71</v>
      </c>
      <c r="I308" t="s">
        <v>86</v>
      </c>
      <c r="J308" t="s">
        <v>84</v>
      </c>
      <c r="K308" t="s">
        <v>44</v>
      </c>
      <c r="L308" t="s">
        <v>68</v>
      </c>
      <c r="M308">
        <v>1</v>
      </c>
      <c r="N308">
        <v>81.47</v>
      </c>
      <c r="O308">
        <v>0</v>
      </c>
      <c r="P308">
        <v>39.18</v>
      </c>
      <c r="Q308">
        <v>81.47</v>
      </c>
      <c r="R308">
        <v>39.18</v>
      </c>
      <c r="S308">
        <v>42.29</v>
      </c>
      <c r="T308">
        <v>0.51908678040996681</v>
      </c>
      <c r="U308">
        <v>2026</v>
      </c>
      <c r="V308" t="s">
        <v>26</v>
      </c>
      <c r="W308">
        <v>2</v>
      </c>
      <c r="X308" t="s">
        <v>51</v>
      </c>
    </row>
    <row r="309" spans="1:24" x14ac:dyDescent="0.3">
      <c r="A309">
        <v>1013</v>
      </c>
      <c r="B309" s="1">
        <v>46070</v>
      </c>
      <c r="C309">
        <f>YEAR(SalesDataTable[[#This Row],[Order Date]])</f>
        <v>2026</v>
      </c>
      <c r="D309">
        <f>MONTH(SalesDataTable[[#This Row],[Order Date]])</f>
        <v>2</v>
      </c>
      <c r="E309" t="str">
        <f>TEXT(SalesDataTable[[#This Row],[Order Date]], "MmMM")</f>
        <v>February</v>
      </c>
      <c r="F309" t="str">
        <f>"Q"&amp;ROUNDUP(MONTH(SalesDataTable[[#This Row],[Order Date]])/3,0)</f>
        <v>Q1</v>
      </c>
      <c r="G309" t="s">
        <v>34</v>
      </c>
      <c r="H309" t="s">
        <v>53</v>
      </c>
      <c r="I309" t="s">
        <v>86</v>
      </c>
      <c r="J309" t="s">
        <v>23</v>
      </c>
      <c r="K309" t="s">
        <v>42</v>
      </c>
      <c r="L309" t="s">
        <v>62</v>
      </c>
      <c r="M309">
        <v>1</v>
      </c>
      <c r="N309">
        <v>104.35</v>
      </c>
      <c r="O309">
        <v>0</v>
      </c>
      <c r="P309">
        <v>51.49</v>
      </c>
      <c r="Q309">
        <v>104.35</v>
      </c>
      <c r="R309">
        <v>51.49</v>
      </c>
      <c r="S309">
        <v>52.859999999999992</v>
      </c>
      <c r="T309">
        <v>0.50656444657402966</v>
      </c>
      <c r="U309">
        <v>2026</v>
      </c>
      <c r="V309" t="s">
        <v>26</v>
      </c>
      <c r="W309">
        <v>2</v>
      </c>
      <c r="X309" t="s">
        <v>51</v>
      </c>
    </row>
    <row r="310" spans="1:24" x14ac:dyDescent="0.3">
      <c r="A310">
        <v>6</v>
      </c>
      <c r="B310" s="1">
        <v>46071</v>
      </c>
      <c r="C310">
        <f>YEAR(SalesDataTable[[#This Row],[Order Date]])</f>
        <v>2026</v>
      </c>
      <c r="D310">
        <f>MONTH(SalesDataTable[[#This Row],[Order Date]])</f>
        <v>2</v>
      </c>
      <c r="E310" t="str">
        <f>TEXT(SalesDataTable[[#This Row],[Order Date]], "MmMM")</f>
        <v>February</v>
      </c>
      <c r="F310" t="str">
        <f>"Q"&amp;ROUNDUP(MONTH(SalesDataTable[[#This Row],[Order Date]])/3,0)</f>
        <v>Q1</v>
      </c>
      <c r="G310" t="s">
        <v>20</v>
      </c>
      <c r="H310" t="s">
        <v>21</v>
      </c>
      <c r="I310" t="s">
        <v>86</v>
      </c>
      <c r="J310" t="s">
        <v>84</v>
      </c>
      <c r="K310" t="s">
        <v>44</v>
      </c>
      <c r="L310" t="s">
        <v>77</v>
      </c>
      <c r="M310">
        <v>1</v>
      </c>
      <c r="N310">
        <v>338.93</v>
      </c>
      <c r="O310">
        <v>0</v>
      </c>
      <c r="P310">
        <v>197.92</v>
      </c>
      <c r="Q310">
        <v>338.93</v>
      </c>
      <c r="R310">
        <v>197.92</v>
      </c>
      <c r="S310">
        <v>141.01000000000002</v>
      </c>
      <c r="T310">
        <v>0.41604461098161866</v>
      </c>
      <c r="U310">
        <v>2026</v>
      </c>
      <c r="V310" t="s">
        <v>26</v>
      </c>
      <c r="W310">
        <v>2</v>
      </c>
      <c r="X310" t="s">
        <v>51</v>
      </c>
    </row>
    <row r="311" spans="1:24" x14ac:dyDescent="0.3">
      <c r="A311">
        <v>4670</v>
      </c>
      <c r="B311" s="1">
        <v>46075</v>
      </c>
      <c r="C311">
        <f>YEAR(SalesDataTable[[#This Row],[Order Date]])</f>
        <v>2026</v>
      </c>
      <c r="D311">
        <f>MONTH(SalesDataTable[[#This Row],[Order Date]])</f>
        <v>2</v>
      </c>
      <c r="E311" t="str">
        <f>TEXT(SalesDataTable[[#This Row],[Order Date]], "MmMM")</f>
        <v>February</v>
      </c>
      <c r="F311" t="str">
        <f>"Q"&amp;ROUNDUP(MONTH(SalesDataTable[[#This Row],[Order Date]])/3,0)</f>
        <v>Q1</v>
      </c>
      <c r="G311" t="s">
        <v>28</v>
      </c>
      <c r="H311" t="s">
        <v>46</v>
      </c>
      <c r="I311" t="s">
        <v>86</v>
      </c>
      <c r="J311" t="s">
        <v>85</v>
      </c>
      <c r="K311" t="s">
        <v>30</v>
      </c>
      <c r="L311" t="s">
        <v>31</v>
      </c>
      <c r="M311">
        <v>1</v>
      </c>
      <c r="N311">
        <v>152.96</v>
      </c>
      <c r="O311">
        <v>0</v>
      </c>
      <c r="P311">
        <v>79.510000000000005</v>
      </c>
      <c r="Q311">
        <v>152.96</v>
      </c>
      <c r="R311">
        <v>79.510000000000005</v>
      </c>
      <c r="S311">
        <v>73.45</v>
      </c>
      <c r="T311">
        <v>0.48019089958158995</v>
      </c>
      <c r="U311">
        <v>2026</v>
      </c>
      <c r="V311" t="s">
        <v>26</v>
      </c>
      <c r="W311">
        <v>2</v>
      </c>
      <c r="X311" t="s">
        <v>51</v>
      </c>
    </row>
    <row r="312" spans="1:24" x14ac:dyDescent="0.3">
      <c r="A312">
        <v>5155</v>
      </c>
      <c r="B312" s="1">
        <v>46078</v>
      </c>
      <c r="C312">
        <f>YEAR(SalesDataTable[[#This Row],[Order Date]])</f>
        <v>2026</v>
      </c>
      <c r="D312">
        <f>MONTH(SalesDataTable[[#This Row],[Order Date]])</f>
        <v>2</v>
      </c>
      <c r="E312" t="str">
        <f>TEXT(SalesDataTable[[#This Row],[Order Date]], "MmMM")</f>
        <v>February</v>
      </c>
      <c r="F312" t="str">
        <f>"Q"&amp;ROUNDUP(MONTH(SalesDataTable[[#This Row],[Order Date]])/3,0)</f>
        <v>Q1</v>
      </c>
      <c r="G312" t="s">
        <v>20</v>
      </c>
      <c r="H312" t="s">
        <v>60</v>
      </c>
      <c r="I312" t="s">
        <v>86</v>
      </c>
      <c r="J312" t="s">
        <v>23</v>
      </c>
      <c r="K312" t="s">
        <v>24</v>
      </c>
      <c r="L312" t="s">
        <v>69</v>
      </c>
      <c r="M312">
        <v>1</v>
      </c>
      <c r="N312">
        <v>50.51</v>
      </c>
      <c r="O312">
        <v>0</v>
      </c>
      <c r="P312">
        <v>21.4</v>
      </c>
      <c r="Q312">
        <v>50.51</v>
      </c>
      <c r="R312">
        <v>21.4</v>
      </c>
      <c r="S312">
        <v>29.11</v>
      </c>
      <c r="T312">
        <v>0.57632152049099195</v>
      </c>
      <c r="U312">
        <v>2026</v>
      </c>
      <c r="V312" t="s">
        <v>26</v>
      </c>
      <c r="W312">
        <v>2</v>
      </c>
      <c r="X312" t="s">
        <v>51</v>
      </c>
    </row>
    <row r="313" spans="1:24" x14ac:dyDescent="0.3">
      <c r="A313">
        <v>1186</v>
      </c>
      <c r="B313" s="1">
        <v>46080</v>
      </c>
      <c r="C313">
        <f>YEAR(SalesDataTable[[#This Row],[Order Date]])</f>
        <v>2026</v>
      </c>
      <c r="D313">
        <f>MONTH(SalesDataTable[[#This Row],[Order Date]])</f>
        <v>2</v>
      </c>
      <c r="E313" t="str">
        <f>TEXT(SalesDataTable[[#This Row],[Order Date]], "MmMM")</f>
        <v>February</v>
      </c>
      <c r="F313" t="str">
        <f>"Q"&amp;ROUNDUP(MONTH(SalesDataTable[[#This Row],[Order Date]])/3,0)</f>
        <v>Q1</v>
      </c>
      <c r="G313" t="s">
        <v>28</v>
      </c>
      <c r="H313" t="s">
        <v>29</v>
      </c>
      <c r="I313" t="s">
        <v>86</v>
      </c>
      <c r="J313" t="s">
        <v>85</v>
      </c>
      <c r="K313" t="s">
        <v>42</v>
      </c>
      <c r="L313" t="s">
        <v>66</v>
      </c>
      <c r="M313">
        <v>1</v>
      </c>
      <c r="N313">
        <v>49.73</v>
      </c>
      <c r="O313">
        <v>0</v>
      </c>
      <c r="P313">
        <v>22</v>
      </c>
      <c r="Q313">
        <v>49.73</v>
      </c>
      <c r="R313">
        <v>22</v>
      </c>
      <c r="S313">
        <v>27.729999999999997</v>
      </c>
      <c r="T313">
        <v>0.55761109993967417</v>
      </c>
      <c r="U313">
        <v>2026</v>
      </c>
      <c r="V313" t="s">
        <v>26</v>
      </c>
      <c r="W313">
        <v>2</v>
      </c>
      <c r="X313" t="s">
        <v>51</v>
      </c>
    </row>
    <row r="314" spans="1:24" x14ac:dyDescent="0.3">
      <c r="A314">
        <v>179</v>
      </c>
      <c r="B314" s="1">
        <v>46084</v>
      </c>
      <c r="C314">
        <f>YEAR(SalesDataTable[[#This Row],[Order Date]])</f>
        <v>2026</v>
      </c>
      <c r="D314">
        <f>MONTH(SalesDataTable[[#This Row],[Order Date]])</f>
        <v>3</v>
      </c>
      <c r="E314" t="str">
        <f>TEXT(SalesDataTable[[#This Row],[Order Date]], "MmMM")</f>
        <v>March</v>
      </c>
      <c r="F314" t="str">
        <f>"Q"&amp;ROUNDUP(MONTH(SalesDataTable[[#This Row],[Order Date]])/3,0)</f>
        <v>Q1</v>
      </c>
      <c r="G314" t="s">
        <v>48</v>
      </c>
      <c r="H314" t="s">
        <v>71</v>
      </c>
      <c r="I314" t="s">
        <v>86</v>
      </c>
      <c r="J314" t="s">
        <v>84</v>
      </c>
      <c r="K314" t="s">
        <v>24</v>
      </c>
      <c r="L314" t="s">
        <v>50</v>
      </c>
      <c r="M314">
        <v>1</v>
      </c>
      <c r="N314">
        <v>35.369999999999997</v>
      </c>
      <c r="O314">
        <v>0</v>
      </c>
      <c r="P314">
        <v>13.88</v>
      </c>
      <c r="Q314">
        <v>35.369999999999997</v>
      </c>
      <c r="R314">
        <v>13.88</v>
      </c>
      <c r="S314">
        <v>21.489999999999995</v>
      </c>
      <c r="T314">
        <v>0.60757704269154644</v>
      </c>
      <c r="U314">
        <v>2026</v>
      </c>
      <c r="V314" t="s">
        <v>26</v>
      </c>
      <c r="W314">
        <v>3</v>
      </c>
      <c r="X314" t="s">
        <v>58</v>
      </c>
    </row>
    <row r="315" spans="1:24" x14ac:dyDescent="0.3">
      <c r="A315">
        <v>525</v>
      </c>
      <c r="B315" s="1">
        <v>46084</v>
      </c>
      <c r="C315">
        <f>YEAR(SalesDataTable[[#This Row],[Order Date]])</f>
        <v>2026</v>
      </c>
      <c r="D315">
        <f>MONTH(SalesDataTable[[#This Row],[Order Date]])</f>
        <v>3</v>
      </c>
      <c r="E315" t="str">
        <f>TEXT(SalesDataTable[[#This Row],[Order Date]], "MmMM")</f>
        <v>March</v>
      </c>
      <c r="F315" t="str">
        <f>"Q"&amp;ROUNDUP(MONTH(SalesDataTable[[#This Row],[Order Date]])/3,0)</f>
        <v>Q1</v>
      </c>
      <c r="G315" t="s">
        <v>20</v>
      </c>
      <c r="H315" t="s">
        <v>32</v>
      </c>
      <c r="I315" t="s">
        <v>86</v>
      </c>
      <c r="J315" t="s">
        <v>84</v>
      </c>
      <c r="K315" t="s">
        <v>30</v>
      </c>
      <c r="L315" t="s">
        <v>57</v>
      </c>
      <c r="M315">
        <v>1</v>
      </c>
      <c r="N315">
        <v>146.37</v>
      </c>
      <c r="O315">
        <v>0</v>
      </c>
      <c r="P315">
        <v>78.3</v>
      </c>
      <c r="Q315">
        <v>146.37</v>
      </c>
      <c r="R315">
        <v>78.3</v>
      </c>
      <c r="S315">
        <v>68.070000000000007</v>
      </c>
      <c r="T315">
        <v>0.46505431440869033</v>
      </c>
      <c r="U315">
        <v>2026</v>
      </c>
      <c r="V315" t="s">
        <v>26</v>
      </c>
      <c r="W315">
        <v>3</v>
      </c>
      <c r="X315" t="s">
        <v>58</v>
      </c>
    </row>
    <row r="316" spans="1:24" x14ac:dyDescent="0.3">
      <c r="A316">
        <v>4904</v>
      </c>
      <c r="B316" s="1">
        <v>46086</v>
      </c>
      <c r="C316">
        <f>YEAR(SalesDataTable[[#This Row],[Order Date]])</f>
        <v>2026</v>
      </c>
      <c r="D316">
        <f>MONTH(SalesDataTable[[#This Row],[Order Date]])</f>
        <v>3</v>
      </c>
      <c r="E316" t="str">
        <f>TEXT(SalesDataTable[[#This Row],[Order Date]], "MmMM")</f>
        <v>March</v>
      </c>
      <c r="F316" t="str">
        <f>"Q"&amp;ROUNDUP(MONTH(SalesDataTable[[#This Row],[Order Date]])/3,0)</f>
        <v>Q1</v>
      </c>
      <c r="G316" t="s">
        <v>34</v>
      </c>
      <c r="H316" t="s">
        <v>40</v>
      </c>
      <c r="I316" t="s">
        <v>86</v>
      </c>
      <c r="J316" t="s">
        <v>85</v>
      </c>
      <c r="K316" t="s">
        <v>42</v>
      </c>
      <c r="L316" t="s">
        <v>43</v>
      </c>
      <c r="M316">
        <v>1</v>
      </c>
      <c r="N316">
        <v>41.1</v>
      </c>
      <c r="O316">
        <v>0</v>
      </c>
      <c r="P316">
        <v>16.34</v>
      </c>
      <c r="Q316">
        <v>41.1</v>
      </c>
      <c r="R316">
        <v>16.34</v>
      </c>
      <c r="S316">
        <v>24.76</v>
      </c>
      <c r="T316">
        <v>0.60243309002433088</v>
      </c>
      <c r="U316">
        <v>2026</v>
      </c>
      <c r="V316" t="s">
        <v>26</v>
      </c>
      <c r="W316">
        <v>3</v>
      </c>
      <c r="X316" t="s">
        <v>58</v>
      </c>
    </row>
    <row r="317" spans="1:24" x14ac:dyDescent="0.3">
      <c r="A317">
        <v>2653</v>
      </c>
      <c r="B317" s="1">
        <v>46089</v>
      </c>
      <c r="C317">
        <f>YEAR(SalesDataTable[[#This Row],[Order Date]])</f>
        <v>2026</v>
      </c>
      <c r="D317">
        <f>MONTH(SalesDataTable[[#This Row],[Order Date]])</f>
        <v>3</v>
      </c>
      <c r="E317" t="str">
        <f>TEXT(SalesDataTable[[#This Row],[Order Date]], "MmMM")</f>
        <v>March</v>
      </c>
      <c r="F317" t="str">
        <f>"Q"&amp;ROUNDUP(MONTH(SalesDataTable[[#This Row],[Order Date]])/3,0)</f>
        <v>Q1</v>
      </c>
      <c r="G317" t="s">
        <v>34</v>
      </c>
      <c r="H317" t="s">
        <v>55</v>
      </c>
      <c r="I317" t="s">
        <v>86</v>
      </c>
      <c r="J317" t="s">
        <v>84</v>
      </c>
      <c r="K317" t="s">
        <v>30</v>
      </c>
      <c r="L317" t="s">
        <v>33</v>
      </c>
      <c r="M317">
        <v>1</v>
      </c>
      <c r="N317">
        <v>94.38</v>
      </c>
      <c r="O317">
        <v>0</v>
      </c>
      <c r="P317">
        <v>44.78</v>
      </c>
      <c r="Q317">
        <v>94.38</v>
      </c>
      <c r="R317">
        <v>44.78</v>
      </c>
      <c r="S317">
        <v>49.599999999999994</v>
      </c>
      <c r="T317">
        <v>0.52553507098961638</v>
      </c>
      <c r="U317">
        <v>2026</v>
      </c>
      <c r="V317" t="s">
        <v>26</v>
      </c>
      <c r="W317">
        <v>3</v>
      </c>
      <c r="X317" t="s">
        <v>58</v>
      </c>
    </row>
    <row r="318" spans="1:24" x14ac:dyDescent="0.3">
      <c r="A318">
        <v>4465</v>
      </c>
      <c r="B318" s="1">
        <v>46089</v>
      </c>
      <c r="C318">
        <f>YEAR(SalesDataTable[[#This Row],[Order Date]])</f>
        <v>2026</v>
      </c>
      <c r="D318">
        <f>MONTH(SalesDataTable[[#This Row],[Order Date]])</f>
        <v>3</v>
      </c>
      <c r="E318" t="str">
        <f>TEXT(SalesDataTable[[#This Row],[Order Date]], "MmMM")</f>
        <v>March</v>
      </c>
      <c r="F318" t="str">
        <f>"Q"&amp;ROUNDUP(MONTH(SalesDataTable[[#This Row],[Order Date]])/3,0)</f>
        <v>Q1</v>
      </c>
      <c r="G318" t="s">
        <v>34</v>
      </c>
      <c r="H318" t="s">
        <v>53</v>
      </c>
      <c r="I318" t="s">
        <v>86</v>
      </c>
      <c r="J318" t="s">
        <v>84</v>
      </c>
      <c r="K318" t="s">
        <v>24</v>
      </c>
      <c r="L318" t="s">
        <v>61</v>
      </c>
      <c r="M318">
        <v>1</v>
      </c>
      <c r="N318">
        <v>121.77</v>
      </c>
      <c r="O318">
        <v>0</v>
      </c>
      <c r="P318">
        <v>67.52</v>
      </c>
      <c r="Q318">
        <v>121.77</v>
      </c>
      <c r="R318">
        <v>67.52</v>
      </c>
      <c r="S318">
        <v>54.25</v>
      </c>
      <c r="T318">
        <v>0.44551203087788455</v>
      </c>
      <c r="U318">
        <v>2026</v>
      </c>
      <c r="V318" t="s">
        <v>26</v>
      </c>
      <c r="W318">
        <v>3</v>
      </c>
      <c r="X318" t="s">
        <v>58</v>
      </c>
    </row>
    <row r="319" spans="1:24" x14ac:dyDescent="0.3">
      <c r="A319">
        <v>5050</v>
      </c>
      <c r="B319" s="1">
        <v>46090</v>
      </c>
      <c r="C319">
        <f>YEAR(SalesDataTable[[#This Row],[Order Date]])</f>
        <v>2026</v>
      </c>
      <c r="D319">
        <f>MONTH(SalesDataTable[[#This Row],[Order Date]])</f>
        <v>3</v>
      </c>
      <c r="E319" t="str">
        <f>TEXT(SalesDataTable[[#This Row],[Order Date]], "MmMM")</f>
        <v>March</v>
      </c>
      <c r="F319" t="str">
        <f>"Q"&amp;ROUNDUP(MONTH(SalesDataTable[[#This Row],[Order Date]])/3,0)</f>
        <v>Q1</v>
      </c>
      <c r="G319" t="s">
        <v>20</v>
      </c>
      <c r="H319" t="s">
        <v>60</v>
      </c>
      <c r="I319" t="s">
        <v>86</v>
      </c>
      <c r="J319" t="s">
        <v>84</v>
      </c>
      <c r="K319" t="s">
        <v>37</v>
      </c>
      <c r="L319" t="s">
        <v>59</v>
      </c>
      <c r="M319">
        <v>1</v>
      </c>
      <c r="N319">
        <v>161.04</v>
      </c>
      <c r="O319">
        <v>0</v>
      </c>
      <c r="P319">
        <v>85.83</v>
      </c>
      <c r="Q319">
        <v>161.04</v>
      </c>
      <c r="R319">
        <v>85.83</v>
      </c>
      <c r="S319">
        <v>75.209999999999994</v>
      </c>
      <c r="T319">
        <v>0.46702682563338299</v>
      </c>
      <c r="U319">
        <v>2026</v>
      </c>
      <c r="V319" t="s">
        <v>26</v>
      </c>
      <c r="W319">
        <v>3</v>
      </c>
      <c r="X319" t="s">
        <v>58</v>
      </c>
    </row>
    <row r="320" spans="1:24" x14ac:dyDescent="0.3">
      <c r="A320">
        <v>2498</v>
      </c>
      <c r="B320" s="1">
        <v>46094</v>
      </c>
      <c r="C320">
        <f>YEAR(SalesDataTable[[#This Row],[Order Date]])</f>
        <v>2026</v>
      </c>
      <c r="D320">
        <f>MONTH(SalesDataTable[[#This Row],[Order Date]])</f>
        <v>3</v>
      </c>
      <c r="E320" t="str">
        <f>TEXT(SalesDataTable[[#This Row],[Order Date]], "MmMM")</f>
        <v>March</v>
      </c>
      <c r="F320" t="str">
        <f>"Q"&amp;ROUNDUP(MONTH(SalesDataTable[[#This Row],[Order Date]])/3,0)</f>
        <v>Q1</v>
      </c>
      <c r="G320" t="s">
        <v>48</v>
      </c>
      <c r="H320" t="s">
        <v>67</v>
      </c>
      <c r="I320" t="s">
        <v>86</v>
      </c>
      <c r="J320" t="s">
        <v>23</v>
      </c>
      <c r="K320" t="s">
        <v>42</v>
      </c>
      <c r="L320" t="s">
        <v>66</v>
      </c>
      <c r="M320">
        <v>1</v>
      </c>
      <c r="N320">
        <v>50.04</v>
      </c>
      <c r="O320">
        <v>0</v>
      </c>
      <c r="P320">
        <v>22.64</v>
      </c>
      <c r="Q320">
        <v>50.04</v>
      </c>
      <c r="R320">
        <v>22.64</v>
      </c>
      <c r="S320">
        <v>27.4</v>
      </c>
      <c r="T320">
        <v>0.54756195043964828</v>
      </c>
      <c r="U320">
        <v>2026</v>
      </c>
      <c r="V320" t="s">
        <v>26</v>
      </c>
      <c r="W320">
        <v>3</v>
      </c>
      <c r="X320" t="s">
        <v>58</v>
      </c>
    </row>
    <row r="321" spans="1:24" x14ac:dyDescent="0.3">
      <c r="A321">
        <v>1320</v>
      </c>
      <c r="B321" s="1">
        <v>46097</v>
      </c>
      <c r="C321">
        <f>YEAR(SalesDataTable[[#This Row],[Order Date]])</f>
        <v>2026</v>
      </c>
      <c r="D321">
        <f>MONTH(SalesDataTable[[#This Row],[Order Date]])</f>
        <v>3</v>
      </c>
      <c r="E321" t="str">
        <f>TEXT(SalesDataTable[[#This Row],[Order Date]], "MmMM")</f>
        <v>March</v>
      </c>
      <c r="F321" t="str">
        <f>"Q"&amp;ROUNDUP(MONTH(SalesDataTable[[#This Row],[Order Date]])/3,0)</f>
        <v>Q1</v>
      </c>
      <c r="G321" t="s">
        <v>48</v>
      </c>
      <c r="H321" t="s">
        <v>67</v>
      </c>
      <c r="I321" t="s">
        <v>86</v>
      </c>
      <c r="J321" t="s">
        <v>85</v>
      </c>
      <c r="K321" t="s">
        <v>44</v>
      </c>
      <c r="L321" t="s">
        <v>45</v>
      </c>
      <c r="M321">
        <v>1</v>
      </c>
      <c r="N321">
        <v>200.05</v>
      </c>
      <c r="O321">
        <v>0</v>
      </c>
      <c r="P321">
        <v>102.69</v>
      </c>
      <c r="Q321">
        <v>200.05</v>
      </c>
      <c r="R321">
        <v>102.69</v>
      </c>
      <c r="S321">
        <v>97.360000000000014</v>
      </c>
      <c r="T321">
        <v>0.48667833041739567</v>
      </c>
      <c r="U321">
        <v>2026</v>
      </c>
      <c r="V321" t="s">
        <v>26</v>
      </c>
      <c r="W321">
        <v>3</v>
      </c>
      <c r="X321" t="s">
        <v>58</v>
      </c>
    </row>
    <row r="322" spans="1:24" x14ac:dyDescent="0.3">
      <c r="A322">
        <v>4724</v>
      </c>
      <c r="B322" s="1">
        <v>46099</v>
      </c>
      <c r="C322">
        <f>YEAR(SalesDataTable[[#This Row],[Order Date]])</f>
        <v>2026</v>
      </c>
      <c r="D322">
        <f>MONTH(SalesDataTable[[#This Row],[Order Date]])</f>
        <v>3</v>
      </c>
      <c r="E322" t="str">
        <f>TEXT(SalesDataTable[[#This Row],[Order Date]], "MmMM")</f>
        <v>March</v>
      </c>
      <c r="F322" t="str">
        <f>"Q"&amp;ROUNDUP(MONTH(SalesDataTable[[#This Row],[Order Date]])/3,0)</f>
        <v>Q1</v>
      </c>
      <c r="G322" t="s">
        <v>28</v>
      </c>
      <c r="H322" t="s">
        <v>46</v>
      </c>
      <c r="I322" t="s">
        <v>86</v>
      </c>
      <c r="J322" t="s">
        <v>23</v>
      </c>
      <c r="K322" t="s">
        <v>24</v>
      </c>
      <c r="L322" t="s">
        <v>69</v>
      </c>
      <c r="M322">
        <v>1</v>
      </c>
      <c r="N322">
        <v>51.16</v>
      </c>
      <c r="O322">
        <v>0</v>
      </c>
      <c r="P322">
        <v>22.39</v>
      </c>
      <c r="Q322">
        <v>51.16</v>
      </c>
      <c r="R322">
        <v>22.39</v>
      </c>
      <c r="S322">
        <v>28.769999999999996</v>
      </c>
      <c r="T322">
        <v>0.56235340109460508</v>
      </c>
      <c r="U322">
        <v>2026</v>
      </c>
      <c r="V322" t="s">
        <v>26</v>
      </c>
      <c r="W322">
        <v>3</v>
      </c>
      <c r="X322" t="s">
        <v>58</v>
      </c>
    </row>
    <row r="323" spans="1:24" x14ac:dyDescent="0.3">
      <c r="A323">
        <v>2762</v>
      </c>
      <c r="B323" s="1">
        <v>46103</v>
      </c>
      <c r="C323">
        <f>YEAR(SalesDataTable[[#This Row],[Order Date]])</f>
        <v>2026</v>
      </c>
      <c r="D323">
        <f>MONTH(SalesDataTable[[#This Row],[Order Date]])</f>
        <v>3</v>
      </c>
      <c r="E323" t="str">
        <f>TEXT(SalesDataTable[[#This Row],[Order Date]], "MmMM")</f>
        <v>March</v>
      </c>
      <c r="F323" t="str">
        <f>"Q"&amp;ROUNDUP(MONTH(SalesDataTable[[#This Row],[Order Date]])/3,0)</f>
        <v>Q1</v>
      </c>
      <c r="G323" t="s">
        <v>20</v>
      </c>
      <c r="H323" t="s">
        <v>21</v>
      </c>
      <c r="I323" t="s">
        <v>86</v>
      </c>
      <c r="J323" t="s">
        <v>84</v>
      </c>
      <c r="K323" t="s">
        <v>44</v>
      </c>
      <c r="L323" t="s">
        <v>45</v>
      </c>
      <c r="M323">
        <v>1</v>
      </c>
      <c r="N323">
        <v>196.48</v>
      </c>
      <c r="O323">
        <v>0</v>
      </c>
      <c r="P323">
        <v>101.29</v>
      </c>
      <c r="Q323">
        <v>196.48</v>
      </c>
      <c r="R323">
        <v>101.29</v>
      </c>
      <c r="S323">
        <v>95.189999999999984</v>
      </c>
      <c r="T323">
        <v>0.48447679153094458</v>
      </c>
      <c r="U323">
        <v>2026</v>
      </c>
      <c r="V323" t="s">
        <v>26</v>
      </c>
      <c r="W323">
        <v>3</v>
      </c>
      <c r="X323" t="s">
        <v>58</v>
      </c>
    </row>
    <row r="324" spans="1:24" x14ac:dyDescent="0.3">
      <c r="A324">
        <v>495</v>
      </c>
      <c r="B324" s="1">
        <v>46113</v>
      </c>
      <c r="C324">
        <f>YEAR(SalesDataTable[[#This Row],[Order Date]])</f>
        <v>2026</v>
      </c>
      <c r="D324">
        <f>MONTH(SalesDataTable[[#This Row],[Order Date]])</f>
        <v>4</v>
      </c>
      <c r="E324" t="str">
        <f>TEXT(SalesDataTable[[#This Row],[Order Date]], "MmMM")</f>
        <v>April</v>
      </c>
      <c r="F324" t="str">
        <f>"Q"&amp;ROUNDUP(MONTH(SalesDataTable[[#This Row],[Order Date]])/3,0)</f>
        <v>Q2</v>
      </c>
      <c r="G324" t="s">
        <v>34</v>
      </c>
      <c r="H324" t="s">
        <v>55</v>
      </c>
      <c r="I324" t="s">
        <v>86</v>
      </c>
      <c r="J324" t="s">
        <v>85</v>
      </c>
      <c r="K324" t="s">
        <v>37</v>
      </c>
      <c r="L324" t="s">
        <v>38</v>
      </c>
      <c r="M324">
        <v>1</v>
      </c>
      <c r="N324">
        <v>134.65</v>
      </c>
      <c r="O324">
        <v>0</v>
      </c>
      <c r="P324">
        <v>68.19</v>
      </c>
      <c r="Q324">
        <v>134.65</v>
      </c>
      <c r="R324">
        <v>68.19</v>
      </c>
      <c r="S324">
        <v>66.460000000000008</v>
      </c>
      <c r="T324">
        <v>0.49357593761604163</v>
      </c>
      <c r="U324">
        <v>2026</v>
      </c>
      <c r="V324" t="s">
        <v>64</v>
      </c>
      <c r="W324">
        <v>4</v>
      </c>
      <c r="X324" t="s">
        <v>65</v>
      </c>
    </row>
    <row r="325" spans="1:24" x14ac:dyDescent="0.3">
      <c r="A325">
        <v>4074</v>
      </c>
      <c r="B325" s="1">
        <v>46116</v>
      </c>
      <c r="C325">
        <f>YEAR(SalesDataTable[[#This Row],[Order Date]])</f>
        <v>2026</v>
      </c>
      <c r="D325">
        <f>MONTH(SalesDataTable[[#This Row],[Order Date]])</f>
        <v>4</v>
      </c>
      <c r="E325" t="str">
        <f>TEXT(SalesDataTable[[#This Row],[Order Date]], "MmMM")</f>
        <v>April</v>
      </c>
      <c r="F325" t="str">
        <f>"Q"&amp;ROUNDUP(MONTH(SalesDataTable[[#This Row],[Order Date]])/3,0)</f>
        <v>Q2</v>
      </c>
      <c r="G325" t="s">
        <v>34</v>
      </c>
      <c r="H325" t="s">
        <v>56</v>
      </c>
      <c r="I325" t="s">
        <v>86</v>
      </c>
      <c r="J325" t="s">
        <v>84</v>
      </c>
      <c r="K325" t="s">
        <v>44</v>
      </c>
      <c r="L325" t="s">
        <v>63</v>
      </c>
      <c r="M325">
        <v>1</v>
      </c>
      <c r="N325">
        <v>121.66</v>
      </c>
      <c r="O325">
        <v>0</v>
      </c>
      <c r="P325">
        <v>61.37</v>
      </c>
      <c r="Q325">
        <v>121.66</v>
      </c>
      <c r="R325">
        <v>61.37</v>
      </c>
      <c r="S325">
        <v>60.29</v>
      </c>
      <c r="T325">
        <v>0.49556140062469178</v>
      </c>
      <c r="U325">
        <v>2026</v>
      </c>
      <c r="V325" t="s">
        <v>64</v>
      </c>
      <c r="W325">
        <v>4</v>
      </c>
      <c r="X325" t="s">
        <v>65</v>
      </c>
    </row>
    <row r="326" spans="1:24" x14ac:dyDescent="0.3">
      <c r="A326">
        <v>2933</v>
      </c>
      <c r="B326" s="1">
        <v>46117</v>
      </c>
      <c r="C326">
        <f>YEAR(SalesDataTable[[#This Row],[Order Date]])</f>
        <v>2026</v>
      </c>
      <c r="D326">
        <f>MONTH(SalesDataTable[[#This Row],[Order Date]])</f>
        <v>4</v>
      </c>
      <c r="E326" t="str">
        <f>TEXT(SalesDataTable[[#This Row],[Order Date]], "MmMM")</f>
        <v>April</v>
      </c>
      <c r="F326" t="str">
        <f>"Q"&amp;ROUNDUP(MONTH(SalesDataTable[[#This Row],[Order Date]])/3,0)</f>
        <v>Q2</v>
      </c>
      <c r="G326" t="s">
        <v>34</v>
      </c>
      <c r="H326" t="s">
        <v>35</v>
      </c>
      <c r="I326" t="s">
        <v>86</v>
      </c>
      <c r="J326" t="s">
        <v>84</v>
      </c>
      <c r="K326" t="s">
        <v>37</v>
      </c>
      <c r="L326" t="s">
        <v>47</v>
      </c>
      <c r="M326">
        <v>1</v>
      </c>
      <c r="N326">
        <v>35.4</v>
      </c>
      <c r="O326">
        <v>0</v>
      </c>
      <c r="P326">
        <v>13.37</v>
      </c>
      <c r="Q326">
        <v>35.4</v>
      </c>
      <c r="R326">
        <v>13.37</v>
      </c>
      <c r="S326">
        <v>22.03</v>
      </c>
      <c r="T326">
        <v>0.62231638418079105</v>
      </c>
      <c r="U326">
        <v>2026</v>
      </c>
      <c r="V326" t="s">
        <v>64</v>
      </c>
      <c r="W326">
        <v>4</v>
      </c>
      <c r="X326" t="s">
        <v>65</v>
      </c>
    </row>
    <row r="327" spans="1:24" x14ac:dyDescent="0.3">
      <c r="A327">
        <v>2655</v>
      </c>
      <c r="B327" s="1">
        <v>46119</v>
      </c>
      <c r="C327">
        <f>YEAR(SalesDataTable[[#This Row],[Order Date]])</f>
        <v>2026</v>
      </c>
      <c r="D327">
        <f>MONTH(SalesDataTable[[#This Row],[Order Date]])</f>
        <v>4</v>
      </c>
      <c r="E327" t="str">
        <f>TEXT(SalesDataTable[[#This Row],[Order Date]], "MmMM")</f>
        <v>April</v>
      </c>
      <c r="F327" t="str">
        <f>"Q"&amp;ROUNDUP(MONTH(SalesDataTable[[#This Row],[Order Date]])/3,0)</f>
        <v>Q2</v>
      </c>
      <c r="G327" t="s">
        <v>20</v>
      </c>
      <c r="H327" t="s">
        <v>60</v>
      </c>
      <c r="I327" t="s">
        <v>86</v>
      </c>
      <c r="J327" t="s">
        <v>85</v>
      </c>
      <c r="K327" t="s">
        <v>42</v>
      </c>
      <c r="L327" t="s">
        <v>62</v>
      </c>
      <c r="M327">
        <v>1</v>
      </c>
      <c r="N327">
        <v>101.13</v>
      </c>
      <c r="O327">
        <v>0</v>
      </c>
      <c r="P327">
        <v>50.8</v>
      </c>
      <c r="Q327">
        <v>101.13</v>
      </c>
      <c r="R327">
        <v>50.8</v>
      </c>
      <c r="S327">
        <v>50.33</v>
      </c>
      <c r="T327">
        <v>0.49767625828141998</v>
      </c>
      <c r="U327">
        <v>2026</v>
      </c>
      <c r="V327" t="s">
        <v>64</v>
      </c>
      <c r="W327">
        <v>4</v>
      </c>
      <c r="X327" t="s">
        <v>65</v>
      </c>
    </row>
    <row r="328" spans="1:24" x14ac:dyDescent="0.3">
      <c r="A328">
        <v>2944</v>
      </c>
      <c r="B328" s="1">
        <v>46119</v>
      </c>
      <c r="C328">
        <f>YEAR(SalesDataTable[[#This Row],[Order Date]])</f>
        <v>2026</v>
      </c>
      <c r="D328">
        <f>MONTH(SalesDataTable[[#This Row],[Order Date]])</f>
        <v>4</v>
      </c>
      <c r="E328" t="str">
        <f>TEXT(SalesDataTable[[#This Row],[Order Date]], "MmMM")</f>
        <v>April</v>
      </c>
      <c r="F328" t="str">
        <f>"Q"&amp;ROUNDUP(MONTH(SalesDataTable[[#This Row],[Order Date]])/3,0)</f>
        <v>Q2</v>
      </c>
      <c r="G328" t="s">
        <v>34</v>
      </c>
      <c r="H328" t="s">
        <v>55</v>
      </c>
      <c r="I328" t="s">
        <v>86</v>
      </c>
      <c r="J328" t="s">
        <v>23</v>
      </c>
      <c r="K328" t="s">
        <v>24</v>
      </c>
      <c r="L328" t="s">
        <v>69</v>
      </c>
      <c r="M328">
        <v>1</v>
      </c>
      <c r="N328">
        <v>51.36</v>
      </c>
      <c r="O328">
        <v>0</v>
      </c>
      <c r="P328">
        <v>22.21</v>
      </c>
      <c r="Q328">
        <v>51.36</v>
      </c>
      <c r="R328">
        <v>22.21</v>
      </c>
      <c r="S328">
        <v>29.15</v>
      </c>
      <c r="T328">
        <v>0.56756230529595009</v>
      </c>
      <c r="U328">
        <v>2026</v>
      </c>
      <c r="V328" t="s">
        <v>64</v>
      </c>
      <c r="W328">
        <v>4</v>
      </c>
      <c r="X328" t="s">
        <v>65</v>
      </c>
    </row>
    <row r="329" spans="1:24" x14ac:dyDescent="0.3">
      <c r="A329">
        <v>2996</v>
      </c>
      <c r="B329" s="1">
        <v>46124</v>
      </c>
      <c r="C329">
        <f>YEAR(SalesDataTable[[#This Row],[Order Date]])</f>
        <v>2026</v>
      </c>
      <c r="D329">
        <f>MONTH(SalesDataTable[[#This Row],[Order Date]])</f>
        <v>4</v>
      </c>
      <c r="E329" t="str">
        <f>TEXT(SalesDataTable[[#This Row],[Order Date]], "MmMM")</f>
        <v>April</v>
      </c>
      <c r="F329" t="str">
        <f>"Q"&amp;ROUNDUP(MONTH(SalesDataTable[[#This Row],[Order Date]])/3,0)</f>
        <v>Q2</v>
      </c>
      <c r="G329" t="s">
        <v>34</v>
      </c>
      <c r="H329" t="s">
        <v>53</v>
      </c>
      <c r="I329" t="s">
        <v>86</v>
      </c>
      <c r="J329" t="s">
        <v>23</v>
      </c>
      <c r="K329" t="s">
        <v>37</v>
      </c>
      <c r="L329" t="s">
        <v>38</v>
      </c>
      <c r="M329">
        <v>1</v>
      </c>
      <c r="N329">
        <v>134.94999999999999</v>
      </c>
      <c r="O329">
        <v>0</v>
      </c>
      <c r="P329">
        <v>67.849999999999994</v>
      </c>
      <c r="Q329">
        <v>134.94999999999999</v>
      </c>
      <c r="R329">
        <v>67.849999999999994</v>
      </c>
      <c r="S329">
        <v>67.099999999999994</v>
      </c>
      <c r="T329">
        <v>0.49722119303445722</v>
      </c>
      <c r="U329">
        <v>2026</v>
      </c>
      <c r="V329" t="s">
        <v>64</v>
      </c>
      <c r="W329">
        <v>4</v>
      </c>
      <c r="X329" t="s">
        <v>65</v>
      </c>
    </row>
    <row r="330" spans="1:24" x14ac:dyDescent="0.3">
      <c r="A330">
        <v>3301</v>
      </c>
      <c r="B330" s="1">
        <v>46126</v>
      </c>
      <c r="C330">
        <f>YEAR(SalesDataTable[[#This Row],[Order Date]])</f>
        <v>2026</v>
      </c>
      <c r="D330">
        <f>MONTH(SalesDataTable[[#This Row],[Order Date]])</f>
        <v>4</v>
      </c>
      <c r="E330" t="str">
        <f>TEXT(SalesDataTable[[#This Row],[Order Date]], "MmMM")</f>
        <v>April</v>
      </c>
      <c r="F330" t="str">
        <f>"Q"&amp;ROUNDUP(MONTH(SalesDataTable[[#This Row],[Order Date]])/3,0)</f>
        <v>Q2</v>
      </c>
      <c r="G330" t="s">
        <v>20</v>
      </c>
      <c r="H330" t="s">
        <v>39</v>
      </c>
      <c r="I330" t="s">
        <v>86</v>
      </c>
      <c r="J330" t="s">
        <v>23</v>
      </c>
      <c r="K330" t="s">
        <v>42</v>
      </c>
      <c r="L330" t="s">
        <v>72</v>
      </c>
      <c r="M330">
        <v>1</v>
      </c>
      <c r="N330">
        <v>82.75</v>
      </c>
      <c r="O330">
        <v>0</v>
      </c>
      <c r="P330">
        <v>43.18</v>
      </c>
      <c r="Q330">
        <v>82.75</v>
      </c>
      <c r="R330">
        <v>43.18</v>
      </c>
      <c r="S330">
        <v>39.57</v>
      </c>
      <c r="T330">
        <v>0.47818731117824775</v>
      </c>
      <c r="U330">
        <v>2026</v>
      </c>
      <c r="V330" t="s">
        <v>64</v>
      </c>
      <c r="W330">
        <v>4</v>
      </c>
      <c r="X330" t="s">
        <v>65</v>
      </c>
    </row>
    <row r="331" spans="1:24" x14ac:dyDescent="0.3">
      <c r="A331">
        <v>4874</v>
      </c>
      <c r="B331" s="1">
        <v>46126</v>
      </c>
      <c r="C331">
        <f>YEAR(SalesDataTable[[#This Row],[Order Date]])</f>
        <v>2026</v>
      </c>
      <c r="D331">
        <f>MONTH(SalesDataTable[[#This Row],[Order Date]])</f>
        <v>4</v>
      </c>
      <c r="E331" t="str">
        <f>TEXT(SalesDataTable[[#This Row],[Order Date]], "MmMM")</f>
        <v>April</v>
      </c>
      <c r="F331" t="str">
        <f>"Q"&amp;ROUNDUP(MONTH(SalesDataTable[[#This Row],[Order Date]])/3,0)</f>
        <v>Q2</v>
      </c>
      <c r="G331" t="s">
        <v>28</v>
      </c>
      <c r="H331" t="s">
        <v>36</v>
      </c>
      <c r="I331" t="s">
        <v>86</v>
      </c>
      <c r="J331" t="s">
        <v>84</v>
      </c>
      <c r="K331" t="s">
        <v>37</v>
      </c>
      <c r="L331" t="s">
        <v>54</v>
      </c>
      <c r="M331">
        <v>1</v>
      </c>
      <c r="N331">
        <v>46.62</v>
      </c>
      <c r="O331">
        <v>0</v>
      </c>
      <c r="P331">
        <v>18.86</v>
      </c>
      <c r="Q331">
        <v>46.62</v>
      </c>
      <c r="R331">
        <v>18.86</v>
      </c>
      <c r="S331">
        <v>27.759999999999998</v>
      </c>
      <c r="T331">
        <v>0.59545259545259543</v>
      </c>
      <c r="U331">
        <v>2026</v>
      </c>
      <c r="V331" t="s">
        <v>64</v>
      </c>
      <c r="W331">
        <v>4</v>
      </c>
      <c r="X331" t="s">
        <v>65</v>
      </c>
    </row>
    <row r="332" spans="1:24" x14ac:dyDescent="0.3">
      <c r="A332">
        <v>2839</v>
      </c>
      <c r="B332" s="1">
        <v>46127</v>
      </c>
      <c r="C332">
        <f>YEAR(SalesDataTable[[#This Row],[Order Date]])</f>
        <v>2026</v>
      </c>
      <c r="D332">
        <f>MONTH(SalesDataTable[[#This Row],[Order Date]])</f>
        <v>4</v>
      </c>
      <c r="E332" t="str">
        <f>TEXT(SalesDataTable[[#This Row],[Order Date]], "MmMM")</f>
        <v>April</v>
      </c>
      <c r="F332" t="str">
        <f>"Q"&amp;ROUNDUP(MONTH(SalesDataTable[[#This Row],[Order Date]])/3,0)</f>
        <v>Q2</v>
      </c>
      <c r="G332" t="s">
        <v>34</v>
      </c>
      <c r="H332" t="s">
        <v>55</v>
      </c>
      <c r="I332" t="s">
        <v>86</v>
      </c>
      <c r="J332" t="s">
        <v>23</v>
      </c>
      <c r="K332" t="s">
        <v>37</v>
      </c>
      <c r="L332" t="s">
        <v>54</v>
      </c>
      <c r="M332">
        <v>1</v>
      </c>
      <c r="N332">
        <v>47</v>
      </c>
      <c r="O332">
        <v>0</v>
      </c>
      <c r="P332">
        <v>18.64</v>
      </c>
      <c r="Q332">
        <v>47</v>
      </c>
      <c r="R332">
        <v>18.64</v>
      </c>
      <c r="S332">
        <v>28.36</v>
      </c>
      <c r="T332">
        <v>0.60340425531914887</v>
      </c>
      <c r="U332">
        <v>2026</v>
      </c>
      <c r="V332" t="s">
        <v>64</v>
      </c>
      <c r="W332">
        <v>4</v>
      </c>
      <c r="X332" t="s">
        <v>65</v>
      </c>
    </row>
    <row r="333" spans="1:24" x14ac:dyDescent="0.3">
      <c r="A333">
        <v>5042</v>
      </c>
      <c r="B333" s="1">
        <v>46127</v>
      </c>
      <c r="C333">
        <f>YEAR(SalesDataTable[[#This Row],[Order Date]])</f>
        <v>2026</v>
      </c>
      <c r="D333">
        <f>MONTH(SalesDataTable[[#This Row],[Order Date]])</f>
        <v>4</v>
      </c>
      <c r="E333" t="str">
        <f>TEXT(SalesDataTable[[#This Row],[Order Date]], "MmMM")</f>
        <v>April</v>
      </c>
      <c r="F333" t="str">
        <f>"Q"&amp;ROUNDUP(MONTH(SalesDataTable[[#This Row],[Order Date]])/3,0)</f>
        <v>Q2</v>
      </c>
      <c r="G333" t="s">
        <v>34</v>
      </c>
      <c r="H333" t="s">
        <v>35</v>
      </c>
      <c r="I333" t="s">
        <v>86</v>
      </c>
      <c r="J333" t="s">
        <v>85</v>
      </c>
      <c r="K333" t="s">
        <v>37</v>
      </c>
      <c r="L333" t="s">
        <v>59</v>
      </c>
      <c r="M333">
        <v>1</v>
      </c>
      <c r="N333">
        <v>163.16</v>
      </c>
      <c r="O333">
        <v>0</v>
      </c>
      <c r="P333">
        <v>88.78</v>
      </c>
      <c r="Q333">
        <v>163.16</v>
      </c>
      <c r="R333">
        <v>88.78</v>
      </c>
      <c r="S333">
        <v>74.38</v>
      </c>
      <c r="T333">
        <v>0.45587153714145623</v>
      </c>
      <c r="U333">
        <v>2026</v>
      </c>
      <c r="V333" t="s">
        <v>64</v>
      </c>
      <c r="W333">
        <v>4</v>
      </c>
      <c r="X333" t="s">
        <v>65</v>
      </c>
    </row>
    <row r="334" spans="1:24" x14ac:dyDescent="0.3">
      <c r="A334">
        <v>2390</v>
      </c>
      <c r="B334" s="1">
        <v>46130</v>
      </c>
      <c r="C334">
        <f>YEAR(SalesDataTable[[#This Row],[Order Date]])</f>
        <v>2026</v>
      </c>
      <c r="D334">
        <f>MONTH(SalesDataTable[[#This Row],[Order Date]])</f>
        <v>4</v>
      </c>
      <c r="E334" t="str">
        <f>TEXT(SalesDataTable[[#This Row],[Order Date]], "MmMM")</f>
        <v>April</v>
      </c>
      <c r="F334" t="str">
        <f>"Q"&amp;ROUNDUP(MONTH(SalesDataTable[[#This Row],[Order Date]])/3,0)</f>
        <v>Q2</v>
      </c>
      <c r="G334" t="s">
        <v>20</v>
      </c>
      <c r="H334" t="s">
        <v>21</v>
      </c>
      <c r="I334" t="s">
        <v>86</v>
      </c>
      <c r="J334" t="s">
        <v>84</v>
      </c>
      <c r="K334" t="s">
        <v>44</v>
      </c>
      <c r="L334" t="s">
        <v>68</v>
      </c>
      <c r="M334">
        <v>1</v>
      </c>
      <c r="N334">
        <v>80.98</v>
      </c>
      <c r="O334">
        <v>0</v>
      </c>
      <c r="P334">
        <v>40.19</v>
      </c>
      <c r="Q334">
        <v>80.98</v>
      </c>
      <c r="R334">
        <v>40.19</v>
      </c>
      <c r="S334">
        <v>40.790000000000006</v>
      </c>
      <c r="T334">
        <v>0.50370461842430236</v>
      </c>
      <c r="U334">
        <v>2026</v>
      </c>
      <c r="V334" t="s">
        <v>64</v>
      </c>
      <c r="W334">
        <v>4</v>
      </c>
      <c r="X334" t="s">
        <v>65</v>
      </c>
    </row>
    <row r="335" spans="1:24" x14ac:dyDescent="0.3">
      <c r="A335">
        <v>1284</v>
      </c>
      <c r="B335" s="1">
        <v>46131</v>
      </c>
      <c r="C335">
        <f>YEAR(SalesDataTable[[#This Row],[Order Date]])</f>
        <v>2026</v>
      </c>
      <c r="D335">
        <f>MONTH(SalesDataTable[[#This Row],[Order Date]])</f>
        <v>4</v>
      </c>
      <c r="E335" t="str">
        <f>TEXT(SalesDataTable[[#This Row],[Order Date]], "MmMM")</f>
        <v>April</v>
      </c>
      <c r="F335" t="str">
        <f>"Q"&amp;ROUNDUP(MONTH(SalesDataTable[[#This Row],[Order Date]])/3,0)</f>
        <v>Q2</v>
      </c>
      <c r="G335" t="s">
        <v>34</v>
      </c>
      <c r="H335" t="s">
        <v>53</v>
      </c>
      <c r="I335" t="s">
        <v>86</v>
      </c>
      <c r="J335" t="s">
        <v>23</v>
      </c>
      <c r="K335" t="s">
        <v>37</v>
      </c>
      <c r="L335" t="s">
        <v>38</v>
      </c>
      <c r="M335">
        <v>1</v>
      </c>
      <c r="N335">
        <v>136.01</v>
      </c>
      <c r="O335">
        <v>0</v>
      </c>
      <c r="P335">
        <v>66.59</v>
      </c>
      <c r="Q335">
        <v>136.01</v>
      </c>
      <c r="R335">
        <v>66.59</v>
      </c>
      <c r="S335">
        <v>69.419999999999987</v>
      </c>
      <c r="T335">
        <v>0.51040364679067707</v>
      </c>
      <c r="U335">
        <v>2026</v>
      </c>
      <c r="V335" t="s">
        <v>64</v>
      </c>
      <c r="W335">
        <v>4</v>
      </c>
      <c r="X335" t="s">
        <v>65</v>
      </c>
    </row>
    <row r="336" spans="1:24" x14ac:dyDescent="0.3">
      <c r="A336">
        <v>4637</v>
      </c>
      <c r="B336" s="1">
        <v>46136</v>
      </c>
      <c r="C336">
        <f>YEAR(SalesDataTable[[#This Row],[Order Date]])</f>
        <v>2026</v>
      </c>
      <c r="D336">
        <f>MONTH(SalesDataTable[[#This Row],[Order Date]])</f>
        <v>4</v>
      </c>
      <c r="E336" t="str">
        <f>TEXT(SalesDataTable[[#This Row],[Order Date]], "MmMM")</f>
        <v>April</v>
      </c>
      <c r="F336" t="str">
        <f>"Q"&amp;ROUNDUP(MONTH(SalesDataTable[[#This Row],[Order Date]])/3,0)</f>
        <v>Q2</v>
      </c>
      <c r="G336" t="s">
        <v>20</v>
      </c>
      <c r="H336" t="s">
        <v>60</v>
      </c>
      <c r="I336" t="s">
        <v>86</v>
      </c>
      <c r="J336" t="s">
        <v>23</v>
      </c>
      <c r="K336" t="s">
        <v>37</v>
      </c>
      <c r="L336" t="s">
        <v>38</v>
      </c>
      <c r="M336">
        <v>1</v>
      </c>
      <c r="N336">
        <v>136.07</v>
      </c>
      <c r="O336">
        <v>0</v>
      </c>
      <c r="P336">
        <v>65.17</v>
      </c>
      <c r="Q336">
        <v>136.07</v>
      </c>
      <c r="R336">
        <v>65.17</v>
      </c>
      <c r="S336">
        <v>70.899999999999991</v>
      </c>
      <c r="T336">
        <v>0.52105533916366575</v>
      </c>
      <c r="U336">
        <v>2026</v>
      </c>
      <c r="V336" t="s">
        <v>64</v>
      </c>
      <c r="W336">
        <v>4</v>
      </c>
      <c r="X336" t="s">
        <v>65</v>
      </c>
    </row>
    <row r="337" spans="1:24" x14ac:dyDescent="0.3">
      <c r="A337">
        <v>356</v>
      </c>
      <c r="B337" s="1">
        <v>46140</v>
      </c>
      <c r="C337">
        <f>YEAR(SalesDataTable[[#This Row],[Order Date]])</f>
        <v>2026</v>
      </c>
      <c r="D337">
        <f>MONTH(SalesDataTable[[#This Row],[Order Date]])</f>
        <v>4</v>
      </c>
      <c r="E337" t="str">
        <f>TEXT(SalesDataTable[[#This Row],[Order Date]], "MmMM")</f>
        <v>April</v>
      </c>
      <c r="F337" t="str">
        <f>"Q"&amp;ROUNDUP(MONTH(SalesDataTable[[#This Row],[Order Date]])/3,0)</f>
        <v>Q2</v>
      </c>
      <c r="G337" t="s">
        <v>20</v>
      </c>
      <c r="H337" t="s">
        <v>21</v>
      </c>
      <c r="I337" t="s">
        <v>86</v>
      </c>
      <c r="J337" t="s">
        <v>23</v>
      </c>
      <c r="K337" t="s">
        <v>30</v>
      </c>
      <c r="L337" t="s">
        <v>31</v>
      </c>
      <c r="M337">
        <v>1</v>
      </c>
      <c r="N337">
        <v>154.36000000000001</v>
      </c>
      <c r="O337">
        <v>0</v>
      </c>
      <c r="P337">
        <v>77.760000000000005</v>
      </c>
      <c r="Q337">
        <v>154.36000000000001</v>
      </c>
      <c r="R337">
        <v>77.760000000000005</v>
      </c>
      <c r="S337">
        <v>76.600000000000009</v>
      </c>
      <c r="T337">
        <v>0.49624254988338951</v>
      </c>
      <c r="U337">
        <v>2026</v>
      </c>
      <c r="V337" t="s">
        <v>64</v>
      </c>
      <c r="W337">
        <v>4</v>
      </c>
      <c r="X337" t="s">
        <v>65</v>
      </c>
    </row>
    <row r="338" spans="1:24" x14ac:dyDescent="0.3">
      <c r="A338">
        <v>2657</v>
      </c>
      <c r="B338" s="1">
        <v>46144</v>
      </c>
      <c r="C338">
        <f>YEAR(SalesDataTable[[#This Row],[Order Date]])</f>
        <v>2026</v>
      </c>
      <c r="D338">
        <f>MONTH(SalesDataTable[[#This Row],[Order Date]])</f>
        <v>5</v>
      </c>
      <c r="E338" t="str">
        <f>TEXT(SalesDataTable[[#This Row],[Order Date]], "MmMM")</f>
        <v>May</v>
      </c>
      <c r="F338" t="str">
        <f>"Q"&amp;ROUNDUP(MONTH(SalesDataTable[[#This Row],[Order Date]])/3,0)</f>
        <v>Q2</v>
      </c>
      <c r="G338" t="s">
        <v>28</v>
      </c>
      <c r="H338" t="s">
        <v>36</v>
      </c>
      <c r="I338" t="s">
        <v>86</v>
      </c>
      <c r="J338" t="s">
        <v>23</v>
      </c>
      <c r="K338" t="s">
        <v>30</v>
      </c>
      <c r="L338" t="s">
        <v>57</v>
      </c>
      <c r="M338">
        <v>1</v>
      </c>
      <c r="N338">
        <v>145.68</v>
      </c>
      <c r="O338">
        <v>0</v>
      </c>
      <c r="P338">
        <v>77.8</v>
      </c>
      <c r="Q338">
        <v>145.68</v>
      </c>
      <c r="R338">
        <v>77.8</v>
      </c>
      <c r="S338">
        <v>67.88000000000001</v>
      </c>
      <c r="T338">
        <v>0.46595277320153766</v>
      </c>
      <c r="U338">
        <v>2026</v>
      </c>
      <c r="V338" t="s">
        <v>64</v>
      </c>
      <c r="W338">
        <v>5</v>
      </c>
      <c r="X338" t="s">
        <v>70</v>
      </c>
    </row>
    <row r="339" spans="1:24" x14ac:dyDescent="0.3">
      <c r="A339">
        <v>5070</v>
      </c>
      <c r="B339" s="1">
        <v>46144</v>
      </c>
      <c r="C339">
        <f>YEAR(SalesDataTable[[#This Row],[Order Date]])</f>
        <v>2026</v>
      </c>
      <c r="D339">
        <f>MONTH(SalesDataTable[[#This Row],[Order Date]])</f>
        <v>5</v>
      </c>
      <c r="E339" t="str">
        <f>TEXT(SalesDataTable[[#This Row],[Order Date]], "MmMM")</f>
        <v>May</v>
      </c>
      <c r="F339" t="str">
        <f>"Q"&amp;ROUNDUP(MONTH(SalesDataTable[[#This Row],[Order Date]])/3,0)</f>
        <v>Q2</v>
      </c>
      <c r="G339" t="s">
        <v>48</v>
      </c>
      <c r="H339" t="s">
        <v>71</v>
      </c>
      <c r="I339" t="s">
        <v>86</v>
      </c>
      <c r="J339" t="s">
        <v>23</v>
      </c>
      <c r="K339" t="s">
        <v>44</v>
      </c>
      <c r="L339" t="s">
        <v>68</v>
      </c>
      <c r="M339">
        <v>1</v>
      </c>
      <c r="N339">
        <v>80.819999999999993</v>
      </c>
      <c r="O339">
        <v>0</v>
      </c>
      <c r="P339">
        <v>39.950000000000003</v>
      </c>
      <c r="Q339">
        <v>80.819999999999993</v>
      </c>
      <c r="R339">
        <v>39.950000000000003</v>
      </c>
      <c r="S339">
        <v>40.86999999999999</v>
      </c>
      <c r="T339">
        <v>0.50569166048007907</v>
      </c>
      <c r="U339">
        <v>2026</v>
      </c>
      <c r="V339" t="s">
        <v>64</v>
      </c>
      <c r="W339">
        <v>5</v>
      </c>
      <c r="X339" t="s">
        <v>70</v>
      </c>
    </row>
    <row r="340" spans="1:24" x14ac:dyDescent="0.3">
      <c r="A340">
        <v>4988</v>
      </c>
      <c r="B340" s="1">
        <v>46145</v>
      </c>
      <c r="C340">
        <f>YEAR(SalesDataTable[[#This Row],[Order Date]])</f>
        <v>2026</v>
      </c>
      <c r="D340">
        <f>MONTH(SalesDataTable[[#This Row],[Order Date]])</f>
        <v>5</v>
      </c>
      <c r="E340" t="str">
        <f>TEXT(SalesDataTable[[#This Row],[Order Date]], "MmMM")</f>
        <v>May</v>
      </c>
      <c r="F340" t="str">
        <f>"Q"&amp;ROUNDUP(MONTH(SalesDataTable[[#This Row],[Order Date]])/3,0)</f>
        <v>Q2</v>
      </c>
      <c r="G340" t="s">
        <v>48</v>
      </c>
      <c r="H340" t="s">
        <v>81</v>
      </c>
      <c r="I340" t="s">
        <v>86</v>
      </c>
      <c r="J340" t="s">
        <v>23</v>
      </c>
      <c r="K340" t="s">
        <v>24</v>
      </c>
      <c r="L340" t="s">
        <v>61</v>
      </c>
      <c r="M340">
        <v>1</v>
      </c>
      <c r="N340">
        <v>122.28</v>
      </c>
      <c r="O340">
        <v>0</v>
      </c>
      <c r="P340">
        <v>67.28</v>
      </c>
      <c r="Q340">
        <v>122.28</v>
      </c>
      <c r="R340">
        <v>67.28</v>
      </c>
      <c r="S340">
        <v>55</v>
      </c>
      <c r="T340">
        <v>0.44978737324174028</v>
      </c>
      <c r="U340">
        <v>2026</v>
      </c>
      <c r="V340" t="s">
        <v>64</v>
      </c>
      <c r="W340">
        <v>5</v>
      </c>
      <c r="X340" t="s">
        <v>70</v>
      </c>
    </row>
    <row r="341" spans="1:24" x14ac:dyDescent="0.3">
      <c r="A341">
        <v>2105</v>
      </c>
      <c r="B341" s="1">
        <v>46149</v>
      </c>
      <c r="C341">
        <f>YEAR(SalesDataTable[[#This Row],[Order Date]])</f>
        <v>2026</v>
      </c>
      <c r="D341">
        <f>MONTH(SalesDataTable[[#This Row],[Order Date]])</f>
        <v>5</v>
      </c>
      <c r="E341" t="str">
        <f>TEXT(SalesDataTable[[#This Row],[Order Date]], "MmMM")</f>
        <v>May</v>
      </c>
      <c r="F341" t="str">
        <f>"Q"&amp;ROUNDUP(MONTH(SalesDataTable[[#This Row],[Order Date]])/3,0)</f>
        <v>Q2</v>
      </c>
      <c r="G341" t="s">
        <v>34</v>
      </c>
      <c r="H341" t="s">
        <v>55</v>
      </c>
      <c r="I341" t="s">
        <v>86</v>
      </c>
      <c r="J341" t="s">
        <v>23</v>
      </c>
      <c r="K341" t="s">
        <v>44</v>
      </c>
      <c r="L341" t="s">
        <v>68</v>
      </c>
      <c r="M341">
        <v>1</v>
      </c>
      <c r="N341">
        <v>80.3</v>
      </c>
      <c r="O341">
        <v>0</v>
      </c>
      <c r="P341">
        <v>40.020000000000003</v>
      </c>
      <c r="Q341">
        <v>80.3</v>
      </c>
      <c r="R341">
        <v>40.020000000000003</v>
      </c>
      <c r="S341">
        <v>40.279999999999994</v>
      </c>
      <c r="T341">
        <v>0.50161892901618921</v>
      </c>
      <c r="U341">
        <v>2026</v>
      </c>
      <c r="V341" t="s">
        <v>64</v>
      </c>
      <c r="W341">
        <v>5</v>
      </c>
      <c r="X341" t="s">
        <v>70</v>
      </c>
    </row>
    <row r="342" spans="1:24" x14ac:dyDescent="0.3">
      <c r="A342">
        <v>4706</v>
      </c>
      <c r="B342" s="1">
        <v>46149</v>
      </c>
      <c r="C342">
        <f>YEAR(SalesDataTable[[#This Row],[Order Date]])</f>
        <v>2026</v>
      </c>
      <c r="D342">
        <f>MONTH(SalesDataTable[[#This Row],[Order Date]])</f>
        <v>5</v>
      </c>
      <c r="E342" t="str">
        <f>TEXT(SalesDataTable[[#This Row],[Order Date]], "MmMM")</f>
        <v>May</v>
      </c>
      <c r="F342" t="str">
        <f>"Q"&amp;ROUNDUP(MONTH(SalesDataTable[[#This Row],[Order Date]])/3,0)</f>
        <v>Q2</v>
      </c>
      <c r="G342" t="s">
        <v>20</v>
      </c>
      <c r="H342" t="s">
        <v>60</v>
      </c>
      <c r="I342" t="s">
        <v>86</v>
      </c>
      <c r="J342" t="s">
        <v>23</v>
      </c>
      <c r="K342" t="s">
        <v>44</v>
      </c>
      <c r="L342" t="s">
        <v>68</v>
      </c>
      <c r="M342">
        <v>1</v>
      </c>
      <c r="N342">
        <v>79.89</v>
      </c>
      <c r="O342">
        <v>0</v>
      </c>
      <c r="P342">
        <v>39.549999999999997</v>
      </c>
      <c r="Q342">
        <v>79.89</v>
      </c>
      <c r="R342">
        <v>39.549999999999997</v>
      </c>
      <c r="S342">
        <v>40.340000000000003</v>
      </c>
      <c r="T342">
        <v>0.50494429841031419</v>
      </c>
      <c r="U342">
        <v>2026</v>
      </c>
      <c r="V342" t="s">
        <v>64</v>
      </c>
      <c r="W342">
        <v>5</v>
      </c>
      <c r="X342" t="s">
        <v>70</v>
      </c>
    </row>
    <row r="343" spans="1:24" x14ac:dyDescent="0.3">
      <c r="A343">
        <v>68</v>
      </c>
      <c r="B343" s="1">
        <v>46150</v>
      </c>
      <c r="C343">
        <f>YEAR(SalesDataTable[[#This Row],[Order Date]])</f>
        <v>2026</v>
      </c>
      <c r="D343">
        <f>MONTH(SalesDataTable[[#This Row],[Order Date]])</f>
        <v>5</v>
      </c>
      <c r="E343" t="str">
        <f>TEXT(SalesDataTable[[#This Row],[Order Date]], "MmMM")</f>
        <v>May</v>
      </c>
      <c r="F343" t="str">
        <f>"Q"&amp;ROUNDUP(MONTH(SalesDataTable[[#This Row],[Order Date]])/3,0)</f>
        <v>Q2</v>
      </c>
      <c r="G343" t="s">
        <v>20</v>
      </c>
      <c r="H343" t="s">
        <v>32</v>
      </c>
      <c r="I343" t="s">
        <v>86</v>
      </c>
      <c r="J343" t="s">
        <v>23</v>
      </c>
      <c r="K343" t="s">
        <v>24</v>
      </c>
      <c r="L343" t="s">
        <v>25</v>
      </c>
      <c r="M343">
        <v>1</v>
      </c>
      <c r="N343">
        <v>39.5</v>
      </c>
      <c r="O343">
        <v>0</v>
      </c>
      <c r="P343">
        <v>14.68</v>
      </c>
      <c r="Q343">
        <v>39.5</v>
      </c>
      <c r="R343">
        <v>14.68</v>
      </c>
      <c r="S343">
        <v>24.82</v>
      </c>
      <c r="T343">
        <v>0.62835443037974681</v>
      </c>
      <c r="U343">
        <v>2026</v>
      </c>
      <c r="V343" t="s">
        <v>64</v>
      </c>
      <c r="W343">
        <v>5</v>
      </c>
      <c r="X343" t="s">
        <v>70</v>
      </c>
    </row>
    <row r="344" spans="1:24" x14ac:dyDescent="0.3">
      <c r="A344">
        <v>4029</v>
      </c>
      <c r="B344" s="1">
        <v>46150</v>
      </c>
      <c r="C344">
        <f>YEAR(SalesDataTable[[#This Row],[Order Date]])</f>
        <v>2026</v>
      </c>
      <c r="D344">
        <f>MONTH(SalesDataTable[[#This Row],[Order Date]])</f>
        <v>5</v>
      </c>
      <c r="E344" t="str">
        <f>TEXT(SalesDataTable[[#This Row],[Order Date]], "MmMM")</f>
        <v>May</v>
      </c>
      <c r="F344" t="str">
        <f>"Q"&amp;ROUNDUP(MONTH(SalesDataTable[[#This Row],[Order Date]])/3,0)</f>
        <v>Q2</v>
      </c>
      <c r="G344" t="s">
        <v>20</v>
      </c>
      <c r="H344" t="s">
        <v>60</v>
      </c>
      <c r="I344" t="s">
        <v>86</v>
      </c>
      <c r="J344" t="s">
        <v>23</v>
      </c>
      <c r="K344" t="s">
        <v>37</v>
      </c>
      <c r="L344" t="s">
        <v>59</v>
      </c>
      <c r="M344">
        <v>1</v>
      </c>
      <c r="N344">
        <v>161.36000000000001</v>
      </c>
      <c r="O344">
        <v>0</v>
      </c>
      <c r="P344">
        <v>87</v>
      </c>
      <c r="Q344">
        <v>161.36000000000001</v>
      </c>
      <c r="R344">
        <v>87</v>
      </c>
      <c r="S344">
        <v>74.360000000000014</v>
      </c>
      <c r="T344">
        <v>0.46083292017848293</v>
      </c>
      <c r="U344">
        <v>2026</v>
      </c>
      <c r="V344" t="s">
        <v>64</v>
      </c>
      <c r="W344">
        <v>5</v>
      </c>
      <c r="X344" t="s">
        <v>70</v>
      </c>
    </row>
    <row r="345" spans="1:24" x14ac:dyDescent="0.3">
      <c r="A345">
        <v>4867</v>
      </c>
      <c r="B345" s="1">
        <v>46151</v>
      </c>
      <c r="C345">
        <f>YEAR(SalesDataTable[[#This Row],[Order Date]])</f>
        <v>2026</v>
      </c>
      <c r="D345">
        <f>MONTH(SalesDataTable[[#This Row],[Order Date]])</f>
        <v>5</v>
      </c>
      <c r="E345" t="str">
        <f>TEXT(SalesDataTable[[#This Row],[Order Date]], "MmMM")</f>
        <v>May</v>
      </c>
      <c r="F345" t="str">
        <f>"Q"&amp;ROUNDUP(MONTH(SalesDataTable[[#This Row],[Order Date]])/3,0)</f>
        <v>Q2</v>
      </c>
      <c r="G345" t="s">
        <v>34</v>
      </c>
      <c r="H345" t="s">
        <v>35</v>
      </c>
      <c r="I345" t="s">
        <v>86</v>
      </c>
      <c r="J345" t="s">
        <v>84</v>
      </c>
      <c r="K345" t="s">
        <v>42</v>
      </c>
      <c r="L345" t="s">
        <v>72</v>
      </c>
      <c r="M345">
        <v>1</v>
      </c>
      <c r="N345">
        <v>82.86</v>
      </c>
      <c r="O345">
        <v>0</v>
      </c>
      <c r="P345">
        <v>42.67</v>
      </c>
      <c r="Q345">
        <v>82.86</v>
      </c>
      <c r="R345">
        <v>42.67</v>
      </c>
      <c r="S345">
        <v>40.19</v>
      </c>
      <c r="T345">
        <v>0.48503499879314504</v>
      </c>
      <c r="U345">
        <v>2026</v>
      </c>
      <c r="V345" t="s">
        <v>64</v>
      </c>
      <c r="W345">
        <v>5</v>
      </c>
      <c r="X345" t="s">
        <v>70</v>
      </c>
    </row>
    <row r="346" spans="1:24" x14ac:dyDescent="0.3">
      <c r="A346">
        <v>2128</v>
      </c>
      <c r="B346" s="1">
        <v>46159</v>
      </c>
      <c r="C346">
        <f>YEAR(SalesDataTable[[#This Row],[Order Date]])</f>
        <v>2026</v>
      </c>
      <c r="D346">
        <f>MONTH(SalesDataTable[[#This Row],[Order Date]])</f>
        <v>5</v>
      </c>
      <c r="E346" t="str">
        <f>TEXT(SalesDataTable[[#This Row],[Order Date]], "MmMM")</f>
        <v>May</v>
      </c>
      <c r="F346" t="str">
        <f>"Q"&amp;ROUNDUP(MONTH(SalesDataTable[[#This Row],[Order Date]])/3,0)</f>
        <v>Q2</v>
      </c>
      <c r="G346" t="s">
        <v>48</v>
      </c>
      <c r="H346" t="s">
        <v>81</v>
      </c>
      <c r="I346" t="s">
        <v>86</v>
      </c>
      <c r="J346" t="s">
        <v>23</v>
      </c>
      <c r="K346" t="s">
        <v>42</v>
      </c>
      <c r="L346" t="s">
        <v>72</v>
      </c>
      <c r="M346">
        <v>1</v>
      </c>
      <c r="N346">
        <v>81.86</v>
      </c>
      <c r="O346">
        <v>0</v>
      </c>
      <c r="P346">
        <v>43.14</v>
      </c>
      <c r="Q346">
        <v>81.86</v>
      </c>
      <c r="R346">
        <v>43.14</v>
      </c>
      <c r="S346">
        <v>38.72</v>
      </c>
      <c r="T346">
        <v>0.47300268751526997</v>
      </c>
      <c r="U346">
        <v>2026</v>
      </c>
      <c r="V346" t="s">
        <v>64</v>
      </c>
      <c r="W346">
        <v>5</v>
      </c>
      <c r="X346" t="s">
        <v>70</v>
      </c>
    </row>
    <row r="347" spans="1:24" x14ac:dyDescent="0.3">
      <c r="A347">
        <v>2322</v>
      </c>
      <c r="B347" s="1">
        <v>46159</v>
      </c>
      <c r="C347">
        <f>YEAR(SalesDataTable[[#This Row],[Order Date]])</f>
        <v>2026</v>
      </c>
      <c r="D347">
        <f>MONTH(SalesDataTable[[#This Row],[Order Date]])</f>
        <v>5</v>
      </c>
      <c r="E347" t="str">
        <f>TEXT(SalesDataTable[[#This Row],[Order Date]], "MmMM")</f>
        <v>May</v>
      </c>
      <c r="F347" t="str">
        <f>"Q"&amp;ROUNDUP(MONTH(SalesDataTable[[#This Row],[Order Date]])/3,0)</f>
        <v>Q2</v>
      </c>
      <c r="G347" t="s">
        <v>48</v>
      </c>
      <c r="H347" t="s">
        <v>81</v>
      </c>
      <c r="I347" t="s">
        <v>86</v>
      </c>
      <c r="J347" t="s">
        <v>85</v>
      </c>
      <c r="K347" t="s">
        <v>30</v>
      </c>
      <c r="L347" t="s">
        <v>41</v>
      </c>
      <c r="M347">
        <v>1</v>
      </c>
      <c r="N347">
        <v>70.62</v>
      </c>
      <c r="O347">
        <v>0</v>
      </c>
      <c r="P347">
        <v>32.53</v>
      </c>
      <c r="Q347">
        <v>70.62</v>
      </c>
      <c r="R347">
        <v>32.53</v>
      </c>
      <c r="S347">
        <v>38.090000000000003</v>
      </c>
      <c r="T347">
        <v>0.53936561880487111</v>
      </c>
      <c r="U347">
        <v>2026</v>
      </c>
      <c r="V347" t="s">
        <v>64</v>
      </c>
      <c r="W347">
        <v>5</v>
      </c>
      <c r="X347" t="s">
        <v>70</v>
      </c>
    </row>
    <row r="348" spans="1:24" x14ac:dyDescent="0.3">
      <c r="A348">
        <v>4591</v>
      </c>
      <c r="B348" s="1">
        <v>46161</v>
      </c>
      <c r="C348">
        <f>YEAR(SalesDataTable[[#This Row],[Order Date]])</f>
        <v>2026</v>
      </c>
      <c r="D348">
        <f>MONTH(SalesDataTable[[#This Row],[Order Date]])</f>
        <v>5</v>
      </c>
      <c r="E348" t="str">
        <f>TEXT(SalesDataTable[[#This Row],[Order Date]], "MmMM")</f>
        <v>May</v>
      </c>
      <c r="F348" t="str">
        <f>"Q"&amp;ROUNDUP(MONTH(SalesDataTable[[#This Row],[Order Date]])/3,0)</f>
        <v>Q2</v>
      </c>
      <c r="G348" t="s">
        <v>48</v>
      </c>
      <c r="H348" t="s">
        <v>71</v>
      </c>
      <c r="I348" t="s">
        <v>86</v>
      </c>
      <c r="J348" t="s">
        <v>23</v>
      </c>
      <c r="K348" t="s">
        <v>44</v>
      </c>
      <c r="L348" t="s">
        <v>45</v>
      </c>
      <c r="M348">
        <v>1</v>
      </c>
      <c r="N348">
        <v>192.94</v>
      </c>
      <c r="O348">
        <v>0</v>
      </c>
      <c r="P348">
        <v>105.15</v>
      </c>
      <c r="Q348">
        <v>192.94</v>
      </c>
      <c r="R348">
        <v>105.15</v>
      </c>
      <c r="S348">
        <v>87.789999999999992</v>
      </c>
      <c r="T348">
        <v>0.45501192080439512</v>
      </c>
      <c r="U348">
        <v>2026</v>
      </c>
      <c r="V348" t="s">
        <v>64</v>
      </c>
      <c r="W348">
        <v>5</v>
      </c>
      <c r="X348" t="s">
        <v>70</v>
      </c>
    </row>
    <row r="349" spans="1:24" x14ac:dyDescent="0.3">
      <c r="A349">
        <v>280</v>
      </c>
      <c r="B349" s="1">
        <v>46162</v>
      </c>
      <c r="C349">
        <f>YEAR(SalesDataTable[[#This Row],[Order Date]])</f>
        <v>2026</v>
      </c>
      <c r="D349">
        <f>MONTH(SalesDataTable[[#This Row],[Order Date]])</f>
        <v>5</v>
      </c>
      <c r="E349" t="str">
        <f>TEXT(SalesDataTable[[#This Row],[Order Date]], "MmMM")</f>
        <v>May</v>
      </c>
      <c r="F349" t="str">
        <f>"Q"&amp;ROUNDUP(MONTH(SalesDataTable[[#This Row],[Order Date]])/3,0)</f>
        <v>Q2</v>
      </c>
      <c r="G349" t="s">
        <v>20</v>
      </c>
      <c r="H349" t="s">
        <v>21</v>
      </c>
      <c r="I349" t="s">
        <v>86</v>
      </c>
      <c r="J349" t="s">
        <v>85</v>
      </c>
      <c r="K349" t="s">
        <v>37</v>
      </c>
      <c r="L349" t="s">
        <v>59</v>
      </c>
      <c r="M349">
        <v>1</v>
      </c>
      <c r="N349">
        <v>168.56</v>
      </c>
      <c r="O349">
        <v>0</v>
      </c>
      <c r="P349">
        <v>85.46</v>
      </c>
      <c r="Q349">
        <v>168.56</v>
      </c>
      <c r="R349">
        <v>85.46</v>
      </c>
      <c r="S349">
        <v>83.100000000000009</v>
      </c>
      <c r="T349">
        <v>0.49299952539155201</v>
      </c>
      <c r="U349">
        <v>2026</v>
      </c>
      <c r="V349" t="s">
        <v>64</v>
      </c>
      <c r="W349">
        <v>5</v>
      </c>
      <c r="X349" t="s">
        <v>70</v>
      </c>
    </row>
    <row r="350" spans="1:24" x14ac:dyDescent="0.3">
      <c r="A350">
        <v>2327</v>
      </c>
      <c r="B350" s="1">
        <v>46162</v>
      </c>
      <c r="C350">
        <f>YEAR(SalesDataTable[[#This Row],[Order Date]])</f>
        <v>2026</v>
      </c>
      <c r="D350">
        <f>MONTH(SalesDataTable[[#This Row],[Order Date]])</f>
        <v>5</v>
      </c>
      <c r="E350" t="str">
        <f>TEXT(SalesDataTable[[#This Row],[Order Date]], "MmMM")</f>
        <v>May</v>
      </c>
      <c r="F350" t="str">
        <f>"Q"&amp;ROUNDUP(MONTH(SalesDataTable[[#This Row],[Order Date]])/3,0)</f>
        <v>Q2</v>
      </c>
      <c r="G350" t="s">
        <v>48</v>
      </c>
      <c r="H350" t="s">
        <v>52</v>
      </c>
      <c r="I350" t="s">
        <v>86</v>
      </c>
      <c r="J350" t="s">
        <v>84</v>
      </c>
      <c r="K350" t="s">
        <v>30</v>
      </c>
      <c r="L350" t="s">
        <v>41</v>
      </c>
      <c r="M350">
        <v>1</v>
      </c>
      <c r="N350">
        <v>73.150000000000006</v>
      </c>
      <c r="O350">
        <v>0</v>
      </c>
      <c r="P350">
        <v>32.950000000000003</v>
      </c>
      <c r="Q350">
        <v>73.150000000000006</v>
      </c>
      <c r="R350">
        <v>32.950000000000003</v>
      </c>
      <c r="S350">
        <v>40.200000000000003</v>
      </c>
      <c r="T350">
        <v>0.54955570745044424</v>
      </c>
      <c r="U350">
        <v>2026</v>
      </c>
      <c r="V350" t="s">
        <v>64</v>
      </c>
      <c r="W350">
        <v>5</v>
      </c>
      <c r="X350" t="s">
        <v>70</v>
      </c>
    </row>
    <row r="351" spans="1:24" x14ac:dyDescent="0.3">
      <c r="A351">
        <v>4143</v>
      </c>
      <c r="B351" s="1">
        <v>46165</v>
      </c>
      <c r="C351">
        <f>YEAR(SalesDataTable[[#This Row],[Order Date]])</f>
        <v>2026</v>
      </c>
      <c r="D351">
        <f>MONTH(SalesDataTable[[#This Row],[Order Date]])</f>
        <v>5</v>
      </c>
      <c r="E351" t="str">
        <f>TEXT(SalesDataTable[[#This Row],[Order Date]], "MmMM")</f>
        <v>May</v>
      </c>
      <c r="F351" t="str">
        <f>"Q"&amp;ROUNDUP(MONTH(SalesDataTable[[#This Row],[Order Date]])/3,0)</f>
        <v>Q2</v>
      </c>
      <c r="G351" t="s">
        <v>48</v>
      </c>
      <c r="H351" t="s">
        <v>71</v>
      </c>
      <c r="I351" t="s">
        <v>86</v>
      </c>
      <c r="J351" t="s">
        <v>84</v>
      </c>
      <c r="K351" t="s">
        <v>37</v>
      </c>
      <c r="L351" t="s">
        <v>38</v>
      </c>
      <c r="M351">
        <v>1</v>
      </c>
      <c r="N351">
        <v>130.80000000000001</v>
      </c>
      <c r="O351">
        <v>0</v>
      </c>
      <c r="P351">
        <v>68.7</v>
      </c>
      <c r="Q351">
        <v>130.80000000000001</v>
      </c>
      <c r="R351">
        <v>68.7</v>
      </c>
      <c r="S351">
        <v>62.100000000000009</v>
      </c>
      <c r="T351">
        <v>0.4747706422018349</v>
      </c>
      <c r="U351">
        <v>2026</v>
      </c>
      <c r="V351" t="s">
        <v>64</v>
      </c>
      <c r="W351">
        <v>5</v>
      </c>
      <c r="X351" t="s">
        <v>70</v>
      </c>
    </row>
    <row r="352" spans="1:24" x14ac:dyDescent="0.3">
      <c r="A352">
        <v>4230</v>
      </c>
      <c r="B352" s="1">
        <v>46169</v>
      </c>
      <c r="C352">
        <f>YEAR(SalesDataTable[[#This Row],[Order Date]])</f>
        <v>2026</v>
      </c>
      <c r="D352">
        <f>MONTH(SalesDataTable[[#This Row],[Order Date]])</f>
        <v>5</v>
      </c>
      <c r="E352" t="str">
        <f>TEXT(SalesDataTable[[#This Row],[Order Date]], "MmMM")</f>
        <v>May</v>
      </c>
      <c r="F352" t="str">
        <f>"Q"&amp;ROUNDUP(MONTH(SalesDataTable[[#This Row],[Order Date]])/3,0)</f>
        <v>Q2</v>
      </c>
      <c r="G352" t="s">
        <v>28</v>
      </c>
      <c r="H352" t="s">
        <v>36</v>
      </c>
      <c r="I352" t="s">
        <v>86</v>
      </c>
      <c r="J352" t="s">
        <v>23</v>
      </c>
      <c r="K352" t="s">
        <v>42</v>
      </c>
      <c r="L352" t="s">
        <v>72</v>
      </c>
      <c r="M352">
        <v>1</v>
      </c>
      <c r="N352">
        <v>83.3</v>
      </c>
      <c r="O352">
        <v>0</v>
      </c>
      <c r="P352">
        <v>41.93</v>
      </c>
      <c r="Q352">
        <v>83.3</v>
      </c>
      <c r="R352">
        <v>41.93</v>
      </c>
      <c r="S352">
        <v>41.37</v>
      </c>
      <c r="T352">
        <v>0.49663865546218489</v>
      </c>
      <c r="U352">
        <v>2026</v>
      </c>
      <c r="V352" t="s">
        <v>64</v>
      </c>
      <c r="W352">
        <v>5</v>
      </c>
      <c r="X352" t="s">
        <v>70</v>
      </c>
    </row>
    <row r="353" spans="1:24" x14ac:dyDescent="0.3">
      <c r="A353">
        <v>1625</v>
      </c>
      <c r="B353" s="1">
        <v>46173</v>
      </c>
      <c r="C353">
        <f>YEAR(SalesDataTable[[#This Row],[Order Date]])</f>
        <v>2026</v>
      </c>
      <c r="D353">
        <f>MONTH(SalesDataTable[[#This Row],[Order Date]])</f>
        <v>5</v>
      </c>
      <c r="E353" t="str">
        <f>TEXT(SalesDataTable[[#This Row],[Order Date]], "MmMM")</f>
        <v>May</v>
      </c>
      <c r="F353" t="str">
        <f>"Q"&amp;ROUNDUP(MONTH(SalesDataTable[[#This Row],[Order Date]])/3,0)</f>
        <v>Q2</v>
      </c>
      <c r="G353" t="s">
        <v>48</v>
      </c>
      <c r="H353" t="s">
        <v>49</v>
      </c>
      <c r="I353" t="s">
        <v>86</v>
      </c>
      <c r="J353" t="s">
        <v>84</v>
      </c>
      <c r="K353" t="s">
        <v>30</v>
      </c>
      <c r="L353" t="s">
        <v>31</v>
      </c>
      <c r="M353">
        <v>1</v>
      </c>
      <c r="N353">
        <v>155.81</v>
      </c>
      <c r="O353">
        <v>0</v>
      </c>
      <c r="P353">
        <v>80.31</v>
      </c>
      <c r="Q353">
        <v>155.81</v>
      </c>
      <c r="R353">
        <v>80.31</v>
      </c>
      <c r="S353">
        <v>75.5</v>
      </c>
      <c r="T353">
        <v>0.48456453372697517</v>
      </c>
      <c r="U353">
        <v>2026</v>
      </c>
      <c r="V353" t="s">
        <v>64</v>
      </c>
      <c r="W353">
        <v>5</v>
      </c>
      <c r="X353" t="s">
        <v>70</v>
      </c>
    </row>
    <row r="354" spans="1:24" x14ac:dyDescent="0.3">
      <c r="A354">
        <v>4234</v>
      </c>
      <c r="B354" s="1">
        <v>46173</v>
      </c>
      <c r="C354">
        <f>YEAR(SalesDataTable[[#This Row],[Order Date]])</f>
        <v>2026</v>
      </c>
      <c r="D354">
        <f>MONTH(SalesDataTable[[#This Row],[Order Date]])</f>
        <v>5</v>
      </c>
      <c r="E354" t="str">
        <f>TEXT(SalesDataTable[[#This Row],[Order Date]], "MmMM")</f>
        <v>May</v>
      </c>
      <c r="F354" t="str">
        <f>"Q"&amp;ROUNDUP(MONTH(SalesDataTable[[#This Row],[Order Date]])/3,0)</f>
        <v>Q2</v>
      </c>
      <c r="G354" t="s">
        <v>20</v>
      </c>
      <c r="H354" t="s">
        <v>21</v>
      </c>
      <c r="I354" t="s">
        <v>86</v>
      </c>
      <c r="J354" t="s">
        <v>23</v>
      </c>
      <c r="K354" t="s">
        <v>44</v>
      </c>
      <c r="L354" t="s">
        <v>63</v>
      </c>
      <c r="M354">
        <v>1</v>
      </c>
      <c r="N354">
        <v>120.75</v>
      </c>
      <c r="O354">
        <v>0</v>
      </c>
      <c r="P354">
        <v>61.21</v>
      </c>
      <c r="Q354">
        <v>120.75</v>
      </c>
      <c r="R354">
        <v>61.21</v>
      </c>
      <c r="S354">
        <v>59.54</v>
      </c>
      <c r="T354">
        <v>0.49308488612836437</v>
      </c>
      <c r="U354">
        <v>2026</v>
      </c>
      <c r="V354" t="s">
        <v>64</v>
      </c>
      <c r="W354">
        <v>5</v>
      </c>
      <c r="X354" t="s">
        <v>70</v>
      </c>
    </row>
    <row r="355" spans="1:24" x14ac:dyDescent="0.3">
      <c r="A355">
        <v>3230</v>
      </c>
      <c r="B355" s="1">
        <v>46174</v>
      </c>
      <c r="C355">
        <f>YEAR(SalesDataTable[[#This Row],[Order Date]])</f>
        <v>2026</v>
      </c>
      <c r="D355">
        <f>MONTH(SalesDataTable[[#This Row],[Order Date]])</f>
        <v>6</v>
      </c>
      <c r="E355" t="str">
        <f>TEXT(SalesDataTable[[#This Row],[Order Date]], "MmMM")</f>
        <v>June</v>
      </c>
      <c r="F355" t="str">
        <f>"Q"&amp;ROUNDUP(MONTH(SalesDataTable[[#This Row],[Order Date]])/3,0)</f>
        <v>Q2</v>
      </c>
      <c r="G355" t="s">
        <v>48</v>
      </c>
      <c r="H355" t="s">
        <v>71</v>
      </c>
      <c r="I355" t="s">
        <v>86</v>
      </c>
      <c r="J355" t="s">
        <v>84</v>
      </c>
      <c r="K355" t="s">
        <v>24</v>
      </c>
      <c r="L355" t="s">
        <v>61</v>
      </c>
      <c r="M355">
        <v>1</v>
      </c>
      <c r="N355">
        <v>124.17</v>
      </c>
      <c r="O355">
        <v>0</v>
      </c>
      <c r="P355">
        <v>71.040000000000006</v>
      </c>
      <c r="Q355">
        <v>124.17</v>
      </c>
      <c r="R355">
        <v>71.040000000000006</v>
      </c>
      <c r="S355">
        <v>53.129999999999995</v>
      </c>
      <c r="T355">
        <v>0.4278811307079004</v>
      </c>
      <c r="U355">
        <v>2026</v>
      </c>
      <c r="V355" t="s">
        <v>64</v>
      </c>
      <c r="W355">
        <v>6</v>
      </c>
      <c r="X355" t="s">
        <v>73</v>
      </c>
    </row>
    <row r="356" spans="1:24" x14ac:dyDescent="0.3">
      <c r="A356">
        <v>1762</v>
      </c>
      <c r="B356" s="1">
        <v>46175</v>
      </c>
      <c r="C356">
        <f>YEAR(SalesDataTable[[#This Row],[Order Date]])</f>
        <v>2026</v>
      </c>
      <c r="D356">
        <f>MONTH(SalesDataTable[[#This Row],[Order Date]])</f>
        <v>6</v>
      </c>
      <c r="E356" t="str">
        <f>TEXT(SalesDataTable[[#This Row],[Order Date]], "MmMM")</f>
        <v>June</v>
      </c>
      <c r="F356" t="str">
        <f>"Q"&amp;ROUNDUP(MONTH(SalesDataTable[[#This Row],[Order Date]])/3,0)</f>
        <v>Q2</v>
      </c>
      <c r="G356" t="s">
        <v>20</v>
      </c>
      <c r="H356" t="s">
        <v>60</v>
      </c>
      <c r="I356" t="s">
        <v>86</v>
      </c>
      <c r="J356" t="s">
        <v>85</v>
      </c>
      <c r="K356" t="s">
        <v>24</v>
      </c>
      <c r="L356" t="s">
        <v>25</v>
      </c>
      <c r="M356">
        <v>1</v>
      </c>
      <c r="N356">
        <v>40.549999999999997</v>
      </c>
      <c r="O356">
        <v>0</v>
      </c>
      <c r="P356">
        <v>15.16</v>
      </c>
      <c r="Q356">
        <v>40.549999999999997</v>
      </c>
      <c r="R356">
        <v>15.16</v>
      </c>
      <c r="S356">
        <v>25.389999999999997</v>
      </c>
      <c r="T356">
        <v>0.62614056720098643</v>
      </c>
      <c r="U356">
        <v>2026</v>
      </c>
      <c r="V356" t="s">
        <v>64</v>
      </c>
      <c r="W356">
        <v>6</v>
      </c>
      <c r="X356" t="s">
        <v>73</v>
      </c>
    </row>
    <row r="357" spans="1:24" x14ac:dyDescent="0.3">
      <c r="A357">
        <v>815</v>
      </c>
      <c r="B357" s="1">
        <v>46179</v>
      </c>
      <c r="C357">
        <f>YEAR(SalesDataTable[[#This Row],[Order Date]])</f>
        <v>2026</v>
      </c>
      <c r="D357">
        <f>MONTH(SalesDataTable[[#This Row],[Order Date]])</f>
        <v>6</v>
      </c>
      <c r="E357" t="str">
        <f>TEXT(SalesDataTable[[#This Row],[Order Date]], "MmMM")</f>
        <v>June</v>
      </c>
      <c r="F357" t="str">
        <f>"Q"&amp;ROUNDUP(MONTH(SalesDataTable[[#This Row],[Order Date]])/3,0)</f>
        <v>Q2</v>
      </c>
      <c r="G357" t="s">
        <v>28</v>
      </c>
      <c r="H357" t="s">
        <v>36</v>
      </c>
      <c r="I357" t="s">
        <v>86</v>
      </c>
      <c r="J357" t="s">
        <v>23</v>
      </c>
      <c r="K357" t="s">
        <v>24</v>
      </c>
      <c r="L357" t="s">
        <v>25</v>
      </c>
      <c r="M357">
        <v>1</v>
      </c>
      <c r="N357">
        <v>39.61</v>
      </c>
      <c r="O357">
        <v>0</v>
      </c>
      <c r="P357">
        <v>14.75</v>
      </c>
      <c r="Q357">
        <v>39.61</v>
      </c>
      <c r="R357">
        <v>14.75</v>
      </c>
      <c r="S357">
        <v>24.86</v>
      </c>
      <c r="T357">
        <v>0.62761928805857103</v>
      </c>
      <c r="U357">
        <v>2026</v>
      </c>
      <c r="V357" t="s">
        <v>64</v>
      </c>
      <c r="W357">
        <v>6</v>
      </c>
      <c r="X357" t="s">
        <v>73</v>
      </c>
    </row>
    <row r="358" spans="1:24" x14ac:dyDescent="0.3">
      <c r="A358">
        <v>1140</v>
      </c>
      <c r="B358" s="1">
        <v>46179</v>
      </c>
      <c r="C358">
        <f>YEAR(SalesDataTable[[#This Row],[Order Date]])</f>
        <v>2026</v>
      </c>
      <c r="D358">
        <f>MONTH(SalesDataTable[[#This Row],[Order Date]])</f>
        <v>6</v>
      </c>
      <c r="E358" t="str">
        <f>TEXT(SalesDataTable[[#This Row],[Order Date]], "MmMM")</f>
        <v>June</v>
      </c>
      <c r="F358" t="str">
        <f>"Q"&amp;ROUNDUP(MONTH(SalesDataTable[[#This Row],[Order Date]])/3,0)</f>
        <v>Q2</v>
      </c>
      <c r="G358" t="s">
        <v>34</v>
      </c>
      <c r="H358" t="s">
        <v>56</v>
      </c>
      <c r="I358" t="s">
        <v>86</v>
      </c>
      <c r="J358" t="s">
        <v>84</v>
      </c>
      <c r="K358" t="s">
        <v>30</v>
      </c>
      <c r="L358" t="s">
        <v>41</v>
      </c>
      <c r="M358">
        <v>1</v>
      </c>
      <c r="N358">
        <v>70.86</v>
      </c>
      <c r="O358">
        <v>0</v>
      </c>
      <c r="P358">
        <v>31.47</v>
      </c>
      <c r="Q358">
        <v>70.86</v>
      </c>
      <c r="R358">
        <v>31.47</v>
      </c>
      <c r="S358">
        <v>39.39</v>
      </c>
      <c r="T358">
        <v>0.55588484335309063</v>
      </c>
      <c r="U358">
        <v>2026</v>
      </c>
      <c r="V358" t="s">
        <v>64</v>
      </c>
      <c r="W358">
        <v>6</v>
      </c>
      <c r="X358" t="s">
        <v>73</v>
      </c>
    </row>
    <row r="359" spans="1:24" x14ac:dyDescent="0.3">
      <c r="A359">
        <v>3278</v>
      </c>
      <c r="B359" s="1">
        <v>46179</v>
      </c>
      <c r="C359">
        <f>YEAR(SalesDataTable[[#This Row],[Order Date]])</f>
        <v>2026</v>
      </c>
      <c r="D359">
        <f>MONTH(SalesDataTable[[#This Row],[Order Date]])</f>
        <v>6</v>
      </c>
      <c r="E359" t="str">
        <f>TEXT(SalesDataTable[[#This Row],[Order Date]], "MmMM")</f>
        <v>June</v>
      </c>
      <c r="F359" t="str">
        <f>"Q"&amp;ROUNDUP(MONTH(SalesDataTable[[#This Row],[Order Date]])/3,0)</f>
        <v>Q2</v>
      </c>
      <c r="G359" t="s">
        <v>34</v>
      </c>
      <c r="H359" t="s">
        <v>53</v>
      </c>
      <c r="I359" t="s">
        <v>86</v>
      </c>
      <c r="J359" t="s">
        <v>84</v>
      </c>
      <c r="K359" t="s">
        <v>42</v>
      </c>
      <c r="L359" t="s">
        <v>62</v>
      </c>
      <c r="M359">
        <v>1</v>
      </c>
      <c r="N359">
        <v>101.85</v>
      </c>
      <c r="O359">
        <v>0</v>
      </c>
      <c r="P359">
        <v>51.59</v>
      </c>
      <c r="Q359">
        <v>101.85</v>
      </c>
      <c r="R359">
        <v>51.59</v>
      </c>
      <c r="S359">
        <v>50.259999999999991</v>
      </c>
      <c r="T359">
        <v>0.49347079037800679</v>
      </c>
      <c r="U359">
        <v>2026</v>
      </c>
      <c r="V359" t="s">
        <v>64</v>
      </c>
      <c r="W359">
        <v>6</v>
      </c>
      <c r="X359" t="s">
        <v>73</v>
      </c>
    </row>
    <row r="360" spans="1:24" x14ac:dyDescent="0.3">
      <c r="A360">
        <v>4413</v>
      </c>
      <c r="B360" s="1">
        <v>46180</v>
      </c>
      <c r="C360">
        <f>YEAR(SalesDataTable[[#This Row],[Order Date]])</f>
        <v>2026</v>
      </c>
      <c r="D360">
        <f>MONTH(SalesDataTable[[#This Row],[Order Date]])</f>
        <v>6</v>
      </c>
      <c r="E360" t="str">
        <f>TEXT(SalesDataTable[[#This Row],[Order Date]], "MmMM")</f>
        <v>June</v>
      </c>
      <c r="F360" t="str">
        <f>"Q"&amp;ROUNDUP(MONTH(SalesDataTable[[#This Row],[Order Date]])/3,0)</f>
        <v>Q2</v>
      </c>
      <c r="G360" t="s">
        <v>28</v>
      </c>
      <c r="H360" t="s">
        <v>36</v>
      </c>
      <c r="I360" t="s">
        <v>86</v>
      </c>
      <c r="J360" t="s">
        <v>23</v>
      </c>
      <c r="K360" t="s">
        <v>44</v>
      </c>
      <c r="L360" t="s">
        <v>45</v>
      </c>
      <c r="M360">
        <v>1</v>
      </c>
      <c r="N360">
        <v>194.73</v>
      </c>
      <c r="O360">
        <v>0</v>
      </c>
      <c r="P360">
        <v>101.91</v>
      </c>
      <c r="Q360">
        <v>194.73</v>
      </c>
      <c r="R360">
        <v>101.91</v>
      </c>
      <c r="S360">
        <v>92.82</v>
      </c>
      <c r="T360">
        <v>0.47665999075643195</v>
      </c>
      <c r="U360">
        <v>2026</v>
      </c>
      <c r="V360" t="s">
        <v>64</v>
      </c>
      <c r="W360">
        <v>6</v>
      </c>
      <c r="X360" t="s">
        <v>73</v>
      </c>
    </row>
    <row r="361" spans="1:24" x14ac:dyDescent="0.3">
      <c r="A361">
        <v>2159</v>
      </c>
      <c r="B361" s="1">
        <v>46181</v>
      </c>
      <c r="C361">
        <f>YEAR(SalesDataTable[[#This Row],[Order Date]])</f>
        <v>2026</v>
      </c>
      <c r="D361">
        <f>MONTH(SalesDataTable[[#This Row],[Order Date]])</f>
        <v>6</v>
      </c>
      <c r="E361" t="str">
        <f>TEXT(SalesDataTable[[#This Row],[Order Date]], "MmMM")</f>
        <v>June</v>
      </c>
      <c r="F361" t="str">
        <f>"Q"&amp;ROUNDUP(MONTH(SalesDataTable[[#This Row],[Order Date]])/3,0)</f>
        <v>Q2</v>
      </c>
      <c r="G361" t="s">
        <v>48</v>
      </c>
      <c r="H361" t="s">
        <v>81</v>
      </c>
      <c r="I361" t="s">
        <v>86</v>
      </c>
      <c r="J361" t="s">
        <v>23</v>
      </c>
      <c r="K361" t="s">
        <v>30</v>
      </c>
      <c r="L361" t="s">
        <v>31</v>
      </c>
      <c r="M361">
        <v>1</v>
      </c>
      <c r="N361">
        <v>157.04</v>
      </c>
      <c r="O361">
        <v>0</v>
      </c>
      <c r="P361">
        <v>77.540000000000006</v>
      </c>
      <c r="Q361">
        <v>157.04</v>
      </c>
      <c r="R361">
        <v>77.540000000000006</v>
      </c>
      <c r="S361">
        <v>79.499999999999986</v>
      </c>
      <c r="T361">
        <v>0.5062404482934284</v>
      </c>
      <c r="U361">
        <v>2026</v>
      </c>
      <c r="V361" t="s">
        <v>64</v>
      </c>
      <c r="W361">
        <v>6</v>
      </c>
      <c r="X361" t="s">
        <v>73</v>
      </c>
    </row>
    <row r="362" spans="1:24" x14ac:dyDescent="0.3">
      <c r="A362">
        <v>938</v>
      </c>
      <c r="B362" s="1">
        <v>46183</v>
      </c>
      <c r="C362">
        <f>YEAR(SalesDataTable[[#This Row],[Order Date]])</f>
        <v>2026</v>
      </c>
      <c r="D362">
        <f>MONTH(SalesDataTable[[#This Row],[Order Date]])</f>
        <v>6</v>
      </c>
      <c r="E362" t="str">
        <f>TEXT(SalesDataTable[[#This Row],[Order Date]], "MmMM")</f>
        <v>June</v>
      </c>
      <c r="F362" t="str">
        <f>"Q"&amp;ROUNDUP(MONTH(SalesDataTable[[#This Row],[Order Date]])/3,0)</f>
        <v>Q2</v>
      </c>
      <c r="G362" t="s">
        <v>20</v>
      </c>
      <c r="H362" t="s">
        <v>60</v>
      </c>
      <c r="I362" t="s">
        <v>86</v>
      </c>
      <c r="J362" t="s">
        <v>85</v>
      </c>
      <c r="K362" t="s">
        <v>24</v>
      </c>
      <c r="L362" t="s">
        <v>69</v>
      </c>
      <c r="M362">
        <v>1</v>
      </c>
      <c r="N362">
        <v>51.09</v>
      </c>
      <c r="O362">
        <v>0</v>
      </c>
      <c r="P362">
        <v>22.4</v>
      </c>
      <c r="Q362">
        <v>51.09</v>
      </c>
      <c r="R362">
        <v>22.4</v>
      </c>
      <c r="S362">
        <v>28.690000000000005</v>
      </c>
      <c r="T362">
        <v>0.56155803484047762</v>
      </c>
      <c r="U362">
        <v>2026</v>
      </c>
      <c r="V362" t="s">
        <v>64</v>
      </c>
      <c r="W362">
        <v>6</v>
      </c>
      <c r="X362" t="s">
        <v>73</v>
      </c>
    </row>
    <row r="363" spans="1:24" x14ac:dyDescent="0.3">
      <c r="A363">
        <v>763</v>
      </c>
      <c r="B363" s="1">
        <v>46184</v>
      </c>
      <c r="C363">
        <f>YEAR(SalesDataTable[[#This Row],[Order Date]])</f>
        <v>2026</v>
      </c>
      <c r="D363">
        <f>MONTH(SalesDataTable[[#This Row],[Order Date]])</f>
        <v>6</v>
      </c>
      <c r="E363" t="str">
        <f>TEXT(SalesDataTable[[#This Row],[Order Date]], "MmMM")</f>
        <v>June</v>
      </c>
      <c r="F363" t="str">
        <f>"Q"&amp;ROUNDUP(MONTH(SalesDataTable[[#This Row],[Order Date]])/3,0)</f>
        <v>Q2</v>
      </c>
      <c r="G363" t="s">
        <v>20</v>
      </c>
      <c r="H363" t="s">
        <v>60</v>
      </c>
      <c r="I363" t="s">
        <v>86</v>
      </c>
      <c r="J363" t="s">
        <v>23</v>
      </c>
      <c r="K363" t="s">
        <v>30</v>
      </c>
      <c r="L363" t="s">
        <v>31</v>
      </c>
      <c r="M363">
        <v>1</v>
      </c>
      <c r="N363">
        <v>154.09</v>
      </c>
      <c r="O363">
        <v>0</v>
      </c>
      <c r="P363">
        <v>77.37</v>
      </c>
      <c r="Q363">
        <v>154.09</v>
      </c>
      <c r="R363">
        <v>77.37</v>
      </c>
      <c r="S363">
        <v>76.72</v>
      </c>
      <c r="T363">
        <v>0.49789084301382308</v>
      </c>
      <c r="U363">
        <v>2026</v>
      </c>
      <c r="V363" t="s">
        <v>64</v>
      </c>
      <c r="W363">
        <v>6</v>
      </c>
      <c r="X363" t="s">
        <v>73</v>
      </c>
    </row>
    <row r="364" spans="1:24" x14ac:dyDescent="0.3">
      <c r="A364">
        <v>190</v>
      </c>
      <c r="B364" s="1">
        <v>46185</v>
      </c>
      <c r="C364">
        <f>YEAR(SalesDataTable[[#This Row],[Order Date]])</f>
        <v>2026</v>
      </c>
      <c r="D364">
        <f>MONTH(SalesDataTable[[#This Row],[Order Date]])</f>
        <v>6</v>
      </c>
      <c r="E364" t="str">
        <f>TEXT(SalesDataTable[[#This Row],[Order Date]], "MmMM")</f>
        <v>June</v>
      </c>
      <c r="F364" t="str">
        <f>"Q"&amp;ROUNDUP(MONTH(SalesDataTable[[#This Row],[Order Date]])/3,0)</f>
        <v>Q2</v>
      </c>
      <c r="G364" t="s">
        <v>28</v>
      </c>
      <c r="H364" t="s">
        <v>36</v>
      </c>
      <c r="I364" t="s">
        <v>86</v>
      </c>
      <c r="J364" t="s">
        <v>85</v>
      </c>
      <c r="K364" t="s">
        <v>37</v>
      </c>
      <c r="L364" t="s">
        <v>54</v>
      </c>
      <c r="M364">
        <v>1</v>
      </c>
      <c r="N364">
        <v>45.99</v>
      </c>
      <c r="O364">
        <v>0</v>
      </c>
      <c r="P364">
        <v>18.579999999999998</v>
      </c>
      <c r="Q364">
        <v>45.99</v>
      </c>
      <c r="R364">
        <v>18.579999999999998</v>
      </c>
      <c r="S364">
        <v>27.410000000000004</v>
      </c>
      <c r="T364">
        <v>0.59599913024570561</v>
      </c>
      <c r="U364">
        <v>2026</v>
      </c>
      <c r="V364" t="s">
        <v>64</v>
      </c>
      <c r="W364">
        <v>6</v>
      </c>
      <c r="X364" t="s">
        <v>73</v>
      </c>
    </row>
    <row r="365" spans="1:24" x14ac:dyDescent="0.3">
      <c r="A365">
        <v>4353</v>
      </c>
      <c r="B365" s="1">
        <v>46185</v>
      </c>
      <c r="C365">
        <f>YEAR(SalesDataTable[[#This Row],[Order Date]])</f>
        <v>2026</v>
      </c>
      <c r="D365">
        <f>MONTH(SalesDataTable[[#This Row],[Order Date]])</f>
        <v>6</v>
      </c>
      <c r="E365" t="str">
        <f>TEXT(SalesDataTable[[#This Row],[Order Date]], "MmMM")</f>
        <v>June</v>
      </c>
      <c r="F365" t="str">
        <f>"Q"&amp;ROUNDUP(MONTH(SalesDataTable[[#This Row],[Order Date]])/3,0)</f>
        <v>Q2</v>
      </c>
      <c r="G365" t="s">
        <v>34</v>
      </c>
      <c r="H365" t="s">
        <v>35</v>
      </c>
      <c r="I365" t="s">
        <v>86</v>
      </c>
      <c r="J365" t="s">
        <v>23</v>
      </c>
      <c r="K365" t="s">
        <v>37</v>
      </c>
      <c r="L365" t="s">
        <v>47</v>
      </c>
      <c r="M365">
        <v>1</v>
      </c>
      <c r="N365">
        <v>36.65</v>
      </c>
      <c r="O365">
        <v>0</v>
      </c>
      <c r="P365">
        <v>13.97</v>
      </c>
      <c r="Q365">
        <v>36.65</v>
      </c>
      <c r="R365">
        <v>13.97</v>
      </c>
      <c r="S365">
        <v>22.68</v>
      </c>
      <c r="T365">
        <v>0.61882673942701227</v>
      </c>
      <c r="U365">
        <v>2026</v>
      </c>
      <c r="V365" t="s">
        <v>64</v>
      </c>
      <c r="W365">
        <v>6</v>
      </c>
      <c r="X365" t="s">
        <v>73</v>
      </c>
    </row>
    <row r="366" spans="1:24" x14ac:dyDescent="0.3">
      <c r="A366">
        <v>736</v>
      </c>
      <c r="B366" s="1">
        <v>46186</v>
      </c>
      <c r="C366">
        <f>YEAR(SalesDataTable[[#This Row],[Order Date]])</f>
        <v>2026</v>
      </c>
      <c r="D366">
        <f>MONTH(SalesDataTable[[#This Row],[Order Date]])</f>
        <v>6</v>
      </c>
      <c r="E366" t="str">
        <f>TEXT(SalesDataTable[[#This Row],[Order Date]], "MmMM")</f>
        <v>June</v>
      </c>
      <c r="F366" t="str">
        <f>"Q"&amp;ROUNDUP(MONTH(SalesDataTable[[#This Row],[Order Date]])/3,0)</f>
        <v>Q2</v>
      </c>
      <c r="G366" t="s">
        <v>20</v>
      </c>
      <c r="H366" t="s">
        <v>60</v>
      </c>
      <c r="I366" t="s">
        <v>86</v>
      </c>
      <c r="J366" t="s">
        <v>85</v>
      </c>
      <c r="K366" t="s">
        <v>30</v>
      </c>
      <c r="L366" t="s">
        <v>31</v>
      </c>
      <c r="M366">
        <v>1</v>
      </c>
      <c r="N366">
        <v>152.78</v>
      </c>
      <c r="O366">
        <v>0</v>
      </c>
      <c r="P366">
        <v>78.540000000000006</v>
      </c>
      <c r="Q366">
        <v>152.78</v>
      </c>
      <c r="R366">
        <v>78.540000000000006</v>
      </c>
      <c r="S366">
        <v>74.239999999999995</v>
      </c>
      <c r="T366">
        <v>0.48592747741851022</v>
      </c>
      <c r="U366">
        <v>2026</v>
      </c>
      <c r="V366" t="s">
        <v>64</v>
      </c>
      <c r="W366">
        <v>6</v>
      </c>
      <c r="X366" t="s">
        <v>73</v>
      </c>
    </row>
    <row r="367" spans="1:24" x14ac:dyDescent="0.3">
      <c r="A367">
        <v>4713</v>
      </c>
      <c r="B367" s="1">
        <v>46186</v>
      </c>
      <c r="C367">
        <f>YEAR(SalesDataTable[[#This Row],[Order Date]])</f>
        <v>2026</v>
      </c>
      <c r="D367">
        <f>MONTH(SalesDataTable[[#This Row],[Order Date]])</f>
        <v>6</v>
      </c>
      <c r="E367" t="str">
        <f>TEXT(SalesDataTable[[#This Row],[Order Date]], "MmMM")</f>
        <v>June</v>
      </c>
      <c r="F367" t="str">
        <f>"Q"&amp;ROUNDUP(MONTH(SalesDataTable[[#This Row],[Order Date]])/3,0)</f>
        <v>Q2</v>
      </c>
      <c r="G367" t="s">
        <v>20</v>
      </c>
      <c r="H367" t="s">
        <v>60</v>
      </c>
      <c r="I367" t="s">
        <v>86</v>
      </c>
      <c r="J367" t="s">
        <v>85</v>
      </c>
      <c r="K367" t="s">
        <v>24</v>
      </c>
      <c r="L367" t="s">
        <v>50</v>
      </c>
      <c r="M367">
        <v>1</v>
      </c>
      <c r="N367">
        <v>35.78</v>
      </c>
      <c r="O367">
        <v>0</v>
      </c>
      <c r="P367">
        <v>14</v>
      </c>
      <c r="Q367">
        <v>35.78</v>
      </c>
      <c r="R367">
        <v>14</v>
      </c>
      <c r="S367">
        <v>21.78</v>
      </c>
      <c r="T367">
        <v>0.60871995528228062</v>
      </c>
      <c r="U367">
        <v>2026</v>
      </c>
      <c r="V367" t="s">
        <v>64</v>
      </c>
      <c r="W367">
        <v>6</v>
      </c>
      <c r="X367" t="s">
        <v>73</v>
      </c>
    </row>
    <row r="368" spans="1:24" x14ac:dyDescent="0.3">
      <c r="A368">
        <v>1507</v>
      </c>
      <c r="B368" s="1">
        <v>46187</v>
      </c>
      <c r="C368">
        <f>YEAR(SalesDataTable[[#This Row],[Order Date]])</f>
        <v>2026</v>
      </c>
      <c r="D368">
        <f>MONTH(SalesDataTable[[#This Row],[Order Date]])</f>
        <v>6</v>
      </c>
      <c r="E368" t="str">
        <f>TEXT(SalesDataTable[[#This Row],[Order Date]], "MmMM")</f>
        <v>June</v>
      </c>
      <c r="F368" t="str">
        <f>"Q"&amp;ROUNDUP(MONTH(SalesDataTable[[#This Row],[Order Date]])/3,0)</f>
        <v>Q2</v>
      </c>
      <c r="G368" t="s">
        <v>28</v>
      </c>
      <c r="H368" t="s">
        <v>46</v>
      </c>
      <c r="I368" t="s">
        <v>86</v>
      </c>
      <c r="J368" t="s">
        <v>84</v>
      </c>
      <c r="K368" t="s">
        <v>37</v>
      </c>
      <c r="L368" t="s">
        <v>59</v>
      </c>
      <c r="M368">
        <v>1</v>
      </c>
      <c r="N368">
        <v>162.51</v>
      </c>
      <c r="O368">
        <v>0</v>
      </c>
      <c r="P368">
        <v>88.29</v>
      </c>
      <c r="Q368">
        <v>162.51</v>
      </c>
      <c r="R368">
        <v>88.29</v>
      </c>
      <c r="S368">
        <v>74.219999999999985</v>
      </c>
      <c r="T368">
        <v>0.45671035628576695</v>
      </c>
      <c r="U368">
        <v>2026</v>
      </c>
      <c r="V368" t="s">
        <v>64</v>
      </c>
      <c r="W368">
        <v>6</v>
      </c>
      <c r="X368" t="s">
        <v>73</v>
      </c>
    </row>
    <row r="369" spans="1:24" x14ac:dyDescent="0.3">
      <c r="A369">
        <v>3766</v>
      </c>
      <c r="B369" s="1">
        <v>46195</v>
      </c>
      <c r="C369">
        <f>YEAR(SalesDataTable[[#This Row],[Order Date]])</f>
        <v>2026</v>
      </c>
      <c r="D369">
        <f>MONTH(SalesDataTable[[#This Row],[Order Date]])</f>
        <v>6</v>
      </c>
      <c r="E369" t="str">
        <f>TEXT(SalesDataTable[[#This Row],[Order Date]], "MmMM")</f>
        <v>June</v>
      </c>
      <c r="F369" t="str">
        <f>"Q"&amp;ROUNDUP(MONTH(SalesDataTable[[#This Row],[Order Date]])/3,0)</f>
        <v>Q2</v>
      </c>
      <c r="G369" t="s">
        <v>20</v>
      </c>
      <c r="H369" t="s">
        <v>21</v>
      </c>
      <c r="I369" t="s">
        <v>86</v>
      </c>
      <c r="J369" t="s">
        <v>84</v>
      </c>
      <c r="K369" t="s">
        <v>30</v>
      </c>
      <c r="L369" t="s">
        <v>33</v>
      </c>
      <c r="M369">
        <v>1</v>
      </c>
      <c r="N369">
        <v>93.78</v>
      </c>
      <c r="O369">
        <v>0</v>
      </c>
      <c r="P369">
        <v>46.62</v>
      </c>
      <c r="Q369">
        <v>93.78</v>
      </c>
      <c r="R369">
        <v>46.62</v>
      </c>
      <c r="S369">
        <v>47.160000000000004</v>
      </c>
      <c r="T369">
        <v>0.50287907869481774</v>
      </c>
      <c r="U369">
        <v>2026</v>
      </c>
      <c r="V369" t="s">
        <v>64</v>
      </c>
      <c r="W369">
        <v>6</v>
      </c>
      <c r="X369" t="s">
        <v>73</v>
      </c>
    </row>
    <row r="370" spans="1:24" x14ac:dyDescent="0.3">
      <c r="A370">
        <v>4561</v>
      </c>
      <c r="B370" s="1">
        <v>46196</v>
      </c>
      <c r="C370">
        <f>YEAR(SalesDataTable[[#This Row],[Order Date]])</f>
        <v>2026</v>
      </c>
      <c r="D370">
        <f>MONTH(SalesDataTable[[#This Row],[Order Date]])</f>
        <v>6</v>
      </c>
      <c r="E370" t="str">
        <f>TEXT(SalesDataTable[[#This Row],[Order Date]], "MmMM")</f>
        <v>June</v>
      </c>
      <c r="F370" t="str">
        <f>"Q"&amp;ROUNDUP(MONTH(SalesDataTable[[#This Row],[Order Date]])/3,0)</f>
        <v>Q2</v>
      </c>
      <c r="G370" t="s">
        <v>28</v>
      </c>
      <c r="H370" t="s">
        <v>36</v>
      </c>
      <c r="I370" t="s">
        <v>86</v>
      </c>
      <c r="J370" t="s">
        <v>84</v>
      </c>
      <c r="K370" t="s">
        <v>30</v>
      </c>
      <c r="L370" t="s">
        <v>31</v>
      </c>
      <c r="M370">
        <v>1</v>
      </c>
      <c r="N370">
        <v>157.91</v>
      </c>
      <c r="O370">
        <v>0</v>
      </c>
      <c r="P370">
        <v>77.12</v>
      </c>
      <c r="Q370">
        <v>157.91</v>
      </c>
      <c r="R370">
        <v>77.12</v>
      </c>
      <c r="S370">
        <v>80.789999999999992</v>
      </c>
      <c r="T370">
        <v>0.51162054334747642</v>
      </c>
      <c r="U370">
        <v>2026</v>
      </c>
      <c r="V370" t="s">
        <v>64</v>
      </c>
      <c r="W370">
        <v>6</v>
      </c>
      <c r="X370" t="s">
        <v>73</v>
      </c>
    </row>
    <row r="371" spans="1:24" x14ac:dyDescent="0.3">
      <c r="A371">
        <v>2874</v>
      </c>
      <c r="B371" s="1">
        <v>46200</v>
      </c>
      <c r="C371">
        <f>YEAR(SalesDataTable[[#This Row],[Order Date]])</f>
        <v>2026</v>
      </c>
      <c r="D371">
        <f>MONTH(SalesDataTable[[#This Row],[Order Date]])</f>
        <v>6</v>
      </c>
      <c r="E371" t="str">
        <f>TEXT(SalesDataTable[[#This Row],[Order Date]], "MmMM")</f>
        <v>June</v>
      </c>
      <c r="F371" t="str">
        <f>"Q"&amp;ROUNDUP(MONTH(SalesDataTable[[#This Row],[Order Date]])/3,0)</f>
        <v>Q2</v>
      </c>
      <c r="G371" t="s">
        <v>34</v>
      </c>
      <c r="H371" t="s">
        <v>53</v>
      </c>
      <c r="I371" t="s">
        <v>86</v>
      </c>
      <c r="J371" t="s">
        <v>23</v>
      </c>
      <c r="K371" t="s">
        <v>42</v>
      </c>
      <c r="L371" t="s">
        <v>43</v>
      </c>
      <c r="M371">
        <v>1</v>
      </c>
      <c r="N371">
        <v>40.26</v>
      </c>
      <c r="O371">
        <v>0</v>
      </c>
      <c r="P371">
        <v>16.62</v>
      </c>
      <c r="Q371">
        <v>40.26</v>
      </c>
      <c r="R371">
        <v>16.62</v>
      </c>
      <c r="S371">
        <v>23.639999999999997</v>
      </c>
      <c r="T371">
        <v>0.58718330849478384</v>
      </c>
      <c r="U371">
        <v>2026</v>
      </c>
      <c r="V371" t="s">
        <v>64</v>
      </c>
      <c r="W371">
        <v>6</v>
      </c>
      <c r="X371" t="s">
        <v>73</v>
      </c>
    </row>
    <row r="372" spans="1:24" x14ac:dyDescent="0.3">
      <c r="A372">
        <v>5041</v>
      </c>
      <c r="B372" s="1">
        <v>46200</v>
      </c>
      <c r="C372">
        <f>YEAR(SalesDataTable[[#This Row],[Order Date]])</f>
        <v>2026</v>
      </c>
      <c r="D372">
        <f>MONTH(SalesDataTable[[#This Row],[Order Date]])</f>
        <v>6</v>
      </c>
      <c r="E372" t="str">
        <f>TEXT(SalesDataTable[[#This Row],[Order Date]], "MmMM")</f>
        <v>June</v>
      </c>
      <c r="F372" t="str">
        <f>"Q"&amp;ROUNDUP(MONTH(SalesDataTable[[#This Row],[Order Date]])/3,0)</f>
        <v>Q2</v>
      </c>
      <c r="G372" t="s">
        <v>28</v>
      </c>
      <c r="H372" t="s">
        <v>46</v>
      </c>
      <c r="I372" t="s">
        <v>86</v>
      </c>
      <c r="J372" t="s">
        <v>23</v>
      </c>
      <c r="K372" t="s">
        <v>44</v>
      </c>
      <c r="L372" t="s">
        <v>63</v>
      </c>
      <c r="M372">
        <v>1</v>
      </c>
      <c r="N372">
        <v>126.12</v>
      </c>
      <c r="O372">
        <v>0</v>
      </c>
      <c r="P372">
        <v>62.18</v>
      </c>
      <c r="Q372">
        <v>126.12</v>
      </c>
      <c r="R372">
        <v>62.18</v>
      </c>
      <c r="S372">
        <v>63.940000000000005</v>
      </c>
      <c r="T372">
        <v>0.50697748176339996</v>
      </c>
      <c r="U372">
        <v>2026</v>
      </c>
      <c r="V372" t="s">
        <v>64</v>
      </c>
      <c r="W372">
        <v>6</v>
      </c>
      <c r="X372" t="s">
        <v>73</v>
      </c>
    </row>
    <row r="373" spans="1:24" x14ac:dyDescent="0.3">
      <c r="A373">
        <v>3688</v>
      </c>
      <c r="B373" s="1">
        <v>46201</v>
      </c>
      <c r="C373">
        <f>YEAR(SalesDataTable[[#This Row],[Order Date]])</f>
        <v>2026</v>
      </c>
      <c r="D373">
        <f>MONTH(SalesDataTable[[#This Row],[Order Date]])</f>
        <v>6</v>
      </c>
      <c r="E373" t="str">
        <f>TEXT(SalesDataTable[[#This Row],[Order Date]], "MmMM")</f>
        <v>June</v>
      </c>
      <c r="F373" t="str">
        <f>"Q"&amp;ROUNDUP(MONTH(SalesDataTable[[#This Row],[Order Date]])/3,0)</f>
        <v>Q2</v>
      </c>
      <c r="G373" t="s">
        <v>48</v>
      </c>
      <c r="H373" t="s">
        <v>71</v>
      </c>
      <c r="I373" t="s">
        <v>86</v>
      </c>
      <c r="J373" t="s">
        <v>23</v>
      </c>
      <c r="K373" t="s">
        <v>24</v>
      </c>
      <c r="L373" t="s">
        <v>25</v>
      </c>
      <c r="M373">
        <v>1</v>
      </c>
      <c r="N373">
        <v>40.94</v>
      </c>
      <c r="O373">
        <v>0</v>
      </c>
      <c r="P373">
        <v>14.47</v>
      </c>
      <c r="Q373">
        <v>40.94</v>
      </c>
      <c r="R373">
        <v>14.47</v>
      </c>
      <c r="S373">
        <v>26.47</v>
      </c>
      <c r="T373">
        <v>0.64655593551538837</v>
      </c>
      <c r="U373">
        <v>2026</v>
      </c>
      <c r="V373" t="s">
        <v>64</v>
      </c>
      <c r="W373">
        <v>6</v>
      </c>
      <c r="X373" t="s">
        <v>73</v>
      </c>
    </row>
    <row r="374" spans="1:24" x14ac:dyDescent="0.3">
      <c r="A374">
        <v>45</v>
      </c>
      <c r="B374" s="1">
        <v>46203</v>
      </c>
      <c r="C374">
        <f>YEAR(SalesDataTable[[#This Row],[Order Date]])</f>
        <v>2026</v>
      </c>
      <c r="D374">
        <f>MONTH(SalesDataTable[[#This Row],[Order Date]])</f>
        <v>6</v>
      </c>
      <c r="E374" t="str">
        <f>TEXT(SalesDataTable[[#This Row],[Order Date]], "MmMM")</f>
        <v>June</v>
      </c>
      <c r="F374" t="str">
        <f>"Q"&amp;ROUNDUP(MONTH(SalesDataTable[[#This Row],[Order Date]])/3,0)</f>
        <v>Q2</v>
      </c>
      <c r="G374" t="s">
        <v>48</v>
      </c>
      <c r="H374" t="s">
        <v>49</v>
      </c>
      <c r="I374" t="s">
        <v>86</v>
      </c>
      <c r="J374" t="s">
        <v>23</v>
      </c>
      <c r="K374" t="s">
        <v>30</v>
      </c>
      <c r="L374" t="s">
        <v>33</v>
      </c>
      <c r="M374">
        <v>1</v>
      </c>
      <c r="N374">
        <v>94</v>
      </c>
      <c r="O374">
        <v>0</v>
      </c>
      <c r="P374">
        <v>45.62</v>
      </c>
      <c r="Q374">
        <v>94</v>
      </c>
      <c r="R374">
        <v>45.62</v>
      </c>
      <c r="S374">
        <v>48.38</v>
      </c>
      <c r="T374">
        <v>0.51468085106382977</v>
      </c>
      <c r="U374">
        <v>2026</v>
      </c>
      <c r="V374" t="s">
        <v>64</v>
      </c>
      <c r="W374">
        <v>6</v>
      </c>
      <c r="X374" t="s">
        <v>73</v>
      </c>
    </row>
    <row r="375" spans="1:24" x14ac:dyDescent="0.3">
      <c r="A375">
        <v>5158</v>
      </c>
      <c r="B375" s="1">
        <v>46203</v>
      </c>
      <c r="C375">
        <f>YEAR(SalesDataTable[[#This Row],[Order Date]])</f>
        <v>2026</v>
      </c>
      <c r="D375">
        <f>MONTH(SalesDataTable[[#This Row],[Order Date]])</f>
        <v>6</v>
      </c>
      <c r="E375" t="str">
        <f>TEXT(SalesDataTable[[#This Row],[Order Date]], "MmMM")</f>
        <v>June</v>
      </c>
      <c r="F375" t="str">
        <f>"Q"&amp;ROUNDUP(MONTH(SalesDataTable[[#This Row],[Order Date]])/3,0)</f>
        <v>Q2</v>
      </c>
      <c r="G375" t="s">
        <v>34</v>
      </c>
      <c r="H375" t="s">
        <v>35</v>
      </c>
      <c r="I375" t="s">
        <v>86</v>
      </c>
      <c r="J375" t="s">
        <v>23</v>
      </c>
      <c r="K375" t="s">
        <v>30</v>
      </c>
      <c r="L375" t="s">
        <v>31</v>
      </c>
      <c r="M375">
        <v>1</v>
      </c>
      <c r="N375">
        <v>156.11000000000001</v>
      </c>
      <c r="O375">
        <v>0</v>
      </c>
      <c r="P375">
        <v>79.52</v>
      </c>
      <c r="Q375">
        <v>156.11000000000001</v>
      </c>
      <c r="R375">
        <v>79.52</v>
      </c>
      <c r="S375">
        <v>76.590000000000018</v>
      </c>
      <c r="T375">
        <v>0.49061559157004681</v>
      </c>
      <c r="U375">
        <v>2026</v>
      </c>
      <c r="V375" t="s">
        <v>64</v>
      </c>
      <c r="W375">
        <v>6</v>
      </c>
      <c r="X375" t="s">
        <v>73</v>
      </c>
    </row>
    <row r="376" spans="1:24" x14ac:dyDescent="0.3">
      <c r="A376">
        <v>727</v>
      </c>
      <c r="B376" s="1">
        <v>46206</v>
      </c>
      <c r="C376">
        <f>YEAR(SalesDataTable[[#This Row],[Order Date]])</f>
        <v>2026</v>
      </c>
      <c r="D376">
        <f>MONTH(SalesDataTable[[#This Row],[Order Date]])</f>
        <v>7</v>
      </c>
      <c r="E376" t="str">
        <f>TEXT(SalesDataTable[[#This Row],[Order Date]], "MmMM")</f>
        <v>July</v>
      </c>
      <c r="F376" t="str">
        <f>"Q"&amp;ROUNDUP(MONTH(SalesDataTable[[#This Row],[Order Date]])/3,0)</f>
        <v>Q3</v>
      </c>
      <c r="G376" t="s">
        <v>20</v>
      </c>
      <c r="H376" t="s">
        <v>39</v>
      </c>
      <c r="I376" t="s">
        <v>86</v>
      </c>
      <c r="J376" t="s">
        <v>23</v>
      </c>
      <c r="K376" t="s">
        <v>24</v>
      </c>
      <c r="L376" t="s">
        <v>50</v>
      </c>
      <c r="M376">
        <v>1</v>
      </c>
      <c r="N376">
        <v>36.01</v>
      </c>
      <c r="O376">
        <v>0</v>
      </c>
      <c r="P376">
        <v>14.11</v>
      </c>
      <c r="Q376">
        <v>36.01</v>
      </c>
      <c r="R376">
        <v>14.11</v>
      </c>
      <c r="S376">
        <v>21.9</v>
      </c>
      <c r="T376">
        <v>0.60816439877811723</v>
      </c>
      <c r="U376">
        <v>2026</v>
      </c>
      <c r="V376" t="s">
        <v>74</v>
      </c>
      <c r="W376">
        <v>7</v>
      </c>
      <c r="X376" t="s">
        <v>75</v>
      </c>
    </row>
    <row r="377" spans="1:24" x14ac:dyDescent="0.3">
      <c r="A377">
        <v>1310</v>
      </c>
      <c r="B377" s="1">
        <v>46207</v>
      </c>
      <c r="C377">
        <f>YEAR(SalesDataTable[[#This Row],[Order Date]])</f>
        <v>2026</v>
      </c>
      <c r="D377">
        <f>MONTH(SalesDataTable[[#This Row],[Order Date]])</f>
        <v>7</v>
      </c>
      <c r="E377" t="str">
        <f>TEXT(SalesDataTable[[#This Row],[Order Date]], "MmMM")</f>
        <v>July</v>
      </c>
      <c r="F377" t="str">
        <f>"Q"&amp;ROUNDUP(MONTH(SalesDataTable[[#This Row],[Order Date]])/3,0)</f>
        <v>Q3</v>
      </c>
      <c r="G377" t="s">
        <v>48</v>
      </c>
      <c r="H377" t="s">
        <v>81</v>
      </c>
      <c r="I377" t="s">
        <v>86</v>
      </c>
      <c r="J377" t="s">
        <v>23</v>
      </c>
      <c r="K377" t="s">
        <v>42</v>
      </c>
      <c r="L377" t="s">
        <v>62</v>
      </c>
      <c r="M377">
        <v>1</v>
      </c>
      <c r="N377">
        <v>103.58</v>
      </c>
      <c r="O377">
        <v>0</v>
      </c>
      <c r="P377">
        <v>51.94</v>
      </c>
      <c r="Q377">
        <v>103.58</v>
      </c>
      <c r="R377">
        <v>51.94</v>
      </c>
      <c r="S377">
        <v>51.64</v>
      </c>
      <c r="T377">
        <v>0.49855184398532537</v>
      </c>
      <c r="U377">
        <v>2026</v>
      </c>
      <c r="V377" t="s">
        <v>74</v>
      </c>
      <c r="W377">
        <v>7</v>
      </c>
      <c r="X377" t="s">
        <v>75</v>
      </c>
    </row>
    <row r="378" spans="1:24" x14ac:dyDescent="0.3">
      <c r="A378">
        <v>4869</v>
      </c>
      <c r="B378" s="1">
        <v>46207</v>
      </c>
      <c r="C378">
        <f>YEAR(SalesDataTable[[#This Row],[Order Date]])</f>
        <v>2026</v>
      </c>
      <c r="D378">
        <f>MONTH(SalesDataTable[[#This Row],[Order Date]])</f>
        <v>7</v>
      </c>
      <c r="E378" t="str">
        <f>TEXT(SalesDataTable[[#This Row],[Order Date]], "MmMM")</f>
        <v>July</v>
      </c>
      <c r="F378" t="str">
        <f>"Q"&amp;ROUNDUP(MONTH(SalesDataTable[[#This Row],[Order Date]])/3,0)</f>
        <v>Q3</v>
      </c>
      <c r="G378" t="s">
        <v>28</v>
      </c>
      <c r="H378" t="s">
        <v>46</v>
      </c>
      <c r="I378" t="s">
        <v>86</v>
      </c>
      <c r="J378" t="s">
        <v>84</v>
      </c>
      <c r="K378" t="s">
        <v>44</v>
      </c>
      <c r="L378" t="s">
        <v>45</v>
      </c>
      <c r="M378">
        <v>1</v>
      </c>
      <c r="N378">
        <v>200.22</v>
      </c>
      <c r="O378">
        <v>0</v>
      </c>
      <c r="P378">
        <v>104.38</v>
      </c>
      <c r="Q378">
        <v>200.22</v>
      </c>
      <c r="R378">
        <v>104.38</v>
      </c>
      <c r="S378">
        <v>95.84</v>
      </c>
      <c r="T378">
        <v>0.47867345919488563</v>
      </c>
      <c r="U378">
        <v>2026</v>
      </c>
      <c r="V378" t="s">
        <v>74</v>
      </c>
      <c r="W378">
        <v>7</v>
      </c>
      <c r="X378" t="s">
        <v>75</v>
      </c>
    </row>
    <row r="379" spans="1:24" x14ac:dyDescent="0.3">
      <c r="A379">
        <v>1839</v>
      </c>
      <c r="B379" s="1">
        <v>46209</v>
      </c>
      <c r="C379">
        <f>YEAR(SalesDataTable[[#This Row],[Order Date]])</f>
        <v>2026</v>
      </c>
      <c r="D379">
        <f>MONTH(SalesDataTable[[#This Row],[Order Date]])</f>
        <v>7</v>
      </c>
      <c r="E379" t="str">
        <f>TEXT(SalesDataTable[[#This Row],[Order Date]], "MmMM")</f>
        <v>July</v>
      </c>
      <c r="F379" t="str">
        <f>"Q"&amp;ROUNDUP(MONTH(SalesDataTable[[#This Row],[Order Date]])/3,0)</f>
        <v>Q3</v>
      </c>
      <c r="G379" t="s">
        <v>20</v>
      </c>
      <c r="H379" t="s">
        <v>21</v>
      </c>
      <c r="I379" t="s">
        <v>86</v>
      </c>
      <c r="J379" t="s">
        <v>84</v>
      </c>
      <c r="K379" t="s">
        <v>24</v>
      </c>
      <c r="L379" t="s">
        <v>25</v>
      </c>
      <c r="M379">
        <v>1</v>
      </c>
      <c r="N379">
        <v>41.37</v>
      </c>
      <c r="O379">
        <v>0</v>
      </c>
      <c r="P379">
        <v>15.12</v>
      </c>
      <c r="Q379">
        <v>41.37</v>
      </c>
      <c r="R379">
        <v>15.12</v>
      </c>
      <c r="S379">
        <v>26.25</v>
      </c>
      <c r="T379">
        <v>0.63451776649746194</v>
      </c>
      <c r="U379">
        <v>2026</v>
      </c>
      <c r="V379" t="s">
        <v>74</v>
      </c>
      <c r="W379">
        <v>7</v>
      </c>
      <c r="X379" t="s">
        <v>75</v>
      </c>
    </row>
    <row r="380" spans="1:24" x14ac:dyDescent="0.3">
      <c r="A380">
        <v>1302</v>
      </c>
      <c r="B380" s="1">
        <v>46212</v>
      </c>
      <c r="C380">
        <f>YEAR(SalesDataTable[[#This Row],[Order Date]])</f>
        <v>2026</v>
      </c>
      <c r="D380">
        <f>MONTH(SalesDataTable[[#This Row],[Order Date]])</f>
        <v>7</v>
      </c>
      <c r="E380" t="str">
        <f>TEXT(SalesDataTable[[#This Row],[Order Date]], "MmMM")</f>
        <v>July</v>
      </c>
      <c r="F380" t="str">
        <f>"Q"&amp;ROUNDUP(MONTH(SalesDataTable[[#This Row],[Order Date]])/3,0)</f>
        <v>Q3</v>
      </c>
      <c r="G380" t="s">
        <v>34</v>
      </c>
      <c r="H380" t="s">
        <v>55</v>
      </c>
      <c r="I380" t="s">
        <v>86</v>
      </c>
      <c r="J380" t="s">
        <v>84</v>
      </c>
      <c r="K380" t="s">
        <v>37</v>
      </c>
      <c r="L380" t="s">
        <v>54</v>
      </c>
      <c r="M380">
        <v>1</v>
      </c>
      <c r="N380">
        <v>46.87</v>
      </c>
      <c r="O380">
        <v>0</v>
      </c>
      <c r="P380">
        <v>18.649999999999999</v>
      </c>
      <c r="Q380">
        <v>46.87</v>
      </c>
      <c r="R380">
        <v>18.649999999999999</v>
      </c>
      <c r="S380">
        <v>28.22</v>
      </c>
      <c r="T380">
        <v>0.60209088969490077</v>
      </c>
      <c r="U380">
        <v>2026</v>
      </c>
      <c r="V380" t="s">
        <v>74</v>
      </c>
      <c r="W380">
        <v>7</v>
      </c>
      <c r="X380" t="s">
        <v>75</v>
      </c>
    </row>
    <row r="381" spans="1:24" x14ac:dyDescent="0.3">
      <c r="A381">
        <v>758</v>
      </c>
      <c r="B381" s="1">
        <v>46213</v>
      </c>
      <c r="C381">
        <f>YEAR(SalesDataTable[[#This Row],[Order Date]])</f>
        <v>2026</v>
      </c>
      <c r="D381">
        <f>MONTH(SalesDataTable[[#This Row],[Order Date]])</f>
        <v>7</v>
      </c>
      <c r="E381" t="str">
        <f>TEXT(SalesDataTable[[#This Row],[Order Date]], "MmMM")</f>
        <v>July</v>
      </c>
      <c r="F381" t="str">
        <f>"Q"&amp;ROUNDUP(MONTH(SalesDataTable[[#This Row],[Order Date]])/3,0)</f>
        <v>Q3</v>
      </c>
      <c r="G381" t="s">
        <v>28</v>
      </c>
      <c r="H381" t="s">
        <v>36</v>
      </c>
      <c r="I381" t="s">
        <v>86</v>
      </c>
      <c r="J381" t="s">
        <v>23</v>
      </c>
      <c r="K381" t="s">
        <v>42</v>
      </c>
      <c r="L381" t="s">
        <v>66</v>
      </c>
      <c r="M381">
        <v>1</v>
      </c>
      <c r="N381">
        <v>50.78</v>
      </c>
      <c r="O381">
        <v>0</v>
      </c>
      <c r="P381">
        <v>22.29</v>
      </c>
      <c r="Q381">
        <v>50.78</v>
      </c>
      <c r="R381">
        <v>22.29</v>
      </c>
      <c r="S381">
        <v>28.490000000000002</v>
      </c>
      <c r="T381">
        <v>0.56104765655769995</v>
      </c>
      <c r="U381">
        <v>2026</v>
      </c>
      <c r="V381" t="s">
        <v>74</v>
      </c>
      <c r="W381">
        <v>7</v>
      </c>
      <c r="X381" t="s">
        <v>75</v>
      </c>
    </row>
    <row r="382" spans="1:24" x14ac:dyDescent="0.3">
      <c r="A382">
        <v>3670</v>
      </c>
      <c r="B382" s="1">
        <v>46215</v>
      </c>
      <c r="C382">
        <f>YEAR(SalesDataTable[[#This Row],[Order Date]])</f>
        <v>2026</v>
      </c>
      <c r="D382">
        <f>MONTH(SalesDataTable[[#This Row],[Order Date]])</f>
        <v>7</v>
      </c>
      <c r="E382" t="str">
        <f>TEXT(SalesDataTable[[#This Row],[Order Date]], "MmMM")</f>
        <v>July</v>
      </c>
      <c r="F382" t="str">
        <f>"Q"&amp;ROUNDUP(MONTH(SalesDataTable[[#This Row],[Order Date]])/3,0)</f>
        <v>Q3</v>
      </c>
      <c r="G382" t="s">
        <v>28</v>
      </c>
      <c r="H382" t="s">
        <v>36</v>
      </c>
      <c r="I382" t="s">
        <v>86</v>
      </c>
      <c r="J382" t="s">
        <v>23</v>
      </c>
      <c r="K382" t="s">
        <v>37</v>
      </c>
      <c r="L382" t="s">
        <v>54</v>
      </c>
      <c r="M382">
        <v>1</v>
      </c>
      <c r="N382">
        <v>45.43</v>
      </c>
      <c r="O382">
        <v>0</v>
      </c>
      <c r="P382">
        <v>18.66</v>
      </c>
      <c r="Q382">
        <v>45.43</v>
      </c>
      <c r="R382">
        <v>18.66</v>
      </c>
      <c r="S382">
        <v>26.77</v>
      </c>
      <c r="T382">
        <v>0.58925819942769098</v>
      </c>
      <c r="U382">
        <v>2026</v>
      </c>
      <c r="V382" t="s">
        <v>74</v>
      </c>
      <c r="W382">
        <v>7</v>
      </c>
      <c r="X382" t="s">
        <v>75</v>
      </c>
    </row>
    <row r="383" spans="1:24" x14ac:dyDescent="0.3">
      <c r="A383">
        <v>884</v>
      </c>
      <c r="B383" s="1">
        <v>46216</v>
      </c>
      <c r="C383">
        <f>YEAR(SalesDataTable[[#This Row],[Order Date]])</f>
        <v>2026</v>
      </c>
      <c r="D383">
        <f>MONTH(SalesDataTable[[#This Row],[Order Date]])</f>
        <v>7</v>
      </c>
      <c r="E383" t="str">
        <f>TEXT(SalesDataTable[[#This Row],[Order Date]], "MmMM")</f>
        <v>July</v>
      </c>
      <c r="F383" t="str">
        <f>"Q"&amp;ROUNDUP(MONTH(SalesDataTable[[#This Row],[Order Date]])/3,0)</f>
        <v>Q3</v>
      </c>
      <c r="G383" t="s">
        <v>20</v>
      </c>
      <c r="H383" t="s">
        <v>60</v>
      </c>
      <c r="I383" t="s">
        <v>86</v>
      </c>
      <c r="J383" t="s">
        <v>84</v>
      </c>
      <c r="K383" t="s">
        <v>42</v>
      </c>
      <c r="L383" t="s">
        <v>62</v>
      </c>
      <c r="M383">
        <v>1</v>
      </c>
      <c r="N383">
        <v>103.61</v>
      </c>
      <c r="O383">
        <v>0</v>
      </c>
      <c r="P383">
        <v>51.84</v>
      </c>
      <c r="Q383">
        <v>103.61</v>
      </c>
      <c r="R383">
        <v>51.84</v>
      </c>
      <c r="S383">
        <v>51.769999999999996</v>
      </c>
      <c r="T383">
        <v>0.49966219476884466</v>
      </c>
      <c r="U383">
        <v>2026</v>
      </c>
      <c r="V383" t="s">
        <v>74</v>
      </c>
      <c r="W383">
        <v>7</v>
      </c>
      <c r="X383" t="s">
        <v>75</v>
      </c>
    </row>
    <row r="384" spans="1:24" x14ac:dyDescent="0.3">
      <c r="A384">
        <v>2147</v>
      </c>
      <c r="B384" s="1">
        <v>46216</v>
      </c>
      <c r="C384">
        <f>YEAR(SalesDataTable[[#This Row],[Order Date]])</f>
        <v>2026</v>
      </c>
      <c r="D384">
        <f>MONTH(SalesDataTable[[#This Row],[Order Date]])</f>
        <v>7</v>
      </c>
      <c r="E384" t="str">
        <f>TEXT(SalesDataTable[[#This Row],[Order Date]], "MmMM")</f>
        <v>July</v>
      </c>
      <c r="F384" t="str">
        <f>"Q"&amp;ROUNDUP(MONTH(SalesDataTable[[#This Row],[Order Date]])/3,0)</f>
        <v>Q3</v>
      </c>
      <c r="G384" t="s">
        <v>34</v>
      </c>
      <c r="H384" t="s">
        <v>55</v>
      </c>
      <c r="I384" t="s">
        <v>86</v>
      </c>
      <c r="J384" t="s">
        <v>23</v>
      </c>
      <c r="K384" t="s">
        <v>37</v>
      </c>
      <c r="L384" t="s">
        <v>38</v>
      </c>
      <c r="M384">
        <v>1</v>
      </c>
      <c r="N384">
        <v>131.91999999999999</v>
      </c>
      <c r="O384">
        <v>0</v>
      </c>
      <c r="P384">
        <v>66.19</v>
      </c>
      <c r="Q384">
        <v>131.91999999999999</v>
      </c>
      <c r="R384">
        <v>66.19</v>
      </c>
      <c r="S384">
        <v>65.72999999999999</v>
      </c>
      <c r="T384">
        <v>0.49825651910248631</v>
      </c>
      <c r="U384">
        <v>2026</v>
      </c>
      <c r="V384" t="s">
        <v>74</v>
      </c>
      <c r="W384">
        <v>7</v>
      </c>
      <c r="X384" t="s">
        <v>75</v>
      </c>
    </row>
    <row r="385" spans="1:24" x14ac:dyDescent="0.3">
      <c r="A385">
        <v>1144</v>
      </c>
      <c r="B385" s="1">
        <v>46217</v>
      </c>
      <c r="C385">
        <f>YEAR(SalesDataTable[[#This Row],[Order Date]])</f>
        <v>2026</v>
      </c>
      <c r="D385">
        <f>MONTH(SalesDataTable[[#This Row],[Order Date]])</f>
        <v>7</v>
      </c>
      <c r="E385" t="str">
        <f>TEXT(SalesDataTable[[#This Row],[Order Date]], "MmMM")</f>
        <v>July</v>
      </c>
      <c r="F385" t="str">
        <f>"Q"&amp;ROUNDUP(MONTH(SalesDataTable[[#This Row],[Order Date]])/3,0)</f>
        <v>Q3</v>
      </c>
      <c r="G385" t="s">
        <v>48</v>
      </c>
      <c r="H385" t="s">
        <v>49</v>
      </c>
      <c r="I385" t="s">
        <v>86</v>
      </c>
      <c r="J385" t="s">
        <v>23</v>
      </c>
      <c r="K385" t="s">
        <v>44</v>
      </c>
      <c r="L385" t="s">
        <v>68</v>
      </c>
      <c r="M385">
        <v>1</v>
      </c>
      <c r="N385">
        <v>83.74</v>
      </c>
      <c r="O385">
        <v>0</v>
      </c>
      <c r="P385">
        <v>38.96</v>
      </c>
      <c r="Q385">
        <v>83.74</v>
      </c>
      <c r="R385">
        <v>38.96</v>
      </c>
      <c r="S385">
        <v>44.779999999999994</v>
      </c>
      <c r="T385">
        <v>0.53475041796035339</v>
      </c>
      <c r="U385">
        <v>2026</v>
      </c>
      <c r="V385" t="s">
        <v>74</v>
      </c>
      <c r="W385">
        <v>7</v>
      </c>
      <c r="X385" t="s">
        <v>75</v>
      </c>
    </row>
    <row r="386" spans="1:24" x14ac:dyDescent="0.3">
      <c r="A386">
        <v>4424</v>
      </c>
      <c r="B386" s="1">
        <v>46218</v>
      </c>
      <c r="C386">
        <f>YEAR(SalesDataTable[[#This Row],[Order Date]])</f>
        <v>2026</v>
      </c>
      <c r="D386">
        <f>MONTH(SalesDataTable[[#This Row],[Order Date]])</f>
        <v>7</v>
      </c>
      <c r="E386" t="str">
        <f>TEXT(SalesDataTable[[#This Row],[Order Date]], "MmMM")</f>
        <v>July</v>
      </c>
      <c r="F386" t="str">
        <f>"Q"&amp;ROUNDUP(MONTH(SalesDataTable[[#This Row],[Order Date]])/3,0)</f>
        <v>Q3</v>
      </c>
      <c r="G386" t="s">
        <v>48</v>
      </c>
      <c r="H386" t="s">
        <v>49</v>
      </c>
      <c r="I386" t="s">
        <v>86</v>
      </c>
      <c r="J386" t="s">
        <v>85</v>
      </c>
      <c r="K386" t="s">
        <v>30</v>
      </c>
      <c r="L386" t="s">
        <v>33</v>
      </c>
      <c r="M386">
        <v>1</v>
      </c>
      <c r="N386">
        <v>92.54</v>
      </c>
      <c r="O386">
        <v>0</v>
      </c>
      <c r="P386">
        <v>44.48</v>
      </c>
      <c r="Q386">
        <v>92.54</v>
      </c>
      <c r="R386">
        <v>44.48</v>
      </c>
      <c r="S386">
        <v>48.060000000000009</v>
      </c>
      <c r="T386">
        <v>0.51934298681651181</v>
      </c>
      <c r="U386">
        <v>2026</v>
      </c>
      <c r="V386" t="s">
        <v>74</v>
      </c>
      <c r="W386">
        <v>7</v>
      </c>
      <c r="X386" t="s">
        <v>75</v>
      </c>
    </row>
    <row r="387" spans="1:24" x14ac:dyDescent="0.3">
      <c r="A387">
        <v>4732</v>
      </c>
      <c r="B387" s="1">
        <v>46218</v>
      </c>
      <c r="C387">
        <f>YEAR(SalesDataTable[[#This Row],[Order Date]])</f>
        <v>2026</v>
      </c>
      <c r="D387">
        <f>MONTH(SalesDataTable[[#This Row],[Order Date]])</f>
        <v>7</v>
      </c>
      <c r="E387" t="str">
        <f>TEXT(SalesDataTable[[#This Row],[Order Date]], "MmMM")</f>
        <v>July</v>
      </c>
      <c r="F387" t="str">
        <f>"Q"&amp;ROUNDUP(MONTH(SalesDataTable[[#This Row],[Order Date]])/3,0)</f>
        <v>Q3</v>
      </c>
      <c r="G387" t="s">
        <v>34</v>
      </c>
      <c r="H387" t="s">
        <v>55</v>
      </c>
      <c r="I387" t="s">
        <v>86</v>
      </c>
      <c r="J387" t="s">
        <v>23</v>
      </c>
      <c r="K387" t="s">
        <v>37</v>
      </c>
      <c r="L387" t="s">
        <v>54</v>
      </c>
      <c r="M387">
        <v>1</v>
      </c>
      <c r="N387">
        <v>46.53</v>
      </c>
      <c r="O387">
        <v>0</v>
      </c>
      <c r="P387">
        <v>18.829999999999998</v>
      </c>
      <c r="Q387">
        <v>46.53</v>
      </c>
      <c r="R387">
        <v>18.829999999999998</v>
      </c>
      <c r="S387">
        <v>27.700000000000003</v>
      </c>
      <c r="T387">
        <v>0.59531485063399958</v>
      </c>
      <c r="U387">
        <v>2026</v>
      </c>
      <c r="V387" t="s">
        <v>74</v>
      </c>
      <c r="W387">
        <v>7</v>
      </c>
      <c r="X387" t="s">
        <v>75</v>
      </c>
    </row>
    <row r="388" spans="1:24" x14ac:dyDescent="0.3">
      <c r="A388">
        <v>4858</v>
      </c>
      <c r="B388" s="1">
        <v>46219</v>
      </c>
      <c r="C388">
        <f>YEAR(SalesDataTable[[#This Row],[Order Date]])</f>
        <v>2026</v>
      </c>
      <c r="D388">
        <f>MONTH(SalesDataTable[[#This Row],[Order Date]])</f>
        <v>7</v>
      </c>
      <c r="E388" t="str">
        <f>TEXT(SalesDataTable[[#This Row],[Order Date]], "MmMM")</f>
        <v>July</v>
      </c>
      <c r="F388" t="str">
        <f>"Q"&amp;ROUNDUP(MONTH(SalesDataTable[[#This Row],[Order Date]])/3,0)</f>
        <v>Q3</v>
      </c>
      <c r="G388" t="s">
        <v>34</v>
      </c>
      <c r="H388" t="s">
        <v>53</v>
      </c>
      <c r="I388" t="s">
        <v>86</v>
      </c>
      <c r="J388" t="s">
        <v>84</v>
      </c>
      <c r="K388" t="s">
        <v>37</v>
      </c>
      <c r="L388" t="s">
        <v>47</v>
      </c>
      <c r="M388">
        <v>1</v>
      </c>
      <c r="N388">
        <v>35.5</v>
      </c>
      <c r="O388">
        <v>0</v>
      </c>
      <c r="P388">
        <v>13.26</v>
      </c>
      <c r="Q388">
        <v>35.5</v>
      </c>
      <c r="R388">
        <v>13.26</v>
      </c>
      <c r="S388">
        <v>22.240000000000002</v>
      </c>
      <c r="T388">
        <v>0.62647887323943663</v>
      </c>
      <c r="U388">
        <v>2026</v>
      </c>
      <c r="V388" t="s">
        <v>74</v>
      </c>
      <c r="W388">
        <v>7</v>
      </c>
      <c r="X388" t="s">
        <v>75</v>
      </c>
    </row>
    <row r="389" spans="1:24" x14ac:dyDescent="0.3">
      <c r="A389">
        <v>2130</v>
      </c>
      <c r="B389" s="1">
        <v>46223</v>
      </c>
      <c r="C389">
        <f>YEAR(SalesDataTable[[#This Row],[Order Date]])</f>
        <v>2026</v>
      </c>
      <c r="D389">
        <f>MONTH(SalesDataTable[[#This Row],[Order Date]])</f>
        <v>7</v>
      </c>
      <c r="E389" t="str">
        <f>TEXT(SalesDataTable[[#This Row],[Order Date]], "MmMM")</f>
        <v>July</v>
      </c>
      <c r="F389" t="str">
        <f>"Q"&amp;ROUNDUP(MONTH(SalesDataTable[[#This Row],[Order Date]])/3,0)</f>
        <v>Q3</v>
      </c>
      <c r="G389" t="s">
        <v>34</v>
      </c>
      <c r="H389" t="s">
        <v>55</v>
      </c>
      <c r="I389" t="s">
        <v>86</v>
      </c>
      <c r="J389" t="s">
        <v>84</v>
      </c>
      <c r="K389" t="s">
        <v>30</v>
      </c>
      <c r="L389" t="s">
        <v>57</v>
      </c>
      <c r="M389">
        <v>1</v>
      </c>
      <c r="N389">
        <v>145.21</v>
      </c>
      <c r="O389">
        <v>0</v>
      </c>
      <c r="P389">
        <v>80.52</v>
      </c>
      <c r="Q389">
        <v>145.21</v>
      </c>
      <c r="R389">
        <v>80.52</v>
      </c>
      <c r="S389">
        <v>64.690000000000012</v>
      </c>
      <c r="T389">
        <v>0.44549273466014744</v>
      </c>
      <c r="U389">
        <v>2026</v>
      </c>
      <c r="V389" t="s">
        <v>74</v>
      </c>
      <c r="W389">
        <v>7</v>
      </c>
      <c r="X389" t="s">
        <v>75</v>
      </c>
    </row>
    <row r="390" spans="1:24" x14ac:dyDescent="0.3">
      <c r="A390">
        <v>536</v>
      </c>
      <c r="B390" s="1">
        <v>46225</v>
      </c>
      <c r="C390">
        <f>YEAR(SalesDataTable[[#This Row],[Order Date]])</f>
        <v>2026</v>
      </c>
      <c r="D390">
        <f>MONTH(SalesDataTable[[#This Row],[Order Date]])</f>
        <v>7</v>
      </c>
      <c r="E390" t="str">
        <f>TEXT(SalesDataTable[[#This Row],[Order Date]], "MmMM")</f>
        <v>July</v>
      </c>
      <c r="F390" t="str">
        <f>"Q"&amp;ROUNDUP(MONTH(SalesDataTable[[#This Row],[Order Date]])/3,0)</f>
        <v>Q3</v>
      </c>
      <c r="G390" t="s">
        <v>20</v>
      </c>
      <c r="H390" t="s">
        <v>60</v>
      </c>
      <c r="I390" t="s">
        <v>86</v>
      </c>
      <c r="J390" t="s">
        <v>85</v>
      </c>
      <c r="K390" t="s">
        <v>24</v>
      </c>
      <c r="L390" t="s">
        <v>25</v>
      </c>
      <c r="M390">
        <v>1</v>
      </c>
      <c r="N390">
        <v>40.67</v>
      </c>
      <c r="O390">
        <v>0</v>
      </c>
      <c r="P390">
        <v>14.28</v>
      </c>
      <c r="Q390">
        <v>40.67</v>
      </c>
      <c r="R390">
        <v>14.28</v>
      </c>
      <c r="S390">
        <v>26.39</v>
      </c>
      <c r="T390">
        <v>0.64888123924268504</v>
      </c>
      <c r="U390">
        <v>2026</v>
      </c>
      <c r="V390" t="s">
        <v>74</v>
      </c>
      <c r="W390">
        <v>7</v>
      </c>
      <c r="X390" t="s">
        <v>75</v>
      </c>
    </row>
    <row r="391" spans="1:24" x14ac:dyDescent="0.3">
      <c r="A391">
        <v>4337</v>
      </c>
      <c r="B391" s="1">
        <v>46225</v>
      </c>
      <c r="C391">
        <f>YEAR(SalesDataTable[[#This Row],[Order Date]])</f>
        <v>2026</v>
      </c>
      <c r="D391">
        <f>MONTH(SalesDataTable[[#This Row],[Order Date]])</f>
        <v>7</v>
      </c>
      <c r="E391" t="str">
        <f>TEXT(SalesDataTable[[#This Row],[Order Date]], "MmMM")</f>
        <v>July</v>
      </c>
      <c r="F391" t="str">
        <f>"Q"&amp;ROUNDUP(MONTH(SalesDataTable[[#This Row],[Order Date]])/3,0)</f>
        <v>Q3</v>
      </c>
      <c r="G391" t="s">
        <v>34</v>
      </c>
      <c r="H391" t="s">
        <v>55</v>
      </c>
      <c r="I391" t="s">
        <v>86</v>
      </c>
      <c r="J391" t="s">
        <v>23</v>
      </c>
      <c r="K391" t="s">
        <v>37</v>
      </c>
      <c r="L391" t="s">
        <v>54</v>
      </c>
      <c r="M391">
        <v>1</v>
      </c>
      <c r="N391">
        <v>47.62</v>
      </c>
      <c r="O391">
        <v>0</v>
      </c>
      <c r="P391">
        <v>17.82</v>
      </c>
      <c r="Q391">
        <v>47.62</v>
      </c>
      <c r="R391">
        <v>17.82</v>
      </c>
      <c r="S391">
        <v>29.799999999999997</v>
      </c>
      <c r="T391">
        <v>0.62578748425031494</v>
      </c>
      <c r="U391">
        <v>2026</v>
      </c>
      <c r="V391" t="s">
        <v>74</v>
      </c>
      <c r="W391">
        <v>7</v>
      </c>
      <c r="X391" t="s">
        <v>75</v>
      </c>
    </row>
    <row r="392" spans="1:24" x14ac:dyDescent="0.3">
      <c r="A392">
        <v>81</v>
      </c>
      <c r="B392" s="1">
        <v>46226</v>
      </c>
      <c r="C392">
        <f>YEAR(SalesDataTable[[#This Row],[Order Date]])</f>
        <v>2026</v>
      </c>
      <c r="D392">
        <f>MONTH(SalesDataTable[[#This Row],[Order Date]])</f>
        <v>7</v>
      </c>
      <c r="E392" t="str">
        <f>TEXT(SalesDataTable[[#This Row],[Order Date]], "MmMM")</f>
        <v>July</v>
      </c>
      <c r="F392" t="str">
        <f>"Q"&amp;ROUNDUP(MONTH(SalesDataTable[[#This Row],[Order Date]])/3,0)</f>
        <v>Q3</v>
      </c>
      <c r="G392" t="s">
        <v>20</v>
      </c>
      <c r="H392" t="s">
        <v>21</v>
      </c>
      <c r="I392" t="s">
        <v>86</v>
      </c>
      <c r="J392" t="s">
        <v>84</v>
      </c>
      <c r="K392" t="s">
        <v>24</v>
      </c>
      <c r="L392" t="s">
        <v>69</v>
      </c>
      <c r="M392">
        <v>1</v>
      </c>
      <c r="N392">
        <v>51.82</v>
      </c>
      <c r="O392">
        <v>0</v>
      </c>
      <c r="P392">
        <v>21.43</v>
      </c>
      <c r="Q392">
        <v>51.82</v>
      </c>
      <c r="R392">
        <v>21.43</v>
      </c>
      <c r="S392">
        <v>30.39</v>
      </c>
      <c r="T392">
        <v>0.58645310690852959</v>
      </c>
      <c r="U392">
        <v>2026</v>
      </c>
      <c r="V392" t="s">
        <v>74</v>
      </c>
      <c r="W392">
        <v>7</v>
      </c>
      <c r="X392" t="s">
        <v>75</v>
      </c>
    </row>
    <row r="393" spans="1:24" x14ac:dyDescent="0.3">
      <c r="A393">
        <v>2467</v>
      </c>
      <c r="B393" s="1">
        <v>46228</v>
      </c>
      <c r="C393">
        <f>YEAR(SalesDataTable[[#This Row],[Order Date]])</f>
        <v>2026</v>
      </c>
      <c r="D393">
        <f>MONTH(SalesDataTable[[#This Row],[Order Date]])</f>
        <v>7</v>
      </c>
      <c r="E393" t="str">
        <f>TEXT(SalesDataTable[[#This Row],[Order Date]], "MmMM")</f>
        <v>July</v>
      </c>
      <c r="F393" t="str">
        <f>"Q"&amp;ROUNDUP(MONTH(SalesDataTable[[#This Row],[Order Date]])/3,0)</f>
        <v>Q3</v>
      </c>
      <c r="G393" t="s">
        <v>20</v>
      </c>
      <c r="H393" t="s">
        <v>39</v>
      </c>
      <c r="I393" t="s">
        <v>86</v>
      </c>
      <c r="J393" t="s">
        <v>84</v>
      </c>
      <c r="K393" t="s">
        <v>42</v>
      </c>
      <c r="L393" t="s">
        <v>66</v>
      </c>
      <c r="M393">
        <v>1</v>
      </c>
      <c r="N393">
        <v>49.5</v>
      </c>
      <c r="O393">
        <v>0</v>
      </c>
      <c r="P393">
        <v>21.83</v>
      </c>
      <c r="Q393">
        <v>49.5</v>
      </c>
      <c r="R393">
        <v>21.83</v>
      </c>
      <c r="S393">
        <v>27.67</v>
      </c>
      <c r="T393">
        <v>0.55898989898989904</v>
      </c>
      <c r="U393">
        <v>2026</v>
      </c>
      <c r="V393" t="s">
        <v>74</v>
      </c>
      <c r="W393">
        <v>7</v>
      </c>
      <c r="X393" t="s">
        <v>75</v>
      </c>
    </row>
    <row r="394" spans="1:24" x14ac:dyDescent="0.3">
      <c r="A394">
        <v>1223</v>
      </c>
      <c r="B394" s="1">
        <v>46229</v>
      </c>
      <c r="C394">
        <f>YEAR(SalesDataTable[[#This Row],[Order Date]])</f>
        <v>2026</v>
      </c>
      <c r="D394">
        <f>MONTH(SalesDataTable[[#This Row],[Order Date]])</f>
        <v>7</v>
      </c>
      <c r="E394" t="str">
        <f>TEXT(SalesDataTable[[#This Row],[Order Date]], "MmMM")</f>
        <v>July</v>
      </c>
      <c r="F394" t="str">
        <f>"Q"&amp;ROUNDUP(MONTH(SalesDataTable[[#This Row],[Order Date]])/3,0)</f>
        <v>Q3</v>
      </c>
      <c r="G394" t="s">
        <v>34</v>
      </c>
      <c r="H394" t="s">
        <v>53</v>
      </c>
      <c r="I394" t="s">
        <v>86</v>
      </c>
      <c r="J394" t="s">
        <v>23</v>
      </c>
      <c r="K394" t="s">
        <v>30</v>
      </c>
      <c r="L394" t="s">
        <v>57</v>
      </c>
      <c r="M394">
        <v>1</v>
      </c>
      <c r="N394">
        <v>140.44</v>
      </c>
      <c r="O394">
        <v>0</v>
      </c>
      <c r="P394">
        <v>77.08</v>
      </c>
      <c r="Q394">
        <v>140.44</v>
      </c>
      <c r="R394">
        <v>77.08</v>
      </c>
      <c r="S394">
        <v>63.36</v>
      </c>
      <c r="T394">
        <v>0.45115351751637711</v>
      </c>
      <c r="U394">
        <v>2026</v>
      </c>
      <c r="V394" t="s">
        <v>74</v>
      </c>
      <c r="W394">
        <v>7</v>
      </c>
      <c r="X394" t="s">
        <v>75</v>
      </c>
    </row>
    <row r="395" spans="1:24" x14ac:dyDescent="0.3">
      <c r="A395">
        <v>2003</v>
      </c>
      <c r="B395" s="1">
        <v>46230</v>
      </c>
      <c r="C395">
        <f>YEAR(SalesDataTable[[#This Row],[Order Date]])</f>
        <v>2026</v>
      </c>
      <c r="D395">
        <f>MONTH(SalesDataTable[[#This Row],[Order Date]])</f>
        <v>7</v>
      </c>
      <c r="E395" t="str">
        <f>TEXT(SalesDataTable[[#This Row],[Order Date]], "MmMM")</f>
        <v>July</v>
      </c>
      <c r="F395" t="str">
        <f>"Q"&amp;ROUNDUP(MONTH(SalesDataTable[[#This Row],[Order Date]])/3,0)</f>
        <v>Q3</v>
      </c>
      <c r="G395" t="s">
        <v>48</v>
      </c>
      <c r="H395" t="s">
        <v>52</v>
      </c>
      <c r="I395" t="s">
        <v>86</v>
      </c>
      <c r="J395" t="s">
        <v>84</v>
      </c>
      <c r="K395" t="s">
        <v>37</v>
      </c>
      <c r="L395" t="s">
        <v>47</v>
      </c>
      <c r="M395">
        <v>1</v>
      </c>
      <c r="N395">
        <v>36.14</v>
      </c>
      <c r="O395">
        <v>0</v>
      </c>
      <c r="P395">
        <v>13.52</v>
      </c>
      <c r="Q395">
        <v>36.14</v>
      </c>
      <c r="R395">
        <v>13.52</v>
      </c>
      <c r="S395">
        <v>22.62</v>
      </c>
      <c r="T395">
        <v>0.62589928057553956</v>
      </c>
      <c r="U395">
        <v>2026</v>
      </c>
      <c r="V395" t="s">
        <v>74</v>
      </c>
      <c r="W395">
        <v>7</v>
      </c>
      <c r="X395" t="s">
        <v>75</v>
      </c>
    </row>
    <row r="396" spans="1:24" x14ac:dyDescent="0.3">
      <c r="A396">
        <v>2059</v>
      </c>
      <c r="B396" s="1">
        <v>46235</v>
      </c>
      <c r="C396">
        <f>YEAR(SalesDataTable[[#This Row],[Order Date]])</f>
        <v>2026</v>
      </c>
      <c r="D396">
        <f>MONTH(SalesDataTable[[#This Row],[Order Date]])</f>
        <v>8</v>
      </c>
      <c r="E396" t="str">
        <f>TEXT(SalesDataTable[[#This Row],[Order Date]], "MmMM")</f>
        <v>August</v>
      </c>
      <c r="F396" t="str">
        <f>"Q"&amp;ROUNDUP(MONTH(SalesDataTable[[#This Row],[Order Date]])/3,0)</f>
        <v>Q3</v>
      </c>
      <c r="G396" t="s">
        <v>48</v>
      </c>
      <c r="H396" t="s">
        <v>49</v>
      </c>
      <c r="I396" t="s">
        <v>86</v>
      </c>
      <c r="J396" t="s">
        <v>23</v>
      </c>
      <c r="K396" t="s">
        <v>42</v>
      </c>
      <c r="L396" t="s">
        <v>66</v>
      </c>
      <c r="M396">
        <v>1</v>
      </c>
      <c r="N396">
        <v>50.98</v>
      </c>
      <c r="O396">
        <v>0</v>
      </c>
      <c r="P396">
        <v>22.92</v>
      </c>
      <c r="Q396">
        <v>50.98</v>
      </c>
      <c r="R396">
        <v>22.92</v>
      </c>
      <c r="S396">
        <v>28.059999999999995</v>
      </c>
      <c r="T396">
        <v>0.55041192624558644</v>
      </c>
      <c r="U396">
        <v>2026</v>
      </c>
      <c r="V396" t="s">
        <v>74</v>
      </c>
      <c r="W396">
        <v>8</v>
      </c>
      <c r="X396" t="s">
        <v>76</v>
      </c>
    </row>
    <row r="397" spans="1:24" x14ac:dyDescent="0.3">
      <c r="A397">
        <v>2156</v>
      </c>
      <c r="B397" s="1">
        <v>46237</v>
      </c>
      <c r="C397">
        <f>YEAR(SalesDataTable[[#This Row],[Order Date]])</f>
        <v>2026</v>
      </c>
      <c r="D397">
        <f>MONTH(SalesDataTable[[#This Row],[Order Date]])</f>
        <v>8</v>
      </c>
      <c r="E397" t="str">
        <f>TEXT(SalesDataTable[[#This Row],[Order Date]], "MmMM")</f>
        <v>August</v>
      </c>
      <c r="F397" t="str">
        <f>"Q"&amp;ROUNDUP(MONTH(SalesDataTable[[#This Row],[Order Date]])/3,0)</f>
        <v>Q3</v>
      </c>
      <c r="G397" t="s">
        <v>28</v>
      </c>
      <c r="H397" t="s">
        <v>36</v>
      </c>
      <c r="I397" t="s">
        <v>86</v>
      </c>
      <c r="J397" t="s">
        <v>84</v>
      </c>
      <c r="K397" t="s">
        <v>37</v>
      </c>
      <c r="L397" t="s">
        <v>59</v>
      </c>
      <c r="M397">
        <v>1</v>
      </c>
      <c r="N397">
        <v>162.78</v>
      </c>
      <c r="O397">
        <v>0</v>
      </c>
      <c r="P397">
        <v>85.08</v>
      </c>
      <c r="Q397">
        <v>162.78</v>
      </c>
      <c r="R397">
        <v>85.08</v>
      </c>
      <c r="S397">
        <v>77.7</v>
      </c>
      <c r="T397">
        <v>0.47733136748986366</v>
      </c>
      <c r="U397">
        <v>2026</v>
      </c>
      <c r="V397" t="s">
        <v>74</v>
      </c>
      <c r="W397">
        <v>8</v>
      </c>
      <c r="X397" t="s">
        <v>76</v>
      </c>
    </row>
    <row r="398" spans="1:24" x14ac:dyDescent="0.3">
      <c r="A398">
        <v>2596</v>
      </c>
      <c r="B398" s="1">
        <v>46240</v>
      </c>
      <c r="C398">
        <f>YEAR(SalesDataTable[[#This Row],[Order Date]])</f>
        <v>2026</v>
      </c>
      <c r="D398">
        <f>MONTH(SalesDataTable[[#This Row],[Order Date]])</f>
        <v>8</v>
      </c>
      <c r="E398" t="str">
        <f>TEXT(SalesDataTable[[#This Row],[Order Date]], "MmMM")</f>
        <v>August</v>
      </c>
      <c r="F398" t="str">
        <f>"Q"&amp;ROUNDUP(MONTH(SalesDataTable[[#This Row],[Order Date]])/3,0)</f>
        <v>Q3</v>
      </c>
      <c r="G398" t="s">
        <v>48</v>
      </c>
      <c r="H398" t="s">
        <v>67</v>
      </c>
      <c r="I398" t="s">
        <v>86</v>
      </c>
      <c r="J398" t="s">
        <v>84</v>
      </c>
      <c r="K398" t="s">
        <v>44</v>
      </c>
      <c r="L398" t="s">
        <v>68</v>
      </c>
      <c r="M398">
        <v>1</v>
      </c>
      <c r="N398">
        <v>82.82</v>
      </c>
      <c r="O398">
        <v>0</v>
      </c>
      <c r="P398">
        <v>38.83</v>
      </c>
      <c r="Q398">
        <v>82.82</v>
      </c>
      <c r="R398">
        <v>38.83</v>
      </c>
      <c r="S398">
        <v>43.989999999999995</v>
      </c>
      <c r="T398">
        <v>0.53115189567737264</v>
      </c>
      <c r="U398">
        <v>2026</v>
      </c>
      <c r="V398" t="s">
        <v>74</v>
      </c>
      <c r="W398">
        <v>8</v>
      </c>
      <c r="X398" t="s">
        <v>76</v>
      </c>
    </row>
    <row r="399" spans="1:24" x14ac:dyDescent="0.3">
      <c r="A399">
        <v>1266</v>
      </c>
      <c r="B399" s="1">
        <v>46241</v>
      </c>
      <c r="C399">
        <f>YEAR(SalesDataTable[[#This Row],[Order Date]])</f>
        <v>2026</v>
      </c>
      <c r="D399">
        <f>MONTH(SalesDataTable[[#This Row],[Order Date]])</f>
        <v>8</v>
      </c>
      <c r="E399" t="str">
        <f>TEXT(SalesDataTable[[#This Row],[Order Date]], "MmMM")</f>
        <v>August</v>
      </c>
      <c r="F399" t="str">
        <f>"Q"&amp;ROUNDUP(MONTH(SalesDataTable[[#This Row],[Order Date]])/3,0)</f>
        <v>Q3</v>
      </c>
      <c r="G399" t="s">
        <v>28</v>
      </c>
      <c r="H399" t="s">
        <v>46</v>
      </c>
      <c r="I399" t="s">
        <v>86</v>
      </c>
      <c r="J399" t="s">
        <v>84</v>
      </c>
      <c r="K399" t="s">
        <v>24</v>
      </c>
      <c r="L399" t="s">
        <v>50</v>
      </c>
      <c r="M399">
        <v>1</v>
      </c>
      <c r="N399">
        <v>36.630000000000003</v>
      </c>
      <c r="O399">
        <v>0</v>
      </c>
      <c r="P399">
        <v>13.7</v>
      </c>
      <c r="Q399">
        <v>36.630000000000003</v>
      </c>
      <c r="R399">
        <v>13.7</v>
      </c>
      <c r="S399">
        <v>22.930000000000003</v>
      </c>
      <c r="T399">
        <v>0.62598962598962604</v>
      </c>
      <c r="U399">
        <v>2026</v>
      </c>
      <c r="V399" t="s">
        <v>74</v>
      </c>
      <c r="W399">
        <v>8</v>
      </c>
      <c r="X399" t="s">
        <v>76</v>
      </c>
    </row>
    <row r="400" spans="1:24" x14ac:dyDescent="0.3">
      <c r="A400">
        <v>2579</v>
      </c>
      <c r="B400" s="1">
        <v>46242</v>
      </c>
      <c r="C400">
        <f>YEAR(SalesDataTable[[#This Row],[Order Date]])</f>
        <v>2026</v>
      </c>
      <c r="D400">
        <f>MONTH(SalesDataTable[[#This Row],[Order Date]])</f>
        <v>8</v>
      </c>
      <c r="E400" t="str">
        <f>TEXT(SalesDataTable[[#This Row],[Order Date]], "MmMM")</f>
        <v>August</v>
      </c>
      <c r="F400" t="str">
        <f>"Q"&amp;ROUNDUP(MONTH(SalesDataTable[[#This Row],[Order Date]])/3,0)</f>
        <v>Q3</v>
      </c>
      <c r="G400" t="s">
        <v>20</v>
      </c>
      <c r="H400" t="s">
        <v>21</v>
      </c>
      <c r="I400" t="s">
        <v>86</v>
      </c>
      <c r="J400" t="s">
        <v>84</v>
      </c>
      <c r="K400" t="s">
        <v>44</v>
      </c>
      <c r="L400" t="s">
        <v>68</v>
      </c>
      <c r="M400">
        <v>1</v>
      </c>
      <c r="N400">
        <v>81.22</v>
      </c>
      <c r="O400">
        <v>0</v>
      </c>
      <c r="P400">
        <v>39.18</v>
      </c>
      <c r="Q400">
        <v>81.22</v>
      </c>
      <c r="R400">
        <v>39.18</v>
      </c>
      <c r="S400">
        <v>42.04</v>
      </c>
      <c r="T400">
        <v>0.51760650086185667</v>
      </c>
      <c r="U400">
        <v>2026</v>
      </c>
      <c r="V400" t="s">
        <v>74</v>
      </c>
      <c r="W400">
        <v>8</v>
      </c>
      <c r="X400" t="s">
        <v>76</v>
      </c>
    </row>
    <row r="401" spans="1:24" x14ac:dyDescent="0.3">
      <c r="A401">
        <v>4778</v>
      </c>
      <c r="B401" s="1">
        <v>46242</v>
      </c>
      <c r="C401">
        <f>YEAR(SalesDataTable[[#This Row],[Order Date]])</f>
        <v>2026</v>
      </c>
      <c r="D401">
        <f>MONTH(SalesDataTable[[#This Row],[Order Date]])</f>
        <v>8</v>
      </c>
      <c r="E401" t="str">
        <f>TEXT(SalesDataTable[[#This Row],[Order Date]], "MmMM")</f>
        <v>August</v>
      </c>
      <c r="F401" t="str">
        <f>"Q"&amp;ROUNDUP(MONTH(SalesDataTable[[#This Row],[Order Date]])/3,0)</f>
        <v>Q3</v>
      </c>
      <c r="G401" t="s">
        <v>34</v>
      </c>
      <c r="H401" t="s">
        <v>53</v>
      </c>
      <c r="I401" t="s">
        <v>86</v>
      </c>
      <c r="J401" t="s">
        <v>23</v>
      </c>
      <c r="K401" t="s">
        <v>30</v>
      </c>
      <c r="L401" t="s">
        <v>31</v>
      </c>
      <c r="M401">
        <v>1</v>
      </c>
      <c r="N401">
        <v>152.72</v>
      </c>
      <c r="O401">
        <v>0</v>
      </c>
      <c r="P401">
        <v>77.73</v>
      </c>
      <c r="Q401">
        <v>152.72</v>
      </c>
      <c r="R401">
        <v>77.73</v>
      </c>
      <c r="S401">
        <v>74.989999999999995</v>
      </c>
      <c r="T401">
        <v>0.4910293347302252</v>
      </c>
      <c r="U401">
        <v>2026</v>
      </c>
      <c r="V401" t="s">
        <v>74</v>
      </c>
      <c r="W401">
        <v>8</v>
      </c>
      <c r="X401" t="s">
        <v>76</v>
      </c>
    </row>
    <row r="402" spans="1:24" x14ac:dyDescent="0.3">
      <c r="A402">
        <v>1468</v>
      </c>
      <c r="B402" s="1">
        <v>46243</v>
      </c>
      <c r="C402">
        <f>YEAR(SalesDataTable[[#This Row],[Order Date]])</f>
        <v>2026</v>
      </c>
      <c r="D402">
        <f>MONTH(SalesDataTable[[#This Row],[Order Date]])</f>
        <v>8</v>
      </c>
      <c r="E402" t="str">
        <f>TEXT(SalesDataTable[[#This Row],[Order Date]], "MmMM")</f>
        <v>August</v>
      </c>
      <c r="F402" t="str">
        <f>"Q"&amp;ROUNDUP(MONTH(SalesDataTable[[#This Row],[Order Date]])/3,0)</f>
        <v>Q3</v>
      </c>
      <c r="G402" t="s">
        <v>34</v>
      </c>
      <c r="H402" t="s">
        <v>40</v>
      </c>
      <c r="I402" t="s">
        <v>86</v>
      </c>
      <c r="J402" t="s">
        <v>84</v>
      </c>
      <c r="K402" t="s">
        <v>42</v>
      </c>
      <c r="L402" t="s">
        <v>66</v>
      </c>
      <c r="M402">
        <v>1</v>
      </c>
      <c r="N402">
        <v>51.75</v>
      </c>
      <c r="O402">
        <v>0</v>
      </c>
      <c r="P402">
        <v>22.36</v>
      </c>
      <c r="Q402">
        <v>51.75</v>
      </c>
      <c r="R402">
        <v>22.36</v>
      </c>
      <c r="S402">
        <v>29.39</v>
      </c>
      <c r="T402">
        <v>0.56792270531400968</v>
      </c>
      <c r="U402">
        <v>2026</v>
      </c>
      <c r="V402" t="s">
        <v>74</v>
      </c>
      <c r="W402">
        <v>8</v>
      </c>
      <c r="X402" t="s">
        <v>76</v>
      </c>
    </row>
    <row r="403" spans="1:24" x14ac:dyDescent="0.3">
      <c r="A403">
        <v>925</v>
      </c>
      <c r="B403" s="1">
        <v>46244</v>
      </c>
      <c r="C403">
        <f>YEAR(SalesDataTable[[#This Row],[Order Date]])</f>
        <v>2026</v>
      </c>
      <c r="D403">
        <f>MONTH(SalesDataTable[[#This Row],[Order Date]])</f>
        <v>8</v>
      </c>
      <c r="E403" t="str">
        <f>TEXT(SalesDataTable[[#This Row],[Order Date]], "MmMM")</f>
        <v>August</v>
      </c>
      <c r="F403" t="str">
        <f>"Q"&amp;ROUNDUP(MONTH(SalesDataTable[[#This Row],[Order Date]])/3,0)</f>
        <v>Q3</v>
      </c>
      <c r="G403" t="s">
        <v>28</v>
      </c>
      <c r="H403" t="s">
        <v>36</v>
      </c>
      <c r="I403" t="s">
        <v>86</v>
      </c>
      <c r="J403" t="s">
        <v>84</v>
      </c>
      <c r="K403" t="s">
        <v>44</v>
      </c>
      <c r="L403" t="s">
        <v>45</v>
      </c>
      <c r="M403">
        <v>1</v>
      </c>
      <c r="N403">
        <v>196.39</v>
      </c>
      <c r="O403">
        <v>0</v>
      </c>
      <c r="P403">
        <v>102.92</v>
      </c>
      <c r="Q403">
        <v>196.39</v>
      </c>
      <c r="R403">
        <v>102.92</v>
      </c>
      <c r="S403">
        <v>93.469999999999985</v>
      </c>
      <c r="T403">
        <v>0.47594073017974436</v>
      </c>
      <c r="U403">
        <v>2026</v>
      </c>
      <c r="V403" t="s">
        <v>74</v>
      </c>
      <c r="W403">
        <v>8</v>
      </c>
      <c r="X403" t="s">
        <v>76</v>
      </c>
    </row>
    <row r="404" spans="1:24" x14ac:dyDescent="0.3">
      <c r="A404">
        <v>415</v>
      </c>
      <c r="B404" s="1">
        <v>46245</v>
      </c>
      <c r="C404">
        <f>YEAR(SalesDataTable[[#This Row],[Order Date]])</f>
        <v>2026</v>
      </c>
      <c r="D404">
        <f>MONTH(SalesDataTable[[#This Row],[Order Date]])</f>
        <v>8</v>
      </c>
      <c r="E404" t="str">
        <f>TEXT(SalesDataTable[[#This Row],[Order Date]], "MmMM")</f>
        <v>August</v>
      </c>
      <c r="F404" t="str">
        <f>"Q"&amp;ROUNDUP(MONTH(SalesDataTable[[#This Row],[Order Date]])/3,0)</f>
        <v>Q3</v>
      </c>
      <c r="G404" t="s">
        <v>28</v>
      </c>
      <c r="H404" t="s">
        <v>29</v>
      </c>
      <c r="I404" t="s">
        <v>86</v>
      </c>
      <c r="J404" t="s">
        <v>84</v>
      </c>
      <c r="K404" t="s">
        <v>30</v>
      </c>
      <c r="L404" t="s">
        <v>41</v>
      </c>
      <c r="M404">
        <v>1</v>
      </c>
      <c r="N404">
        <v>72.650000000000006</v>
      </c>
      <c r="O404">
        <v>0</v>
      </c>
      <c r="P404">
        <v>31.72</v>
      </c>
      <c r="Q404">
        <v>72.650000000000006</v>
      </c>
      <c r="R404">
        <v>31.72</v>
      </c>
      <c r="S404">
        <v>40.930000000000007</v>
      </c>
      <c r="T404">
        <v>0.56338609772883697</v>
      </c>
      <c r="U404">
        <v>2026</v>
      </c>
      <c r="V404" t="s">
        <v>74</v>
      </c>
      <c r="W404">
        <v>8</v>
      </c>
      <c r="X404" t="s">
        <v>76</v>
      </c>
    </row>
    <row r="405" spans="1:24" x14ac:dyDescent="0.3">
      <c r="A405">
        <v>2281</v>
      </c>
      <c r="B405" s="1">
        <v>46248</v>
      </c>
      <c r="C405">
        <f>YEAR(SalesDataTable[[#This Row],[Order Date]])</f>
        <v>2026</v>
      </c>
      <c r="D405">
        <f>MONTH(SalesDataTable[[#This Row],[Order Date]])</f>
        <v>8</v>
      </c>
      <c r="E405" t="str">
        <f>TEXT(SalesDataTable[[#This Row],[Order Date]], "MmMM")</f>
        <v>August</v>
      </c>
      <c r="F405" t="str">
        <f>"Q"&amp;ROUNDUP(MONTH(SalesDataTable[[#This Row],[Order Date]])/3,0)</f>
        <v>Q3</v>
      </c>
      <c r="G405" t="s">
        <v>34</v>
      </c>
      <c r="H405" t="s">
        <v>40</v>
      </c>
      <c r="I405" t="s">
        <v>86</v>
      </c>
      <c r="J405" t="s">
        <v>84</v>
      </c>
      <c r="K405" t="s">
        <v>30</v>
      </c>
      <c r="L405" t="s">
        <v>41</v>
      </c>
      <c r="M405">
        <v>1</v>
      </c>
      <c r="N405">
        <v>70.91</v>
      </c>
      <c r="O405">
        <v>0</v>
      </c>
      <c r="P405">
        <v>33.11</v>
      </c>
      <c r="Q405">
        <v>70.91</v>
      </c>
      <c r="R405">
        <v>33.11</v>
      </c>
      <c r="S405">
        <v>37.799999999999997</v>
      </c>
      <c r="T405">
        <v>0.53307008884501483</v>
      </c>
      <c r="U405">
        <v>2026</v>
      </c>
      <c r="V405" t="s">
        <v>74</v>
      </c>
      <c r="W405">
        <v>8</v>
      </c>
      <c r="X405" t="s">
        <v>76</v>
      </c>
    </row>
    <row r="406" spans="1:24" x14ac:dyDescent="0.3">
      <c r="A406">
        <v>3200</v>
      </c>
      <c r="B406" s="1">
        <v>46248</v>
      </c>
      <c r="C406">
        <f>YEAR(SalesDataTable[[#This Row],[Order Date]])</f>
        <v>2026</v>
      </c>
      <c r="D406">
        <f>MONTH(SalesDataTable[[#This Row],[Order Date]])</f>
        <v>8</v>
      </c>
      <c r="E406" t="str">
        <f>TEXT(SalesDataTable[[#This Row],[Order Date]], "MmMM")</f>
        <v>August</v>
      </c>
      <c r="F406" t="str">
        <f>"Q"&amp;ROUNDUP(MONTH(SalesDataTable[[#This Row],[Order Date]])/3,0)</f>
        <v>Q3</v>
      </c>
      <c r="G406" t="s">
        <v>20</v>
      </c>
      <c r="H406" t="s">
        <v>21</v>
      </c>
      <c r="I406" t="s">
        <v>86</v>
      </c>
      <c r="J406" t="s">
        <v>23</v>
      </c>
      <c r="K406" t="s">
        <v>30</v>
      </c>
      <c r="L406" t="s">
        <v>31</v>
      </c>
      <c r="M406">
        <v>1</v>
      </c>
      <c r="N406">
        <v>152.97</v>
      </c>
      <c r="O406">
        <v>0</v>
      </c>
      <c r="P406">
        <v>79.66</v>
      </c>
      <c r="Q406">
        <v>152.97</v>
      </c>
      <c r="R406">
        <v>79.66</v>
      </c>
      <c r="S406">
        <v>73.31</v>
      </c>
      <c r="T406">
        <v>0.47924429626724196</v>
      </c>
      <c r="U406">
        <v>2026</v>
      </c>
      <c r="V406" t="s">
        <v>74</v>
      </c>
      <c r="W406">
        <v>8</v>
      </c>
      <c r="X406" t="s">
        <v>76</v>
      </c>
    </row>
    <row r="407" spans="1:24" x14ac:dyDescent="0.3">
      <c r="A407">
        <v>4850</v>
      </c>
      <c r="B407" s="1">
        <v>46249</v>
      </c>
      <c r="C407">
        <f>YEAR(SalesDataTable[[#This Row],[Order Date]])</f>
        <v>2026</v>
      </c>
      <c r="D407">
        <f>MONTH(SalesDataTable[[#This Row],[Order Date]])</f>
        <v>8</v>
      </c>
      <c r="E407" t="str">
        <f>TEXT(SalesDataTable[[#This Row],[Order Date]], "MmMM")</f>
        <v>August</v>
      </c>
      <c r="F407" t="str">
        <f>"Q"&amp;ROUNDUP(MONTH(SalesDataTable[[#This Row],[Order Date]])/3,0)</f>
        <v>Q3</v>
      </c>
      <c r="G407" t="s">
        <v>34</v>
      </c>
      <c r="H407" t="s">
        <v>56</v>
      </c>
      <c r="I407" t="s">
        <v>86</v>
      </c>
      <c r="J407" t="s">
        <v>85</v>
      </c>
      <c r="K407" t="s">
        <v>44</v>
      </c>
      <c r="L407" t="s">
        <v>45</v>
      </c>
      <c r="M407">
        <v>1</v>
      </c>
      <c r="N407">
        <v>192.82</v>
      </c>
      <c r="O407">
        <v>0</v>
      </c>
      <c r="P407">
        <v>104.98</v>
      </c>
      <c r="Q407">
        <v>192.82</v>
      </c>
      <c r="R407">
        <v>104.98</v>
      </c>
      <c r="S407">
        <v>87.839999999999989</v>
      </c>
      <c r="T407">
        <v>0.45555440307022088</v>
      </c>
      <c r="U407">
        <v>2026</v>
      </c>
      <c r="V407" t="s">
        <v>74</v>
      </c>
      <c r="W407">
        <v>8</v>
      </c>
      <c r="X407" t="s">
        <v>76</v>
      </c>
    </row>
    <row r="408" spans="1:24" x14ac:dyDescent="0.3">
      <c r="A408">
        <v>1543</v>
      </c>
      <c r="B408" s="1">
        <v>46254</v>
      </c>
      <c r="C408">
        <f>YEAR(SalesDataTable[[#This Row],[Order Date]])</f>
        <v>2026</v>
      </c>
      <c r="D408">
        <f>MONTH(SalesDataTable[[#This Row],[Order Date]])</f>
        <v>8</v>
      </c>
      <c r="E408" t="str">
        <f>TEXT(SalesDataTable[[#This Row],[Order Date]], "MmMM")</f>
        <v>August</v>
      </c>
      <c r="F408" t="str">
        <f>"Q"&amp;ROUNDUP(MONTH(SalesDataTable[[#This Row],[Order Date]])/3,0)</f>
        <v>Q3</v>
      </c>
      <c r="G408" t="s">
        <v>20</v>
      </c>
      <c r="H408" t="s">
        <v>32</v>
      </c>
      <c r="I408" t="s">
        <v>86</v>
      </c>
      <c r="J408" t="s">
        <v>84</v>
      </c>
      <c r="K408" t="s">
        <v>30</v>
      </c>
      <c r="L408" t="s">
        <v>31</v>
      </c>
      <c r="M408">
        <v>1</v>
      </c>
      <c r="N408">
        <v>155.83000000000001</v>
      </c>
      <c r="O408">
        <v>0</v>
      </c>
      <c r="P408">
        <v>77.260000000000005</v>
      </c>
      <c r="Q408">
        <v>155.83000000000001</v>
      </c>
      <c r="R408">
        <v>77.260000000000005</v>
      </c>
      <c r="S408">
        <v>78.570000000000007</v>
      </c>
      <c r="T408">
        <v>0.50420329846627732</v>
      </c>
      <c r="U408">
        <v>2026</v>
      </c>
      <c r="V408" t="s">
        <v>74</v>
      </c>
      <c r="W408">
        <v>8</v>
      </c>
      <c r="X408" t="s">
        <v>76</v>
      </c>
    </row>
    <row r="409" spans="1:24" x14ac:dyDescent="0.3">
      <c r="A409">
        <v>1446</v>
      </c>
      <c r="B409" s="1">
        <v>46255</v>
      </c>
      <c r="C409">
        <f>YEAR(SalesDataTable[[#This Row],[Order Date]])</f>
        <v>2026</v>
      </c>
      <c r="D409">
        <f>MONTH(SalesDataTable[[#This Row],[Order Date]])</f>
        <v>8</v>
      </c>
      <c r="E409" t="str">
        <f>TEXT(SalesDataTable[[#This Row],[Order Date]], "MmMM")</f>
        <v>August</v>
      </c>
      <c r="F409" t="str">
        <f>"Q"&amp;ROUNDUP(MONTH(SalesDataTable[[#This Row],[Order Date]])/3,0)</f>
        <v>Q3</v>
      </c>
      <c r="G409" t="s">
        <v>20</v>
      </c>
      <c r="H409" t="s">
        <v>60</v>
      </c>
      <c r="I409" t="s">
        <v>86</v>
      </c>
      <c r="J409" t="s">
        <v>84</v>
      </c>
      <c r="K409" t="s">
        <v>44</v>
      </c>
      <c r="L409" t="s">
        <v>45</v>
      </c>
      <c r="M409">
        <v>1</v>
      </c>
      <c r="N409">
        <v>195.15</v>
      </c>
      <c r="O409">
        <v>0</v>
      </c>
      <c r="P409">
        <v>101.99</v>
      </c>
      <c r="Q409">
        <v>195.15</v>
      </c>
      <c r="R409">
        <v>101.99</v>
      </c>
      <c r="S409">
        <v>93.160000000000011</v>
      </c>
      <c r="T409">
        <v>0.47737637714578535</v>
      </c>
      <c r="U409">
        <v>2026</v>
      </c>
      <c r="V409" t="s">
        <v>74</v>
      </c>
      <c r="W409">
        <v>8</v>
      </c>
      <c r="X409" t="s">
        <v>76</v>
      </c>
    </row>
    <row r="410" spans="1:24" x14ac:dyDescent="0.3">
      <c r="A410">
        <v>2978</v>
      </c>
      <c r="B410" s="1">
        <v>46255</v>
      </c>
      <c r="C410">
        <f>YEAR(SalesDataTable[[#This Row],[Order Date]])</f>
        <v>2026</v>
      </c>
      <c r="D410">
        <f>MONTH(SalesDataTable[[#This Row],[Order Date]])</f>
        <v>8</v>
      </c>
      <c r="E410" t="str">
        <f>TEXT(SalesDataTable[[#This Row],[Order Date]], "MmMM")</f>
        <v>August</v>
      </c>
      <c r="F410" t="str">
        <f>"Q"&amp;ROUNDUP(MONTH(SalesDataTable[[#This Row],[Order Date]])/3,0)</f>
        <v>Q3</v>
      </c>
      <c r="G410" t="s">
        <v>48</v>
      </c>
      <c r="H410" t="s">
        <v>81</v>
      </c>
      <c r="I410" t="s">
        <v>86</v>
      </c>
      <c r="J410" t="s">
        <v>23</v>
      </c>
      <c r="K410" t="s">
        <v>42</v>
      </c>
      <c r="L410" t="s">
        <v>72</v>
      </c>
      <c r="M410">
        <v>1</v>
      </c>
      <c r="N410">
        <v>80.7</v>
      </c>
      <c r="O410">
        <v>0</v>
      </c>
      <c r="P410">
        <v>41.98</v>
      </c>
      <c r="Q410">
        <v>80.7</v>
      </c>
      <c r="R410">
        <v>41.98</v>
      </c>
      <c r="S410">
        <v>38.720000000000006</v>
      </c>
      <c r="T410">
        <v>0.47980173482032223</v>
      </c>
      <c r="U410">
        <v>2026</v>
      </c>
      <c r="V410" t="s">
        <v>74</v>
      </c>
      <c r="W410">
        <v>8</v>
      </c>
      <c r="X410" t="s">
        <v>76</v>
      </c>
    </row>
    <row r="411" spans="1:24" x14ac:dyDescent="0.3">
      <c r="A411">
        <v>1083</v>
      </c>
      <c r="B411" s="1">
        <v>46257</v>
      </c>
      <c r="C411">
        <f>YEAR(SalesDataTable[[#This Row],[Order Date]])</f>
        <v>2026</v>
      </c>
      <c r="D411">
        <f>MONTH(SalesDataTable[[#This Row],[Order Date]])</f>
        <v>8</v>
      </c>
      <c r="E411" t="str">
        <f>TEXT(SalesDataTable[[#This Row],[Order Date]], "MmMM")</f>
        <v>August</v>
      </c>
      <c r="F411" t="str">
        <f>"Q"&amp;ROUNDUP(MONTH(SalesDataTable[[#This Row],[Order Date]])/3,0)</f>
        <v>Q3</v>
      </c>
      <c r="G411" t="s">
        <v>28</v>
      </c>
      <c r="H411" t="s">
        <v>46</v>
      </c>
      <c r="I411" t="s">
        <v>86</v>
      </c>
      <c r="J411" t="s">
        <v>23</v>
      </c>
      <c r="K411" t="s">
        <v>42</v>
      </c>
      <c r="L411" t="s">
        <v>43</v>
      </c>
      <c r="M411">
        <v>1</v>
      </c>
      <c r="N411">
        <v>39.590000000000003</v>
      </c>
      <c r="O411">
        <v>0</v>
      </c>
      <c r="P411">
        <v>16.899999999999999</v>
      </c>
      <c r="Q411">
        <v>39.590000000000003</v>
      </c>
      <c r="R411">
        <v>16.899999999999999</v>
      </c>
      <c r="S411">
        <v>22.690000000000005</v>
      </c>
      <c r="T411">
        <v>0.57312452639555456</v>
      </c>
      <c r="U411">
        <v>2026</v>
      </c>
      <c r="V411" t="s">
        <v>74</v>
      </c>
      <c r="W411">
        <v>8</v>
      </c>
      <c r="X411" t="s">
        <v>76</v>
      </c>
    </row>
    <row r="412" spans="1:24" x14ac:dyDescent="0.3">
      <c r="A412">
        <v>496</v>
      </c>
      <c r="B412" s="1">
        <v>46262</v>
      </c>
      <c r="C412">
        <f>YEAR(SalesDataTable[[#This Row],[Order Date]])</f>
        <v>2026</v>
      </c>
      <c r="D412">
        <f>MONTH(SalesDataTable[[#This Row],[Order Date]])</f>
        <v>8</v>
      </c>
      <c r="E412" t="str">
        <f>TEXT(SalesDataTable[[#This Row],[Order Date]], "MmMM")</f>
        <v>August</v>
      </c>
      <c r="F412" t="str">
        <f>"Q"&amp;ROUNDUP(MONTH(SalesDataTable[[#This Row],[Order Date]])/3,0)</f>
        <v>Q3</v>
      </c>
      <c r="G412" t="s">
        <v>28</v>
      </c>
      <c r="H412" t="s">
        <v>46</v>
      </c>
      <c r="I412" t="s">
        <v>86</v>
      </c>
      <c r="J412" t="s">
        <v>84</v>
      </c>
      <c r="K412" t="s">
        <v>24</v>
      </c>
      <c r="L412" t="s">
        <v>50</v>
      </c>
      <c r="M412">
        <v>1</v>
      </c>
      <c r="N412">
        <v>37.020000000000003</v>
      </c>
      <c r="O412">
        <v>0</v>
      </c>
      <c r="P412">
        <v>13.64</v>
      </c>
      <c r="Q412">
        <v>37.020000000000003</v>
      </c>
      <c r="R412">
        <v>13.64</v>
      </c>
      <c r="S412">
        <v>23.380000000000003</v>
      </c>
      <c r="T412">
        <v>0.63155051323608857</v>
      </c>
      <c r="U412">
        <v>2026</v>
      </c>
      <c r="V412" t="s">
        <v>74</v>
      </c>
      <c r="W412">
        <v>8</v>
      </c>
      <c r="X412" t="s">
        <v>76</v>
      </c>
    </row>
    <row r="413" spans="1:24" x14ac:dyDescent="0.3">
      <c r="A413">
        <v>223</v>
      </c>
      <c r="B413" s="1">
        <v>46263</v>
      </c>
      <c r="C413">
        <f>YEAR(SalesDataTable[[#This Row],[Order Date]])</f>
        <v>2026</v>
      </c>
      <c r="D413">
        <f>MONTH(SalesDataTable[[#This Row],[Order Date]])</f>
        <v>8</v>
      </c>
      <c r="E413" t="str">
        <f>TEXT(SalesDataTable[[#This Row],[Order Date]], "MmMM")</f>
        <v>August</v>
      </c>
      <c r="F413" t="str">
        <f>"Q"&amp;ROUNDUP(MONTH(SalesDataTable[[#This Row],[Order Date]])/3,0)</f>
        <v>Q3</v>
      </c>
      <c r="G413" t="s">
        <v>48</v>
      </c>
      <c r="H413" t="s">
        <v>49</v>
      </c>
      <c r="I413" t="s">
        <v>86</v>
      </c>
      <c r="J413" t="s">
        <v>84</v>
      </c>
      <c r="K413" t="s">
        <v>24</v>
      </c>
      <c r="L413" t="s">
        <v>69</v>
      </c>
      <c r="M413">
        <v>1</v>
      </c>
      <c r="N413">
        <v>49.79</v>
      </c>
      <c r="O413">
        <v>0</v>
      </c>
      <c r="P413">
        <v>21.43</v>
      </c>
      <c r="Q413">
        <v>49.79</v>
      </c>
      <c r="R413">
        <v>21.43</v>
      </c>
      <c r="S413">
        <v>28.36</v>
      </c>
      <c r="T413">
        <v>0.56959228760795344</v>
      </c>
      <c r="U413">
        <v>2026</v>
      </c>
      <c r="V413" t="s">
        <v>74</v>
      </c>
      <c r="W413">
        <v>8</v>
      </c>
      <c r="X413" t="s">
        <v>76</v>
      </c>
    </row>
    <row r="414" spans="1:24" x14ac:dyDescent="0.3">
      <c r="A414">
        <v>3768</v>
      </c>
      <c r="B414" s="1">
        <v>46264</v>
      </c>
      <c r="C414">
        <f>YEAR(SalesDataTable[[#This Row],[Order Date]])</f>
        <v>2026</v>
      </c>
      <c r="D414">
        <f>MONTH(SalesDataTable[[#This Row],[Order Date]])</f>
        <v>8</v>
      </c>
      <c r="E414" t="str">
        <f>TEXT(SalesDataTable[[#This Row],[Order Date]], "MmMM")</f>
        <v>August</v>
      </c>
      <c r="F414" t="str">
        <f>"Q"&amp;ROUNDUP(MONTH(SalesDataTable[[#This Row],[Order Date]])/3,0)</f>
        <v>Q3</v>
      </c>
      <c r="G414" t="s">
        <v>48</v>
      </c>
      <c r="H414" t="s">
        <v>67</v>
      </c>
      <c r="I414" t="s">
        <v>86</v>
      </c>
      <c r="J414" t="s">
        <v>23</v>
      </c>
      <c r="K414" t="s">
        <v>30</v>
      </c>
      <c r="L414" t="s">
        <v>57</v>
      </c>
      <c r="M414">
        <v>1</v>
      </c>
      <c r="N414">
        <v>143.38</v>
      </c>
      <c r="O414">
        <v>0</v>
      </c>
      <c r="P414">
        <v>78.37</v>
      </c>
      <c r="Q414">
        <v>143.38</v>
      </c>
      <c r="R414">
        <v>78.37</v>
      </c>
      <c r="S414">
        <v>65.009999999999991</v>
      </c>
      <c r="T414">
        <v>0.45341051750592826</v>
      </c>
      <c r="U414">
        <v>2026</v>
      </c>
      <c r="V414" t="s">
        <v>74</v>
      </c>
      <c r="W414">
        <v>8</v>
      </c>
      <c r="X414" t="s">
        <v>76</v>
      </c>
    </row>
    <row r="415" spans="1:24" x14ac:dyDescent="0.3">
      <c r="A415">
        <v>3163</v>
      </c>
      <c r="B415" s="1">
        <v>46265</v>
      </c>
      <c r="C415">
        <f>YEAR(SalesDataTable[[#This Row],[Order Date]])</f>
        <v>2026</v>
      </c>
      <c r="D415">
        <f>MONTH(SalesDataTable[[#This Row],[Order Date]])</f>
        <v>8</v>
      </c>
      <c r="E415" t="str">
        <f>TEXT(SalesDataTable[[#This Row],[Order Date]], "MmMM")</f>
        <v>August</v>
      </c>
      <c r="F415" t="str">
        <f>"Q"&amp;ROUNDUP(MONTH(SalesDataTable[[#This Row],[Order Date]])/3,0)</f>
        <v>Q3</v>
      </c>
      <c r="G415" t="s">
        <v>28</v>
      </c>
      <c r="H415" t="s">
        <v>46</v>
      </c>
      <c r="I415" t="s">
        <v>86</v>
      </c>
      <c r="J415" t="s">
        <v>85</v>
      </c>
      <c r="K415" t="s">
        <v>30</v>
      </c>
      <c r="L415" t="s">
        <v>41</v>
      </c>
      <c r="M415">
        <v>1</v>
      </c>
      <c r="N415">
        <v>69.959999999999994</v>
      </c>
      <c r="O415">
        <v>0</v>
      </c>
      <c r="P415">
        <v>32.340000000000003</v>
      </c>
      <c r="Q415">
        <v>69.959999999999994</v>
      </c>
      <c r="R415">
        <v>32.340000000000003</v>
      </c>
      <c r="S415">
        <v>37.61999999999999</v>
      </c>
      <c r="T415">
        <v>0.53773584905660365</v>
      </c>
      <c r="U415">
        <v>2026</v>
      </c>
      <c r="V415" t="s">
        <v>74</v>
      </c>
      <c r="W415">
        <v>8</v>
      </c>
      <c r="X415" t="s">
        <v>76</v>
      </c>
    </row>
    <row r="416" spans="1:24" x14ac:dyDescent="0.3">
      <c r="A416">
        <v>1818</v>
      </c>
      <c r="B416" s="1">
        <v>46271</v>
      </c>
      <c r="C416">
        <f>YEAR(SalesDataTable[[#This Row],[Order Date]])</f>
        <v>2026</v>
      </c>
      <c r="D416">
        <f>MONTH(SalesDataTable[[#This Row],[Order Date]])</f>
        <v>9</v>
      </c>
      <c r="E416" t="str">
        <f>TEXT(SalesDataTable[[#This Row],[Order Date]], "MmMM")</f>
        <v>September</v>
      </c>
      <c r="F416" t="str">
        <f>"Q"&amp;ROUNDUP(MONTH(SalesDataTable[[#This Row],[Order Date]])/3,0)</f>
        <v>Q3</v>
      </c>
      <c r="G416" t="s">
        <v>34</v>
      </c>
      <c r="H416" t="s">
        <v>53</v>
      </c>
      <c r="I416" t="s">
        <v>86</v>
      </c>
      <c r="J416" t="s">
        <v>23</v>
      </c>
      <c r="K416" t="s">
        <v>37</v>
      </c>
      <c r="L416" t="s">
        <v>59</v>
      </c>
      <c r="M416">
        <v>1</v>
      </c>
      <c r="N416">
        <v>161.03</v>
      </c>
      <c r="O416">
        <v>0</v>
      </c>
      <c r="P416">
        <v>89.86</v>
      </c>
      <c r="Q416">
        <v>161.03</v>
      </c>
      <c r="R416">
        <v>89.86</v>
      </c>
      <c r="S416">
        <v>71.17</v>
      </c>
      <c r="T416">
        <v>0.44196733527914056</v>
      </c>
      <c r="U416">
        <v>2026</v>
      </c>
      <c r="V416" t="s">
        <v>74</v>
      </c>
      <c r="W416">
        <v>9</v>
      </c>
      <c r="X416" t="s">
        <v>78</v>
      </c>
    </row>
    <row r="417" spans="1:24" x14ac:dyDescent="0.3">
      <c r="A417">
        <v>3187</v>
      </c>
      <c r="B417" s="1">
        <v>46271</v>
      </c>
      <c r="C417">
        <f>YEAR(SalesDataTable[[#This Row],[Order Date]])</f>
        <v>2026</v>
      </c>
      <c r="D417">
        <f>MONTH(SalesDataTable[[#This Row],[Order Date]])</f>
        <v>9</v>
      </c>
      <c r="E417" t="str">
        <f>TEXT(SalesDataTable[[#This Row],[Order Date]], "MmMM")</f>
        <v>September</v>
      </c>
      <c r="F417" t="str">
        <f>"Q"&amp;ROUNDUP(MONTH(SalesDataTable[[#This Row],[Order Date]])/3,0)</f>
        <v>Q3</v>
      </c>
      <c r="G417" t="s">
        <v>20</v>
      </c>
      <c r="H417" t="s">
        <v>32</v>
      </c>
      <c r="I417" t="s">
        <v>86</v>
      </c>
      <c r="J417" t="s">
        <v>84</v>
      </c>
      <c r="K417" t="s">
        <v>30</v>
      </c>
      <c r="L417" t="s">
        <v>41</v>
      </c>
      <c r="M417">
        <v>1</v>
      </c>
      <c r="N417">
        <v>71.680000000000007</v>
      </c>
      <c r="O417">
        <v>0</v>
      </c>
      <c r="P417">
        <v>31.87</v>
      </c>
      <c r="Q417">
        <v>71.680000000000007</v>
      </c>
      <c r="R417">
        <v>31.87</v>
      </c>
      <c r="S417">
        <v>39.81</v>
      </c>
      <c r="T417">
        <v>0.5553850446428571</v>
      </c>
      <c r="U417">
        <v>2026</v>
      </c>
      <c r="V417" t="s">
        <v>74</v>
      </c>
      <c r="W417">
        <v>9</v>
      </c>
      <c r="X417" t="s">
        <v>78</v>
      </c>
    </row>
    <row r="418" spans="1:24" x14ac:dyDescent="0.3">
      <c r="A418">
        <v>58</v>
      </c>
      <c r="B418" s="1">
        <v>46273</v>
      </c>
      <c r="C418">
        <f>YEAR(SalesDataTable[[#This Row],[Order Date]])</f>
        <v>2026</v>
      </c>
      <c r="D418">
        <f>MONTH(SalesDataTable[[#This Row],[Order Date]])</f>
        <v>9</v>
      </c>
      <c r="E418" t="str">
        <f>TEXT(SalesDataTable[[#This Row],[Order Date]], "MmMM")</f>
        <v>September</v>
      </c>
      <c r="F418" t="str">
        <f>"Q"&amp;ROUNDUP(MONTH(SalesDataTable[[#This Row],[Order Date]])/3,0)</f>
        <v>Q3</v>
      </c>
      <c r="G418" t="s">
        <v>28</v>
      </c>
      <c r="H418" t="s">
        <v>36</v>
      </c>
      <c r="I418" t="s">
        <v>86</v>
      </c>
      <c r="J418" t="s">
        <v>84</v>
      </c>
      <c r="K418" t="s">
        <v>30</v>
      </c>
      <c r="L418" t="s">
        <v>41</v>
      </c>
      <c r="M418">
        <v>1</v>
      </c>
      <c r="N418">
        <v>71.7</v>
      </c>
      <c r="O418">
        <v>0</v>
      </c>
      <c r="P418">
        <v>32</v>
      </c>
      <c r="Q418">
        <v>71.7</v>
      </c>
      <c r="R418">
        <v>32</v>
      </c>
      <c r="S418">
        <v>39.700000000000003</v>
      </c>
      <c r="T418">
        <v>0.55369595536959559</v>
      </c>
      <c r="U418">
        <v>2026</v>
      </c>
      <c r="V418" t="s">
        <v>74</v>
      </c>
      <c r="W418">
        <v>9</v>
      </c>
      <c r="X418" t="s">
        <v>78</v>
      </c>
    </row>
    <row r="419" spans="1:24" x14ac:dyDescent="0.3">
      <c r="A419">
        <v>44</v>
      </c>
      <c r="B419" s="1">
        <v>46275</v>
      </c>
      <c r="C419">
        <f>YEAR(SalesDataTable[[#This Row],[Order Date]])</f>
        <v>2026</v>
      </c>
      <c r="D419">
        <f>MONTH(SalesDataTable[[#This Row],[Order Date]])</f>
        <v>9</v>
      </c>
      <c r="E419" t="str">
        <f>TEXT(SalesDataTable[[#This Row],[Order Date]], "MmMM")</f>
        <v>September</v>
      </c>
      <c r="F419" t="str">
        <f>"Q"&amp;ROUNDUP(MONTH(SalesDataTable[[#This Row],[Order Date]])/3,0)</f>
        <v>Q3</v>
      </c>
      <c r="G419" t="s">
        <v>48</v>
      </c>
      <c r="H419" t="s">
        <v>81</v>
      </c>
      <c r="I419" t="s">
        <v>86</v>
      </c>
      <c r="J419" t="s">
        <v>23</v>
      </c>
      <c r="K419" t="s">
        <v>42</v>
      </c>
      <c r="L419" t="s">
        <v>43</v>
      </c>
      <c r="M419">
        <v>1</v>
      </c>
      <c r="N419">
        <v>40.1</v>
      </c>
      <c r="O419">
        <v>0</v>
      </c>
      <c r="P419">
        <v>16.920000000000002</v>
      </c>
      <c r="Q419">
        <v>40.1</v>
      </c>
      <c r="R419">
        <v>16.920000000000002</v>
      </c>
      <c r="S419">
        <v>23.18</v>
      </c>
      <c r="T419">
        <v>0.57805486284289276</v>
      </c>
      <c r="U419">
        <v>2026</v>
      </c>
      <c r="V419" t="s">
        <v>74</v>
      </c>
      <c r="W419">
        <v>9</v>
      </c>
      <c r="X419" t="s">
        <v>78</v>
      </c>
    </row>
    <row r="420" spans="1:24" x14ac:dyDescent="0.3">
      <c r="A420">
        <v>1375</v>
      </c>
      <c r="B420" s="1">
        <v>46278</v>
      </c>
      <c r="C420">
        <f>YEAR(SalesDataTable[[#This Row],[Order Date]])</f>
        <v>2026</v>
      </c>
      <c r="D420">
        <f>MONTH(SalesDataTable[[#This Row],[Order Date]])</f>
        <v>9</v>
      </c>
      <c r="E420" t="str">
        <f>TEXT(SalesDataTable[[#This Row],[Order Date]], "MmMM")</f>
        <v>September</v>
      </c>
      <c r="F420" t="str">
        <f>"Q"&amp;ROUNDUP(MONTH(SalesDataTable[[#This Row],[Order Date]])/3,0)</f>
        <v>Q3</v>
      </c>
      <c r="G420" t="s">
        <v>34</v>
      </c>
      <c r="H420" t="s">
        <v>53</v>
      </c>
      <c r="I420" t="s">
        <v>86</v>
      </c>
      <c r="J420" t="s">
        <v>84</v>
      </c>
      <c r="K420" t="s">
        <v>37</v>
      </c>
      <c r="L420" t="s">
        <v>47</v>
      </c>
      <c r="M420">
        <v>1</v>
      </c>
      <c r="N420">
        <v>35.86</v>
      </c>
      <c r="O420">
        <v>0</v>
      </c>
      <c r="P420">
        <v>13.33</v>
      </c>
      <c r="Q420">
        <v>35.86</v>
      </c>
      <c r="R420">
        <v>13.33</v>
      </c>
      <c r="S420">
        <v>22.53</v>
      </c>
      <c r="T420">
        <v>0.62827663134411604</v>
      </c>
      <c r="U420">
        <v>2026</v>
      </c>
      <c r="V420" t="s">
        <v>74</v>
      </c>
      <c r="W420">
        <v>9</v>
      </c>
      <c r="X420" t="s">
        <v>78</v>
      </c>
    </row>
    <row r="421" spans="1:24" x14ac:dyDescent="0.3">
      <c r="A421">
        <v>3399</v>
      </c>
      <c r="B421" s="1">
        <v>46284</v>
      </c>
      <c r="C421">
        <f>YEAR(SalesDataTable[[#This Row],[Order Date]])</f>
        <v>2026</v>
      </c>
      <c r="D421">
        <f>MONTH(SalesDataTable[[#This Row],[Order Date]])</f>
        <v>9</v>
      </c>
      <c r="E421" t="str">
        <f>TEXT(SalesDataTable[[#This Row],[Order Date]], "MmMM")</f>
        <v>September</v>
      </c>
      <c r="F421" t="str">
        <f>"Q"&amp;ROUNDUP(MONTH(SalesDataTable[[#This Row],[Order Date]])/3,0)</f>
        <v>Q3</v>
      </c>
      <c r="G421" t="s">
        <v>34</v>
      </c>
      <c r="H421" t="s">
        <v>53</v>
      </c>
      <c r="I421" t="s">
        <v>86</v>
      </c>
      <c r="J421" t="s">
        <v>84</v>
      </c>
      <c r="K421" t="s">
        <v>42</v>
      </c>
      <c r="L421" t="s">
        <v>66</v>
      </c>
      <c r="M421">
        <v>1</v>
      </c>
      <c r="N421">
        <v>50.18</v>
      </c>
      <c r="O421">
        <v>0</v>
      </c>
      <c r="P421">
        <v>22.92</v>
      </c>
      <c r="Q421">
        <v>50.18</v>
      </c>
      <c r="R421">
        <v>22.92</v>
      </c>
      <c r="S421">
        <v>27.259999999999998</v>
      </c>
      <c r="T421">
        <v>0.54324432044639293</v>
      </c>
      <c r="U421">
        <v>2026</v>
      </c>
      <c r="V421" t="s">
        <v>74</v>
      </c>
      <c r="W421">
        <v>9</v>
      </c>
      <c r="X421" t="s">
        <v>78</v>
      </c>
    </row>
    <row r="422" spans="1:24" x14ac:dyDescent="0.3">
      <c r="A422">
        <v>437</v>
      </c>
      <c r="B422" s="1">
        <v>46293</v>
      </c>
      <c r="C422">
        <f>YEAR(SalesDataTable[[#This Row],[Order Date]])</f>
        <v>2026</v>
      </c>
      <c r="D422">
        <f>MONTH(SalesDataTable[[#This Row],[Order Date]])</f>
        <v>9</v>
      </c>
      <c r="E422" t="str">
        <f>TEXT(SalesDataTable[[#This Row],[Order Date]], "MmMM")</f>
        <v>September</v>
      </c>
      <c r="F422" t="str">
        <f>"Q"&amp;ROUNDUP(MONTH(SalesDataTable[[#This Row],[Order Date]])/3,0)</f>
        <v>Q3</v>
      </c>
      <c r="G422" t="s">
        <v>34</v>
      </c>
      <c r="H422" t="s">
        <v>56</v>
      </c>
      <c r="I422" t="s">
        <v>86</v>
      </c>
      <c r="J422" t="s">
        <v>23</v>
      </c>
      <c r="K422" t="s">
        <v>37</v>
      </c>
      <c r="L422" t="s">
        <v>59</v>
      </c>
      <c r="M422">
        <v>1</v>
      </c>
      <c r="N422">
        <v>164.7</v>
      </c>
      <c r="O422">
        <v>0</v>
      </c>
      <c r="P422">
        <v>86.02</v>
      </c>
      <c r="Q422">
        <v>164.7</v>
      </c>
      <c r="R422">
        <v>86.02</v>
      </c>
      <c r="S422">
        <v>78.679999999999993</v>
      </c>
      <c r="T422">
        <v>0.47771706132361869</v>
      </c>
      <c r="U422">
        <v>2026</v>
      </c>
      <c r="V422" t="s">
        <v>74</v>
      </c>
      <c r="W422">
        <v>9</v>
      </c>
      <c r="X422" t="s">
        <v>78</v>
      </c>
    </row>
    <row r="423" spans="1:24" x14ac:dyDescent="0.3">
      <c r="A423">
        <v>2247</v>
      </c>
      <c r="B423" s="1">
        <v>46295</v>
      </c>
      <c r="C423">
        <f>YEAR(SalesDataTable[[#This Row],[Order Date]])</f>
        <v>2026</v>
      </c>
      <c r="D423">
        <f>MONTH(SalesDataTable[[#This Row],[Order Date]])</f>
        <v>9</v>
      </c>
      <c r="E423" t="str">
        <f>TEXT(SalesDataTable[[#This Row],[Order Date]], "MmMM")</f>
        <v>September</v>
      </c>
      <c r="F423" t="str">
        <f>"Q"&amp;ROUNDUP(MONTH(SalesDataTable[[#This Row],[Order Date]])/3,0)</f>
        <v>Q3</v>
      </c>
      <c r="G423" t="s">
        <v>34</v>
      </c>
      <c r="H423" t="s">
        <v>35</v>
      </c>
      <c r="I423" t="s">
        <v>86</v>
      </c>
      <c r="J423" t="s">
        <v>85</v>
      </c>
      <c r="K423" t="s">
        <v>37</v>
      </c>
      <c r="L423" t="s">
        <v>59</v>
      </c>
      <c r="M423">
        <v>1</v>
      </c>
      <c r="N423">
        <v>163.13999999999999</v>
      </c>
      <c r="O423">
        <v>0</v>
      </c>
      <c r="P423">
        <v>87.53</v>
      </c>
      <c r="Q423">
        <v>163.13999999999999</v>
      </c>
      <c r="R423">
        <v>87.53</v>
      </c>
      <c r="S423">
        <v>75.609999999999985</v>
      </c>
      <c r="T423">
        <v>0.4634669608924849</v>
      </c>
      <c r="U423">
        <v>2026</v>
      </c>
      <c r="V423" t="s">
        <v>74</v>
      </c>
      <c r="W423">
        <v>9</v>
      </c>
      <c r="X423" t="s">
        <v>78</v>
      </c>
    </row>
    <row r="424" spans="1:24" x14ac:dyDescent="0.3">
      <c r="A424">
        <v>3119</v>
      </c>
      <c r="B424" s="1">
        <v>46295</v>
      </c>
      <c r="C424">
        <f>YEAR(SalesDataTable[[#This Row],[Order Date]])</f>
        <v>2026</v>
      </c>
      <c r="D424">
        <f>MONTH(SalesDataTable[[#This Row],[Order Date]])</f>
        <v>9</v>
      </c>
      <c r="E424" t="str">
        <f>TEXT(SalesDataTable[[#This Row],[Order Date]], "MmMM")</f>
        <v>September</v>
      </c>
      <c r="F424" t="str">
        <f>"Q"&amp;ROUNDUP(MONTH(SalesDataTable[[#This Row],[Order Date]])/3,0)</f>
        <v>Q3</v>
      </c>
      <c r="G424" t="s">
        <v>20</v>
      </c>
      <c r="H424" t="s">
        <v>39</v>
      </c>
      <c r="I424" t="s">
        <v>86</v>
      </c>
      <c r="J424" t="s">
        <v>84</v>
      </c>
      <c r="K424" t="s">
        <v>30</v>
      </c>
      <c r="L424" t="s">
        <v>41</v>
      </c>
      <c r="M424">
        <v>1</v>
      </c>
      <c r="N424">
        <v>70.91</v>
      </c>
      <c r="O424">
        <v>0</v>
      </c>
      <c r="P424">
        <v>31.73</v>
      </c>
      <c r="Q424">
        <v>70.91</v>
      </c>
      <c r="R424">
        <v>31.73</v>
      </c>
      <c r="S424">
        <v>39.179999999999993</v>
      </c>
      <c r="T424">
        <v>0.55253137780284856</v>
      </c>
      <c r="U424">
        <v>2026</v>
      </c>
      <c r="V424" t="s">
        <v>74</v>
      </c>
      <c r="W424">
        <v>9</v>
      </c>
      <c r="X424" t="s">
        <v>78</v>
      </c>
    </row>
    <row r="425" spans="1:24" x14ac:dyDescent="0.3">
      <c r="A425">
        <v>1292</v>
      </c>
      <c r="B425" s="1">
        <v>46296</v>
      </c>
      <c r="C425">
        <f>YEAR(SalesDataTable[[#This Row],[Order Date]])</f>
        <v>2026</v>
      </c>
      <c r="D425">
        <f>MONTH(SalesDataTable[[#This Row],[Order Date]])</f>
        <v>10</v>
      </c>
      <c r="E425" t="str">
        <f>TEXT(SalesDataTable[[#This Row],[Order Date]], "MmMM")</f>
        <v>October</v>
      </c>
      <c r="F425" t="str">
        <f>"Q"&amp;ROUNDUP(MONTH(SalesDataTable[[#This Row],[Order Date]])/3,0)</f>
        <v>Q4</v>
      </c>
      <c r="G425" t="s">
        <v>28</v>
      </c>
      <c r="H425" t="s">
        <v>29</v>
      </c>
      <c r="I425" t="s">
        <v>86</v>
      </c>
      <c r="J425" t="s">
        <v>23</v>
      </c>
      <c r="K425" t="s">
        <v>44</v>
      </c>
      <c r="L425" t="s">
        <v>68</v>
      </c>
      <c r="M425">
        <v>1</v>
      </c>
      <c r="N425">
        <v>79.81</v>
      </c>
      <c r="O425">
        <v>0</v>
      </c>
      <c r="P425">
        <v>39.08</v>
      </c>
      <c r="Q425">
        <v>79.81</v>
      </c>
      <c r="R425">
        <v>39.08</v>
      </c>
      <c r="S425">
        <v>40.730000000000004</v>
      </c>
      <c r="T425">
        <v>0.5103370504949255</v>
      </c>
      <c r="U425">
        <v>2026</v>
      </c>
      <c r="V425" t="s">
        <v>79</v>
      </c>
      <c r="W425">
        <v>10</v>
      </c>
      <c r="X425" t="s">
        <v>80</v>
      </c>
    </row>
    <row r="426" spans="1:24" x14ac:dyDescent="0.3">
      <c r="A426">
        <v>4705</v>
      </c>
      <c r="B426" s="1">
        <v>46300</v>
      </c>
      <c r="C426">
        <f>YEAR(SalesDataTable[[#This Row],[Order Date]])</f>
        <v>2026</v>
      </c>
      <c r="D426">
        <f>MONTH(SalesDataTable[[#This Row],[Order Date]])</f>
        <v>10</v>
      </c>
      <c r="E426" t="str">
        <f>TEXT(SalesDataTable[[#This Row],[Order Date]], "MmMM")</f>
        <v>October</v>
      </c>
      <c r="F426" t="str">
        <f>"Q"&amp;ROUNDUP(MONTH(SalesDataTable[[#This Row],[Order Date]])/3,0)</f>
        <v>Q4</v>
      </c>
      <c r="G426" t="s">
        <v>28</v>
      </c>
      <c r="H426" t="s">
        <v>36</v>
      </c>
      <c r="I426" t="s">
        <v>86</v>
      </c>
      <c r="J426" t="s">
        <v>84</v>
      </c>
      <c r="K426" t="s">
        <v>44</v>
      </c>
      <c r="L426" t="s">
        <v>63</v>
      </c>
      <c r="M426">
        <v>1</v>
      </c>
      <c r="N426">
        <v>125.88</v>
      </c>
      <c r="O426">
        <v>0</v>
      </c>
      <c r="P426">
        <v>62.46</v>
      </c>
      <c r="Q426">
        <v>125.88</v>
      </c>
      <c r="R426">
        <v>62.46</v>
      </c>
      <c r="S426">
        <v>63.419999999999995</v>
      </c>
      <c r="T426">
        <v>0.50381315538608196</v>
      </c>
      <c r="U426">
        <v>2026</v>
      </c>
      <c r="V426" t="s">
        <v>79</v>
      </c>
      <c r="W426">
        <v>10</v>
      </c>
      <c r="X426" t="s">
        <v>80</v>
      </c>
    </row>
    <row r="427" spans="1:24" x14ac:dyDescent="0.3">
      <c r="A427">
        <v>2471</v>
      </c>
      <c r="B427" s="1">
        <v>46303</v>
      </c>
      <c r="C427">
        <f>YEAR(SalesDataTable[[#This Row],[Order Date]])</f>
        <v>2026</v>
      </c>
      <c r="D427">
        <f>MONTH(SalesDataTable[[#This Row],[Order Date]])</f>
        <v>10</v>
      </c>
      <c r="E427" t="str">
        <f>TEXT(SalesDataTable[[#This Row],[Order Date]], "MmMM")</f>
        <v>October</v>
      </c>
      <c r="F427" t="str">
        <f>"Q"&amp;ROUNDUP(MONTH(SalesDataTable[[#This Row],[Order Date]])/3,0)</f>
        <v>Q4</v>
      </c>
      <c r="G427" t="s">
        <v>20</v>
      </c>
      <c r="H427" t="s">
        <v>60</v>
      </c>
      <c r="I427" t="s">
        <v>86</v>
      </c>
      <c r="J427" t="s">
        <v>23</v>
      </c>
      <c r="K427" t="s">
        <v>24</v>
      </c>
      <c r="L427" t="s">
        <v>25</v>
      </c>
      <c r="M427">
        <v>1</v>
      </c>
      <c r="N427">
        <v>39.79</v>
      </c>
      <c r="O427">
        <v>0</v>
      </c>
      <c r="P427">
        <v>14.76</v>
      </c>
      <c r="Q427">
        <v>39.79</v>
      </c>
      <c r="R427">
        <v>14.76</v>
      </c>
      <c r="S427">
        <v>25.03</v>
      </c>
      <c r="T427">
        <v>0.62905252576024129</v>
      </c>
      <c r="U427">
        <v>2026</v>
      </c>
      <c r="V427" t="s">
        <v>79</v>
      </c>
      <c r="W427">
        <v>10</v>
      </c>
      <c r="X427" t="s">
        <v>80</v>
      </c>
    </row>
    <row r="428" spans="1:24" x14ac:dyDescent="0.3">
      <c r="A428">
        <v>670</v>
      </c>
      <c r="B428" s="1">
        <v>46304</v>
      </c>
      <c r="C428">
        <f>YEAR(SalesDataTable[[#This Row],[Order Date]])</f>
        <v>2026</v>
      </c>
      <c r="D428">
        <f>MONTH(SalesDataTable[[#This Row],[Order Date]])</f>
        <v>10</v>
      </c>
      <c r="E428" t="str">
        <f>TEXT(SalesDataTable[[#This Row],[Order Date]], "MmMM")</f>
        <v>October</v>
      </c>
      <c r="F428" t="str">
        <f>"Q"&amp;ROUNDUP(MONTH(SalesDataTable[[#This Row],[Order Date]])/3,0)</f>
        <v>Q4</v>
      </c>
      <c r="G428" t="s">
        <v>34</v>
      </c>
      <c r="H428" t="s">
        <v>55</v>
      </c>
      <c r="I428" t="s">
        <v>86</v>
      </c>
      <c r="J428" t="s">
        <v>84</v>
      </c>
      <c r="K428" t="s">
        <v>30</v>
      </c>
      <c r="L428" t="s">
        <v>33</v>
      </c>
      <c r="M428">
        <v>1</v>
      </c>
      <c r="N428">
        <v>92.59</v>
      </c>
      <c r="O428">
        <v>0</v>
      </c>
      <c r="P428">
        <v>44.46</v>
      </c>
      <c r="Q428">
        <v>92.59</v>
      </c>
      <c r="R428">
        <v>44.46</v>
      </c>
      <c r="S428">
        <v>48.13</v>
      </c>
      <c r="T428">
        <v>0.51981855491953777</v>
      </c>
      <c r="U428">
        <v>2026</v>
      </c>
      <c r="V428" t="s">
        <v>79</v>
      </c>
      <c r="W428">
        <v>10</v>
      </c>
      <c r="X428" t="s">
        <v>80</v>
      </c>
    </row>
    <row r="429" spans="1:24" x14ac:dyDescent="0.3">
      <c r="A429">
        <v>4477</v>
      </c>
      <c r="B429" s="1">
        <v>46305</v>
      </c>
      <c r="C429">
        <f>YEAR(SalesDataTable[[#This Row],[Order Date]])</f>
        <v>2026</v>
      </c>
      <c r="D429">
        <f>MONTH(SalesDataTable[[#This Row],[Order Date]])</f>
        <v>10</v>
      </c>
      <c r="E429" t="str">
        <f>TEXT(SalesDataTable[[#This Row],[Order Date]], "MmMM")</f>
        <v>October</v>
      </c>
      <c r="F429" t="str">
        <f>"Q"&amp;ROUNDUP(MONTH(SalesDataTable[[#This Row],[Order Date]])/3,0)</f>
        <v>Q4</v>
      </c>
      <c r="G429" t="s">
        <v>48</v>
      </c>
      <c r="H429" t="s">
        <v>52</v>
      </c>
      <c r="I429" t="s">
        <v>86</v>
      </c>
      <c r="J429" t="s">
        <v>23</v>
      </c>
      <c r="K429" t="s">
        <v>37</v>
      </c>
      <c r="L429" t="s">
        <v>54</v>
      </c>
      <c r="M429">
        <v>1</v>
      </c>
      <c r="N429">
        <v>46.01</v>
      </c>
      <c r="O429">
        <v>0</v>
      </c>
      <c r="P429">
        <v>18.239999999999998</v>
      </c>
      <c r="Q429">
        <v>46.01</v>
      </c>
      <c r="R429">
        <v>18.239999999999998</v>
      </c>
      <c r="S429">
        <v>27.77</v>
      </c>
      <c r="T429">
        <v>0.6035644425124973</v>
      </c>
      <c r="U429">
        <v>2026</v>
      </c>
      <c r="V429" t="s">
        <v>79</v>
      </c>
      <c r="W429">
        <v>10</v>
      </c>
      <c r="X429" t="s">
        <v>80</v>
      </c>
    </row>
    <row r="430" spans="1:24" x14ac:dyDescent="0.3">
      <c r="A430">
        <v>2088</v>
      </c>
      <c r="B430" s="1">
        <v>46309</v>
      </c>
      <c r="C430">
        <f>YEAR(SalesDataTable[[#This Row],[Order Date]])</f>
        <v>2026</v>
      </c>
      <c r="D430">
        <f>MONTH(SalesDataTable[[#This Row],[Order Date]])</f>
        <v>10</v>
      </c>
      <c r="E430" t="str">
        <f>TEXT(SalesDataTable[[#This Row],[Order Date]], "MmMM")</f>
        <v>October</v>
      </c>
      <c r="F430" t="str">
        <f>"Q"&amp;ROUNDUP(MONTH(SalesDataTable[[#This Row],[Order Date]])/3,0)</f>
        <v>Q4</v>
      </c>
      <c r="G430" t="s">
        <v>20</v>
      </c>
      <c r="H430" t="s">
        <v>39</v>
      </c>
      <c r="I430" t="s">
        <v>86</v>
      </c>
      <c r="J430" t="s">
        <v>84</v>
      </c>
      <c r="K430" t="s">
        <v>30</v>
      </c>
      <c r="L430" t="s">
        <v>57</v>
      </c>
      <c r="M430">
        <v>1</v>
      </c>
      <c r="N430">
        <v>141.77000000000001</v>
      </c>
      <c r="O430">
        <v>0</v>
      </c>
      <c r="P430">
        <v>78.48</v>
      </c>
      <c r="Q430">
        <v>141.77000000000001</v>
      </c>
      <c r="R430">
        <v>78.48</v>
      </c>
      <c r="S430">
        <v>63.290000000000006</v>
      </c>
      <c r="T430">
        <v>0.44642731184312623</v>
      </c>
      <c r="U430">
        <v>2026</v>
      </c>
      <c r="V430" t="s">
        <v>79</v>
      </c>
      <c r="W430">
        <v>10</v>
      </c>
      <c r="X430" t="s">
        <v>80</v>
      </c>
    </row>
    <row r="431" spans="1:24" x14ac:dyDescent="0.3">
      <c r="A431">
        <v>4304</v>
      </c>
      <c r="B431" s="1">
        <v>46312</v>
      </c>
      <c r="C431">
        <f>YEAR(SalesDataTable[[#This Row],[Order Date]])</f>
        <v>2026</v>
      </c>
      <c r="D431">
        <f>MONTH(SalesDataTable[[#This Row],[Order Date]])</f>
        <v>10</v>
      </c>
      <c r="E431" t="str">
        <f>TEXT(SalesDataTable[[#This Row],[Order Date]], "MmMM")</f>
        <v>October</v>
      </c>
      <c r="F431" t="str">
        <f>"Q"&amp;ROUNDUP(MONTH(SalesDataTable[[#This Row],[Order Date]])/3,0)</f>
        <v>Q4</v>
      </c>
      <c r="G431" t="s">
        <v>34</v>
      </c>
      <c r="H431" t="s">
        <v>55</v>
      </c>
      <c r="I431" t="s">
        <v>86</v>
      </c>
      <c r="J431" t="s">
        <v>23</v>
      </c>
      <c r="K431" t="s">
        <v>24</v>
      </c>
      <c r="L431" t="s">
        <v>25</v>
      </c>
      <c r="M431">
        <v>1</v>
      </c>
      <c r="N431">
        <v>40.67</v>
      </c>
      <c r="O431">
        <v>0</v>
      </c>
      <c r="P431">
        <v>15.09</v>
      </c>
      <c r="Q431">
        <v>40.67</v>
      </c>
      <c r="R431">
        <v>15.09</v>
      </c>
      <c r="S431">
        <v>25.580000000000002</v>
      </c>
      <c r="T431">
        <v>0.62896483894762722</v>
      </c>
      <c r="U431">
        <v>2026</v>
      </c>
      <c r="V431" t="s">
        <v>79</v>
      </c>
      <c r="W431">
        <v>10</v>
      </c>
      <c r="X431" t="s">
        <v>80</v>
      </c>
    </row>
    <row r="432" spans="1:24" x14ac:dyDescent="0.3">
      <c r="A432">
        <v>3631</v>
      </c>
      <c r="B432" s="1">
        <v>46318</v>
      </c>
      <c r="C432">
        <f>YEAR(SalesDataTable[[#This Row],[Order Date]])</f>
        <v>2026</v>
      </c>
      <c r="D432">
        <f>MONTH(SalesDataTable[[#This Row],[Order Date]])</f>
        <v>10</v>
      </c>
      <c r="E432" t="str">
        <f>TEXT(SalesDataTable[[#This Row],[Order Date]], "MmMM")</f>
        <v>October</v>
      </c>
      <c r="F432" t="str">
        <f>"Q"&amp;ROUNDUP(MONTH(SalesDataTable[[#This Row],[Order Date]])/3,0)</f>
        <v>Q4</v>
      </c>
      <c r="G432" t="s">
        <v>20</v>
      </c>
      <c r="H432" t="s">
        <v>32</v>
      </c>
      <c r="I432" t="s">
        <v>86</v>
      </c>
      <c r="J432" t="s">
        <v>84</v>
      </c>
      <c r="K432" t="s">
        <v>24</v>
      </c>
      <c r="L432" t="s">
        <v>61</v>
      </c>
      <c r="M432">
        <v>1</v>
      </c>
      <c r="N432">
        <v>123.6</v>
      </c>
      <c r="O432">
        <v>0</v>
      </c>
      <c r="P432">
        <v>67.3</v>
      </c>
      <c r="Q432">
        <v>123.6</v>
      </c>
      <c r="R432">
        <v>67.3</v>
      </c>
      <c r="S432">
        <v>56.3</v>
      </c>
      <c r="T432">
        <v>0.45550161812297735</v>
      </c>
      <c r="U432">
        <v>2026</v>
      </c>
      <c r="V432" t="s">
        <v>79</v>
      </c>
      <c r="W432">
        <v>10</v>
      </c>
      <c r="X432" t="s">
        <v>80</v>
      </c>
    </row>
    <row r="433" spans="1:24" x14ac:dyDescent="0.3">
      <c r="A433">
        <v>439</v>
      </c>
      <c r="B433" s="1">
        <v>46319</v>
      </c>
      <c r="C433">
        <f>YEAR(SalesDataTable[[#This Row],[Order Date]])</f>
        <v>2026</v>
      </c>
      <c r="D433">
        <f>MONTH(SalesDataTable[[#This Row],[Order Date]])</f>
        <v>10</v>
      </c>
      <c r="E433" t="str">
        <f>TEXT(SalesDataTable[[#This Row],[Order Date]], "MmMM")</f>
        <v>October</v>
      </c>
      <c r="F433" t="str">
        <f>"Q"&amp;ROUNDUP(MONTH(SalesDataTable[[#This Row],[Order Date]])/3,0)</f>
        <v>Q4</v>
      </c>
      <c r="G433" t="s">
        <v>48</v>
      </c>
      <c r="H433" t="s">
        <v>52</v>
      </c>
      <c r="I433" t="s">
        <v>86</v>
      </c>
      <c r="J433" t="s">
        <v>23</v>
      </c>
      <c r="K433" t="s">
        <v>37</v>
      </c>
      <c r="L433" t="s">
        <v>47</v>
      </c>
      <c r="M433">
        <v>1</v>
      </c>
      <c r="N433">
        <v>36.76</v>
      </c>
      <c r="O433">
        <v>0</v>
      </c>
      <c r="P433">
        <v>13.18</v>
      </c>
      <c r="Q433">
        <v>36.76</v>
      </c>
      <c r="R433">
        <v>13.18</v>
      </c>
      <c r="S433">
        <v>23.58</v>
      </c>
      <c r="T433">
        <v>0.64145810663764957</v>
      </c>
      <c r="U433">
        <v>2026</v>
      </c>
      <c r="V433" t="s">
        <v>79</v>
      </c>
      <c r="W433">
        <v>10</v>
      </c>
      <c r="X433" t="s">
        <v>80</v>
      </c>
    </row>
    <row r="434" spans="1:24" x14ac:dyDescent="0.3">
      <c r="A434">
        <v>3608</v>
      </c>
      <c r="B434" s="1">
        <v>46328</v>
      </c>
      <c r="C434">
        <f>YEAR(SalesDataTable[[#This Row],[Order Date]])</f>
        <v>2026</v>
      </c>
      <c r="D434">
        <f>MONTH(SalesDataTable[[#This Row],[Order Date]])</f>
        <v>11</v>
      </c>
      <c r="E434" t="str">
        <f>TEXT(SalesDataTable[[#This Row],[Order Date]], "MmMM")</f>
        <v>November</v>
      </c>
      <c r="F434" t="str">
        <f>"Q"&amp;ROUNDUP(MONTH(SalesDataTable[[#This Row],[Order Date]])/3,0)</f>
        <v>Q4</v>
      </c>
      <c r="G434" t="s">
        <v>20</v>
      </c>
      <c r="H434" t="s">
        <v>21</v>
      </c>
      <c r="I434" t="s">
        <v>86</v>
      </c>
      <c r="J434" t="s">
        <v>23</v>
      </c>
      <c r="K434" t="s">
        <v>30</v>
      </c>
      <c r="L434" t="s">
        <v>33</v>
      </c>
      <c r="M434">
        <v>1</v>
      </c>
      <c r="N434">
        <v>91.35</v>
      </c>
      <c r="O434">
        <v>0</v>
      </c>
      <c r="P434">
        <v>45.5</v>
      </c>
      <c r="Q434">
        <v>91.35</v>
      </c>
      <c r="R434">
        <v>45.5</v>
      </c>
      <c r="S434">
        <v>45.849999999999994</v>
      </c>
      <c r="T434">
        <v>0.50191570881226055</v>
      </c>
      <c r="U434">
        <v>2026</v>
      </c>
      <c r="V434" t="s">
        <v>79</v>
      </c>
      <c r="W434">
        <v>11</v>
      </c>
      <c r="X434" t="s">
        <v>82</v>
      </c>
    </row>
    <row r="435" spans="1:24" x14ac:dyDescent="0.3">
      <c r="A435">
        <v>4326</v>
      </c>
      <c r="B435" s="1">
        <v>46331</v>
      </c>
      <c r="C435">
        <f>YEAR(SalesDataTable[[#This Row],[Order Date]])</f>
        <v>2026</v>
      </c>
      <c r="D435">
        <f>MONTH(SalesDataTable[[#This Row],[Order Date]])</f>
        <v>11</v>
      </c>
      <c r="E435" t="str">
        <f>TEXT(SalesDataTable[[#This Row],[Order Date]], "MmMM")</f>
        <v>November</v>
      </c>
      <c r="F435" t="str">
        <f>"Q"&amp;ROUNDUP(MONTH(SalesDataTable[[#This Row],[Order Date]])/3,0)</f>
        <v>Q4</v>
      </c>
      <c r="G435" t="s">
        <v>48</v>
      </c>
      <c r="H435" t="s">
        <v>52</v>
      </c>
      <c r="I435" t="s">
        <v>86</v>
      </c>
      <c r="J435" t="s">
        <v>84</v>
      </c>
      <c r="K435" t="s">
        <v>37</v>
      </c>
      <c r="L435" t="s">
        <v>47</v>
      </c>
      <c r="M435">
        <v>1</v>
      </c>
      <c r="N435">
        <v>35.630000000000003</v>
      </c>
      <c r="O435">
        <v>0</v>
      </c>
      <c r="P435">
        <v>13.47</v>
      </c>
      <c r="Q435">
        <v>35.630000000000003</v>
      </c>
      <c r="R435">
        <v>13.47</v>
      </c>
      <c r="S435">
        <v>22.160000000000004</v>
      </c>
      <c r="T435">
        <v>0.62194779680044909</v>
      </c>
      <c r="U435">
        <v>2026</v>
      </c>
      <c r="V435" t="s">
        <v>79</v>
      </c>
      <c r="W435">
        <v>11</v>
      </c>
      <c r="X435" t="s">
        <v>82</v>
      </c>
    </row>
    <row r="436" spans="1:24" x14ac:dyDescent="0.3">
      <c r="A436">
        <v>181</v>
      </c>
      <c r="B436" s="1">
        <v>46333</v>
      </c>
      <c r="C436">
        <f>YEAR(SalesDataTable[[#This Row],[Order Date]])</f>
        <v>2026</v>
      </c>
      <c r="D436">
        <f>MONTH(SalesDataTable[[#This Row],[Order Date]])</f>
        <v>11</v>
      </c>
      <c r="E436" t="str">
        <f>TEXT(SalesDataTable[[#This Row],[Order Date]], "MmMM")</f>
        <v>November</v>
      </c>
      <c r="F436" t="str">
        <f>"Q"&amp;ROUNDUP(MONTH(SalesDataTable[[#This Row],[Order Date]])/3,0)</f>
        <v>Q4</v>
      </c>
      <c r="G436" t="s">
        <v>34</v>
      </c>
      <c r="H436" t="s">
        <v>56</v>
      </c>
      <c r="I436" t="s">
        <v>86</v>
      </c>
      <c r="J436" t="s">
        <v>84</v>
      </c>
      <c r="K436" t="s">
        <v>37</v>
      </c>
      <c r="L436" t="s">
        <v>47</v>
      </c>
      <c r="M436">
        <v>1</v>
      </c>
      <c r="N436">
        <v>35.58</v>
      </c>
      <c r="O436">
        <v>0</v>
      </c>
      <c r="P436">
        <v>13.4</v>
      </c>
      <c r="Q436">
        <v>35.58</v>
      </c>
      <c r="R436">
        <v>13.4</v>
      </c>
      <c r="S436">
        <v>22.18</v>
      </c>
      <c r="T436">
        <v>0.62338392355255767</v>
      </c>
      <c r="U436">
        <v>2026</v>
      </c>
      <c r="V436" t="s">
        <v>79</v>
      </c>
      <c r="W436">
        <v>11</v>
      </c>
      <c r="X436" t="s">
        <v>82</v>
      </c>
    </row>
    <row r="437" spans="1:24" x14ac:dyDescent="0.3">
      <c r="A437">
        <v>4550</v>
      </c>
      <c r="B437" s="1">
        <v>46335</v>
      </c>
      <c r="C437">
        <f>YEAR(SalesDataTable[[#This Row],[Order Date]])</f>
        <v>2026</v>
      </c>
      <c r="D437">
        <f>MONTH(SalesDataTable[[#This Row],[Order Date]])</f>
        <v>11</v>
      </c>
      <c r="E437" t="str">
        <f>TEXT(SalesDataTable[[#This Row],[Order Date]], "MmMM")</f>
        <v>November</v>
      </c>
      <c r="F437" t="str">
        <f>"Q"&amp;ROUNDUP(MONTH(SalesDataTable[[#This Row],[Order Date]])/3,0)</f>
        <v>Q4</v>
      </c>
      <c r="G437" t="s">
        <v>48</v>
      </c>
      <c r="H437" t="s">
        <v>81</v>
      </c>
      <c r="I437" t="s">
        <v>86</v>
      </c>
      <c r="J437" t="s">
        <v>84</v>
      </c>
      <c r="K437" t="s">
        <v>24</v>
      </c>
      <c r="L437" t="s">
        <v>50</v>
      </c>
      <c r="M437">
        <v>1</v>
      </c>
      <c r="N437">
        <v>35.36</v>
      </c>
      <c r="O437">
        <v>0</v>
      </c>
      <c r="P437">
        <v>13.74</v>
      </c>
      <c r="Q437">
        <v>35.36</v>
      </c>
      <c r="R437">
        <v>13.74</v>
      </c>
      <c r="S437">
        <v>21.619999999999997</v>
      </c>
      <c r="T437">
        <v>0.61142533936651577</v>
      </c>
      <c r="U437">
        <v>2026</v>
      </c>
      <c r="V437" t="s">
        <v>79</v>
      </c>
      <c r="W437">
        <v>11</v>
      </c>
      <c r="X437" t="s">
        <v>82</v>
      </c>
    </row>
    <row r="438" spans="1:24" x14ac:dyDescent="0.3">
      <c r="A438">
        <v>2575</v>
      </c>
      <c r="B438" s="1">
        <v>46350</v>
      </c>
      <c r="C438">
        <f>YEAR(SalesDataTable[[#This Row],[Order Date]])</f>
        <v>2026</v>
      </c>
      <c r="D438">
        <f>MONTH(SalesDataTable[[#This Row],[Order Date]])</f>
        <v>11</v>
      </c>
      <c r="E438" t="str">
        <f>TEXT(SalesDataTable[[#This Row],[Order Date]], "MmMM")</f>
        <v>November</v>
      </c>
      <c r="F438" t="str">
        <f>"Q"&amp;ROUNDUP(MONTH(SalesDataTable[[#This Row],[Order Date]])/3,0)</f>
        <v>Q4</v>
      </c>
      <c r="G438" t="s">
        <v>48</v>
      </c>
      <c r="H438" t="s">
        <v>81</v>
      </c>
      <c r="I438" t="s">
        <v>86</v>
      </c>
      <c r="J438" t="s">
        <v>84</v>
      </c>
      <c r="K438" t="s">
        <v>24</v>
      </c>
      <c r="L438" t="s">
        <v>25</v>
      </c>
      <c r="M438">
        <v>1</v>
      </c>
      <c r="N438">
        <v>39.42</v>
      </c>
      <c r="O438">
        <v>0</v>
      </c>
      <c r="P438">
        <v>14.63</v>
      </c>
      <c r="Q438">
        <v>39.42</v>
      </c>
      <c r="R438">
        <v>14.63</v>
      </c>
      <c r="S438">
        <v>24.79</v>
      </c>
      <c r="T438">
        <v>0.62886859462201927</v>
      </c>
      <c r="U438">
        <v>2026</v>
      </c>
      <c r="V438" t="s">
        <v>79</v>
      </c>
      <c r="W438">
        <v>11</v>
      </c>
      <c r="X438" t="s">
        <v>82</v>
      </c>
    </row>
    <row r="439" spans="1:24" x14ac:dyDescent="0.3">
      <c r="A439">
        <v>4721</v>
      </c>
      <c r="B439" s="1">
        <v>46350</v>
      </c>
      <c r="C439">
        <f>YEAR(SalesDataTable[[#This Row],[Order Date]])</f>
        <v>2026</v>
      </c>
      <c r="D439">
        <f>MONTH(SalesDataTable[[#This Row],[Order Date]])</f>
        <v>11</v>
      </c>
      <c r="E439" t="str">
        <f>TEXT(SalesDataTable[[#This Row],[Order Date]], "MmMM")</f>
        <v>November</v>
      </c>
      <c r="F439" t="str">
        <f>"Q"&amp;ROUNDUP(MONTH(SalesDataTable[[#This Row],[Order Date]])/3,0)</f>
        <v>Q4</v>
      </c>
      <c r="G439" t="s">
        <v>48</v>
      </c>
      <c r="H439" t="s">
        <v>71</v>
      </c>
      <c r="I439" t="s">
        <v>86</v>
      </c>
      <c r="J439" t="s">
        <v>23</v>
      </c>
      <c r="K439" t="s">
        <v>42</v>
      </c>
      <c r="L439" t="s">
        <v>43</v>
      </c>
      <c r="M439">
        <v>1</v>
      </c>
      <c r="N439">
        <v>39.85</v>
      </c>
      <c r="O439">
        <v>0</v>
      </c>
      <c r="P439">
        <v>16.3</v>
      </c>
      <c r="Q439">
        <v>39.85</v>
      </c>
      <c r="R439">
        <v>16.3</v>
      </c>
      <c r="S439">
        <v>23.55</v>
      </c>
      <c r="T439">
        <v>0.59096612296110418</v>
      </c>
      <c r="U439">
        <v>2026</v>
      </c>
      <c r="V439" t="s">
        <v>79</v>
      </c>
      <c r="W439">
        <v>11</v>
      </c>
      <c r="X439" t="s">
        <v>82</v>
      </c>
    </row>
    <row r="440" spans="1:24" x14ac:dyDescent="0.3">
      <c r="A440">
        <v>197</v>
      </c>
      <c r="B440" s="1">
        <v>46353</v>
      </c>
      <c r="C440">
        <f>YEAR(SalesDataTable[[#This Row],[Order Date]])</f>
        <v>2026</v>
      </c>
      <c r="D440">
        <f>MONTH(SalesDataTable[[#This Row],[Order Date]])</f>
        <v>11</v>
      </c>
      <c r="E440" t="str">
        <f>TEXT(SalesDataTable[[#This Row],[Order Date]], "MmMM")</f>
        <v>November</v>
      </c>
      <c r="F440" t="str">
        <f>"Q"&amp;ROUNDUP(MONTH(SalesDataTable[[#This Row],[Order Date]])/3,0)</f>
        <v>Q4</v>
      </c>
      <c r="G440" t="s">
        <v>20</v>
      </c>
      <c r="H440" t="s">
        <v>39</v>
      </c>
      <c r="I440" t="s">
        <v>86</v>
      </c>
      <c r="J440" t="s">
        <v>23</v>
      </c>
      <c r="K440" t="s">
        <v>44</v>
      </c>
      <c r="L440" t="s">
        <v>45</v>
      </c>
      <c r="M440">
        <v>1</v>
      </c>
      <c r="N440">
        <v>195.32</v>
      </c>
      <c r="O440">
        <v>0</v>
      </c>
      <c r="P440">
        <v>103.21</v>
      </c>
      <c r="Q440">
        <v>195.32</v>
      </c>
      <c r="R440">
        <v>103.21</v>
      </c>
      <c r="S440">
        <v>92.11</v>
      </c>
      <c r="T440">
        <v>0.47158509113250052</v>
      </c>
      <c r="U440">
        <v>2026</v>
      </c>
      <c r="V440" t="s">
        <v>79</v>
      </c>
      <c r="W440">
        <v>11</v>
      </c>
      <c r="X440" t="s">
        <v>82</v>
      </c>
    </row>
    <row r="441" spans="1:24" x14ac:dyDescent="0.3">
      <c r="A441">
        <v>2747</v>
      </c>
      <c r="B441" s="1">
        <v>46356</v>
      </c>
      <c r="C441">
        <f>YEAR(SalesDataTable[[#This Row],[Order Date]])</f>
        <v>2026</v>
      </c>
      <c r="D441">
        <f>MONTH(SalesDataTable[[#This Row],[Order Date]])</f>
        <v>11</v>
      </c>
      <c r="E441" t="str">
        <f>TEXT(SalesDataTable[[#This Row],[Order Date]], "MmMM")</f>
        <v>November</v>
      </c>
      <c r="F441" t="str">
        <f>"Q"&amp;ROUNDUP(MONTH(SalesDataTable[[#This Row],[Order Date]])/3,0)</f>
        <v>Q4</v>
      </c>
      <c r="G441" t="s">
        <v>28</v>
      </c>
      <c r="H441" t="s">
        <v>46</v>
      </c>
      <c r="I441" t="s">
        <v>86</v>
      </c>
      <c r="J441" t="s">
        <v>84</v>
      </c>
      <c r="K441" t="s">
        <v>44</v>
      </c>
      <c r="L441" t="s">
        <v>45</v>
      </c>
      <c r="M441">
        <v>1</v>
      </c>
      <c r="N441">
        <v>194.73</v>
      </c>
      <c r="O441">
        <v>0</v>
      </c>
      <c r="P441">
        <v>104.48</v>
      </c>
      <c r="Q441">
        <v>194.73</v>
      </c>
      <c r="R441">
        <v>104.48</v>
      </c>
      <c r="S441">
        <v>90.249999999999986</v>
      </c>
      <c r="T441">
        <v>0.46346222975401835</v>
      </c>
      <c r="U441">
        <v>2026</v>
      </c>
      <c r="V441" t="s">
        <v>79</v>
      </c>
      <c r="W441">
        <v>11</v>
      </c>
      <c r="X441" t="s">
        <v>82</v>
      </c>
    </row>
    <row r="442" spans="1:24" x14ac:dyDescent="0.3">
      <c r="A442">
        <v>4498</v>
      </c>
      <c r="B442" s="1">
        <v>46359</v>
      </c>
      <c r="C442">
        <f>YEAR(SalesDataTable[[#This Row],[Order Date]])</f>
        <v>2026</v>
      </c>
      <c r="D442">
        <f>MONTH(SalesDataTable[[#This Row],[Order Date]])</f>
        <v>12</v>
      </c>
      <c r="E442" t="str">
        <f>TEXT(SalesDataTable[[#This Row],[Order Date]], "MmMM")</f>
        <v>December</v>
      </c>
      <c r="F442" t="str">
        <f>"Q"&amp;ROUNDUP(MONTH(SalesDataTable[[#This Row],[Order Date]])/3,0)</f>
        <v>Q4</v>
      </c>
      <c r="G442" t="s">
        <v>20</v>
      </c>
      <c r="H442" t="s">
        <v>32</v>
      </c>
      <c r="I442" t="s">
        <v>86</v>
      </c>
      <c r="J442" t="s">
        <v>23</v>
      </c>
      <c r="K442" t="s">
        <v>44</v>
      </c>
      <c r="L442" t="s">
        <v>63</v>
      </c>
      <c r="M442">
        <v>1</v>
      </c>
      <c r="N442">
        <v>124.93</v>
      </c>
      <c r="O442">
        <v>0</v>
      </c>
      <c r="P442">
        <v>59.41</v>
      </c>
      <c r="Q442">
        <v>124.93</v>
      </c>
      <c r="R442">
        <v>59.41</v>
      </c>
      <c r="S442">
        <v>65.52000000000001</v>
      </c>
      <c r="T442">
        <v>0.52445369406867848</v>
      </c>
      <c r="U442">
        <v>2026</v>
      </c>
      <c r="V442" t="s">
        <v>79</v>
      </c>
      <c r="W442">
        <v>12</v>
      </c>
      <c r="X442" t="s">
        <v>83</v>
      </c>
    </row>
    <row r="443" spans="1:24" x14ac:dyDescent="0.3">
      <c r="A443">
        <v>4880</v>
      </c>
      <c r="B443" s="1">
        <v>46364</v>
      </c>
      <c r="C443">
        <f>YEAR(SalesDataTable[[#This Row],[Order Date]])</f>
        <v>2026</v>
      </c>
      <c r="D443">
        <f>MONTH(SalesDataTable[[#This Row],[Order Date]])</f>
        <v>12</v>
      </c>
      <c r="E443" t="str">
        <f>TEXT(SalesDataTable[[#This Row],[Order Date]], "MmMM")</f>
        <v>December</v>
      </c>
      <c r="F443" t="str">
        <f>"Q"&amp;ROUNDUP(MONTH(SalesDataTable[[#This Row],[Order Date]])/3,0)</f>
        <v>Q4</v>
      </c>
      <c r="G443" t="s">
        <v>20</v>
      </c>
      <c r="H443" t="s">
        <v>60</v>
      </c>
      <c r="I443" t="s">
        <v>86</v>
      </c>
      <c r="J443" t="s">
        <v>23</v>
      </c>
      <c r="K443" t="s">
        <v>42</v>
      </c>
      <c r="L443" t="s">
        <v>43</v>
      </c>
      <c r="M443">
        <v>1</v>
      </c>
      <c r="N443">
        <v>41.07</v>
      </c>
      <c r="O443">
        <v>0</v>
      </c>
      <c r="P443">
        <v>16.600000000000001</v>
      </c>
      <c r="Q443">
        <v>41.07</v>
      </c>
      <c r="R443">
        <v>16.600000000000001</v>
      </c>
      <c r="S443">
        <v>24.47</v>
      </c>
      <c r="T443">
        <v>0.59581202824446067</v>
      </c>
      <c r="U443">
        <v>2026</v>
      </c>
      <c r="V443" t="s">
        <v>79</v>
      </c>
      <c r="W443">
        <v>12</v>
      </c>
      <c r="X443" t="s">
        <v>83</v>
      </c>
    </row>
    <row r="444" spans="1:24" x14ac:dyDescent="0.3">
      <c r="A444">
        <v>5188</v>
      </c>
      <c r="B444" s="1">
        <v>46025</v>
      </c>
      <c r="C444">
        <f>YEAR(SalesDataTable[[#This Row],[Order Date]])</f>
        <v>2026</v>
      </c>
      <c r="D444">
        <f>MONTH(SalesDataTable[[#This Row],[Order Date]])</f>
        <v>1</v>
      </c>
      <c r="E444" t="str">
        <f>TEXT(SalesDataTable[[#This Row],[Order Date]], "MmMM")</f>
        <v>January</v>
      </c>
      <c r="F444" t="str">
        <f>"Q"&amp;ROUNDUP(MONTH(SalesDataTable[[#This Row],[Order Date]])/3,0)</f>
        <v>Q1</v>
      </c>
      <c r="G444" t="s">
        <v>34</v>
      </c>
      <c r="H444" t="s">
        <v>35</v>
      </c>
      <c r="I444" t="s">
        <v>87</v>
      </c>
      <c r="J444" t="s">
        <v>84</v>
      </c>
      <c r="K444" t="s">
        <v>42</v>
      </c>
      <c r="L444" t="s">
        <v>66</v>
      </c>
      <c r="M444">
        <v>1</v>
      </c>
      <c r="N444">
        <v>49.71</v>
      </c>
      <c r="O444">
        <v>0</v>
      </c>
      <c r="P444">
        <v>23.15</v>
      </c>
      <c r="Q444">
        <v>49.71</v>
      </c>
      <c r="R444">
        <v>23.15</v>
      </c>
      <c r="S444">
        <v>26.560000000000002</v>
      </c>
      <c r="T444">
        <v>0.53429893381613358</v>
      </c>
      <c r="U444">
        <v>2026</v>
      </c>
      <c r="V444" t="s">
        <v>26</v>
      </c>
      <c r="W444">
        <v>1</v>
      </c>
      <c r="X444" t="s">
        <v>27</v>
      </c>
    </row>
    <row r="445" spans="1:24" x14ac:dyDescent="0.3">
      <c r="A445">
        <v>3068</v>
      </c>
      <c r="B445" s="1">
        <v>46034</v>
      </c>
      <c r="C445">
        <f>YEAR(SalesDataTable[[#This Row],[Order Date]])</f>
        <v>2026</v>
      </c>
      <c r="D445">
        <f>MONTH(SalesDataTable[[#This Row],[Order Date]])</f>
        <v>1</v>
      </c>
      <c r="E445" t="str">
        <f>TEXT(SalesDataTable[[#This Row],[Order Date]], "MmMM")</f>
        <v>January</v>
      </c>
      <c r="F445" t="str">
        <f>"Q"&amp;ROUNDUP(MONTH(SalesDataTable[[#This Row],[Order Date]])/3,0)</f>
        <v>Q1</v>
      </c>
      <c r="G445" t="s">
        <v>48</v>
      </c>
      <c r="H445" t="s">
        <v>49</v>
      </c>
      <c r="I445" t="s">
        <v>87</v>
      </c>
      <c r="J445" t="s">
        <v>23</v>
      </c>
      <c r="K445" t="s">
        <v>24</v>
      </c>
      <c r="L445" t="s">
        <v>50</v>
      </c>
      <c r="M445">
        <v>1</v>
      </c>
      <c r="N445">
        <v>36.43</v>
      </c>
      <c r="O445">
        <v>0</v>
      </c>
      <c r="P445">
        <v>14.33</v>
      </c>
      <c r="Q445">
        <v>36.43</v>
      </c>
      <c r="R445">
        <v>14.33</v>
      </c>
      <c r="S445">
        <v>22.1</v>
      </c>
      <c r="T445">
        <v>0.60664287674993145</v>
      </c>
      <c r="U445">
        <v>2026</v>
      </c>
      <c r="V445" t="s">
        <v>26</v>
      </c>
      <c r="W445">
        <v>1</v>
      </c>
      <c r="X445" t="s">
        <v>27</v>
      </c>
    </row>
    <row r="446" spans="1:24" x14ac:dyDescent="0.3">
      <c r="A446">
        <v>3736</v>
      </c>
      <c r="B446" s="1">
        <v>46037</v>
      </c>
      <c r="C446">
        <f>YEAR(SalesDataTable[[#This Row],[Order Date]])</f>
        <v>2026</v>
      </c>
      <c r="D446">
        <f>MONTH(SalesDataTable[[#This Row],[Order Date]])</f>
        <v>1</v>
      </c>
      <c r="E446" t="str">
        <f>TEXT(SalesDataTable[[#This Row],[Order Date]], "MmMM")</f>
        <v>January</v>
      </c>
      <c r="F446" t="str">
        <f>"Q"&amp;ROUNDUP(MONTH(SalesDataTable[[#This Row],[Order Date]])/3,0)</f>
        <v>Q1</v>
      </c>
      <c r="G446" t="s">
        <v>34</v>
      </c>
      <c r="H446" t="s">
        <v>56</v>
      </c>
      <c r="I446" t="s">
        <v>87</v>
      </c>
      <c r="J446" t="s">
        <v>23</v>
      </c>
      <c r="K446" t="s">
        <v>24</v>
      </c>
      <c r="L446" t="s">
        <v>25</v>
      </c>
      <c r="M446">
        <v>1</v>
      </c>
      <c r="N446">
        <v>40.72</v>
      </c>
      <c r="O446">
        <v>0</v>
      </c>
      <c r="P446">
        <v>14.94</v>
      </c>
      <c r="Q446">
        <v>40.72</v>
      </c>
      <c r="R446">
        <v>14.94</v>
      </c>
      <c r="S446">
        <v>25.78</v>
      </c>
      <c r="T446">
        <v>0.6331041257367388</v>
      </c>
      <c r="U446">
        <v>2026</v>
      </c>
      <c r="V446" t="s">
        <v>26</v>
      </c>
      <c r="W446">
        <v>1</v>
      </c>
      <c r="X446" t="s">
        <v>27</v>
      </c>
    </row>
    <row r="447" spans="1:24" x14ac:dyDescent="0.3">
      <c r="A447">
        <v>4648</v>
      </c>
      <c r="B447" s="1">
        <v>46039</v>
      </c>
      <c r="C447">
        <f>YEAR(SalesDataTable[[#This Row],[Order Date]])</f>
        <v>2026</v>
      </c>
      <c r="D447">
        <f>MONTH(SalesDataTable[[#This Row],[Order Date]])</f>
        <v>1</v>
      </c>
      <c r="E447" t="str">
        <f>TEXT(SalesDataTable[[#This Row],[Order Date]], "MmMM")</f>
        <v>January</v>
      </c>
      <c r="F447" t="str">
        <f>"Q"&amp;ROUNDUP(MONTH(SalesDataTable[[#This Row],[Order Date]])/3,0)</f>
        <v>Q1</v>
      </c>
      <c r="G447" t="s">
        <v>34</v>
      </c>
      <c r="H447" t="s">
        <v>55</v>
      </c>
      <c r="I447" t="s">
        <v>87</v>
      </c>
      <c r="J447" t="s">
        <v>23</v>
      </c>
      <c r="K447" t="s">
        <v>44</v>
      </c>
      <c r="L447" t="s">
        <v>45</v>
      </c>
      <c r="M447">
        <v>1</v>
      </c>
      <c r="N447">
        <v>199.02</v>
      </c>
      <c r="O447">
        <v>0</v>
      </c>
      <c r="P447">
        <v>106.49</v>
      </c>
      <c r="Q447">
        <v>199.02</v>
      </c>
      <c r="R447">
        <v>106.49</v>
      </c>
      <c r="S447">
        <v>92.530000000000015</v>
      </c>
      <c r="T447">
        <v>0.46492814792483173</v>
      </c>
      <c r="U447">
        <v>2026</v>
      </c>
      <c r="V447" t="s">
        <v>26</v>
      </c>
      <c r="W447">
        <v>1</v>
      </c>
      <c r="X447" t="s">
        <v>27</v>
      </c>
    </row>
    <row r="448" spans="1:24" x14ac:dyDescent="0.3">
      <c r="A448">
        <v>3330</v>
      </c>
      <c r="B448" s="1">
        <v>46040</v>
      </c>
      <c r="C448">
        <f>YEAR(SalesDataTable[[#This Row],[Order Date]])</f>
        <v>2026</v>
      </c>
      <c r="D448">
        <f>MONTH(SalesDataTable[[#This Row],[Order Date]])</f>
        <v>1</v>
      </c>
      <c r="E448" t="str">
        <f>TEXT(SalesDataTable[[#This Row],[Order Date]], "MmMM")</f>
        <v>January</v>
      </c>
      <c r="F448" t="str">
        <f>"Q"&amp;ROUNDUP(MONTH(SalesDataTable[[#This Row],[Order Date]])/3,0)</f>
        <v>Q1</v>
      </c>
      <c r="G448" t="s">
        <v>20</v>
      </c>
      <c r="H448" t="s">
        <v>60</v>
      </c>
      <c r="I448" t="s">
        <v>87</v>
      </c>
      <c r="J448" t="s">
        <v>23</v>
      </c>
      <c r="K448" t="s">
        <v>42</v>
      </c>
      <c r="L448" t="s">
        <v>62</v>
      </c>
      <c r="M448">
        <v>1</v>
      </c>
      <c r="N448">
        <v>104.36</v>
      </c>
      <c r="O448">
        <v>0</v>
      </c>
      <c r="P448">
        <v>51.63</v>
      </c>
      <c r="Q448">
        <v>104.36</v>
      </c>
      <c r="R448">
        <v>51.63</v>
      </c>
      <c r="S448">
        <v>52.73</v>
      </c>
      <c r="T448">
        <v>0.50527021847451126</v>
      </c>
      <c r="U448">
        <v>2026</v>
      </c>
      <c r="V448" t="s">
        <v>26</v>
      </c>
      <c r="W448">
        <v>1</v>
      </c>
      <c r="X448" t="s">
        <v>27</v>
      </c>
    </row>
    <row r="449" spans="1:24" x14ac:dyDescent="0.3">
      <c r="A449">
        <v>631</v>
      </c>
      <c r="B449" s="1">
        <v>46042</v>
      </c>
      <c r="C449">
        <f>YEAR(SalesDataTable[[#This Row],[Order Date]])</f>
        <v>2026</v>
      </c>
      <c r="D449">
        <f>MONTH(SalesDataTable[[#This Row],[Order Date]])</f>
        <v>1</v>
      </c>
      <c r="E449" t="str">
        <f>TEXT(SalesDataTable[[#This Row],[Order Date]], "MmMM")</f>
        <v>January</v>
      </c>
      <c r="F449" t="str">
        <f>"Q"&amp;ROUNDUP(MONTH(SalesDataTable[[#This Row],[Order Date]])/3,0)</f>
        <v>Q1</v>
      </c>
      <c r="G449" t="s">
        <v>20</v>
      </c>
      <c r="H449" t="s">
        <v>21</v>
      </c>
      <c r="I449" t="s">
        <v>87</v>
      </c>
      <c r="J449" t="s">
        <v>84</v>
      </c>
      <c r="K449" t="s">
        <v>37</v>
      </c>
      <c r="L449" t="s">
        <v>59</v>
      </c>
      <c r="M449">
        <v>1</v>
      </c>
      <c r="N449">
        <v>165.42</v>
      </c>
      <c r="O449">
        <v>0</v>
      </c>
      <c r="P449">
        <v>85.69</v>
      </c>
      <c r="Q449">
        <v>165.42</v>
      </c>
      <c r="R449">
        <v>85.69</v>
      </c>
      <c r="S449">
        <v>79.72999999999999</v>
      </c>
      <c r="T449">
        <v>0.48198524966751299</v>
      </c>
      <c r="U449">
        <v>2026</v>
      </c>
      <c r="V449" t="s">
        <v>26</v>
      </c>
      <c r="W449">
        <v>1</v>
      </c>
      <c r="X449" t="s">
        <v>27</v>
      </c>
    </row>
    <row r="450" spans="1:24" x14ac:dyDescent="0.3">
      <c r="A450">
        <v>1654</v>
      </c>
      <c r="B450" s="1">
        <v>46050</v>
      </c>
      <c r="C450">
        <f>YEAR(SalesDataTable[[#This Row],[Order Date]])</f>
        <v>2026</v>
      </c>
      <c r="D450">
        <f>MONTH(SalesDataTable[[#This Row],[Order Date]])</f>
        <v>1</v>
      </c>
      <c r="E450" t="str">
        <f>TEXT(SalesDataTable[[#This Row],[Order Date]], "MmMM")</f>
        <v>January</v>
      </c>
      <c r="F450" t="str">
        <f>"Q"&amp;ROUNDUP(MONTH(SalesDataTable[[#This Row],[Order Date]])/3,0)</f>
        <v>Q1</v>
      </c>
      <c r="G450" t="s">
        <v>34</v>
      </c>
      <c r="H450" t="s">
        <v>35</v>
      </c>
      <c r="I450" t="s">
        <v>87</v>
      </c>
      <c r="J450" t="s">
        <v>85</v>
      </c>
      <c r="K450" t="s">
        <v>30</v>
      </c>
      <c r="L450" t="s">
        <v>41</v>
      </c>
      <c r="M450">
        <v>1</v>
      </c>
      <c r="N450">
        <v>70.41</v>
      </c>
      <c r="O450">
        <v>0</v>
      </c>
      <c r="P450">
        <v>32.74</v>
      </c>
      <c r="Q450">
        <v>70.41</v>
      </c>
      <c r="R450">
        <v>32.74</v>
      </c>
      <c r="S450">
        <v>37.669999999999995</v>
      </c>
      <c r="T450">
        <v>0.53500923164323244</v>
      </c>
      <c r="U450">
        <v>2026</v>
      </c>
      <c r="V450" t="s">
        <v>26</v>
      </c>
      <c r="W450">
        <v>1</v>
      </c>
      <c r="X450" t="s">
        <v>27</v>
      </c>
    </row>
    <row r="451" spans="1:24" x14ac:dyDescent="0.3">
      <c r="A451">
        <v>2014</v>
      </c>
      <c r="B451" s="1">
        <v>46055</v>
      </c>
      <c r="C451">
        <f>YEAR(SalesDataTable[[#This Row],[Order Date]])</f>
        <v>2026</v>
      </c>
      <c r="D451">
        <f>MONTH(SalesDataTable[[#This Row],[Order Date]])</f>
        <v>2</v>
      </c>
      <c r="E451" t="str">
        <f>TEXT(SalesDataTable[[#This Row],[Order Date]], "MmMM")</f>
        <v>February</v>
      </c>
      <c r="F451" t="str">
        <f>"Q"&amp;ROUNDUP(MONTH(SalesDataTable[[#This Row],[Order Date]])/3,0)</f>
        <v>Q1</v>
      </c>
      <c r="G451" t="s">
        <v>34</v>
      </c>
      <c r="H451" t="s">
        <v>40</v>
      </c>
      <c r="I451" t="s">
        <v>87</v>
      </c>
      <c r="J451" t="s">
        <v>23</v>
      </c>
      <c r="K451" t="s">
        <v>44</v>
      </c>
      <c r="L451" t="s">
        <v>63</v>
      </c>
      <c r="M451">
        <v>1</v>
      </c>
      <c r="N451">
        <v>123.95</v>
      </c>
      <c r="O451">
        <v>0</v>
      </c>
      <c r="P451">
        <v>61.32</v>
      </c>
      <c r="Q451">
        <v>123.95</v>
      </c>
      <c r="R451">
        <v>61.32</v>
      </c>
      <c r="S451">
        <v>62.63</v>
      </c>
      <c r="T451">
        <v>0.50528438886647842</v>
      </c>
      <c r="U451">
        <v>2026</v>
      </c>
      <c r="V451" t="s">
        <v>26</v>
      </c>
      <c r="W451">
        <v>2</v>
      </c>
      <c r="X451" t="s">
        <v>51</v>
      </c>
    </row>
    <row r="452" spans="1:24" x14ac:dyDescent="0.3">
      <c r="A452">
        <v>2929</v>
      </c>
      <c r="B452" s="1">
        <v>46055</v>
      </c>
      <c r="C452">
        <f>YEAR(SalesDataTable[[#This Row],[Order Date]])</f>
        <v>2026</v>
      </c>
      <c r="D452">
        <f>MONTH(SalesDataTable[[#This Row],[Order Date]])</f>
        <v>2</v>
      </c>
      <c r="E452" t="str">
        <f>TEXT(SalesDataTable[[#This Row],[Order Date]], "MmMM")</f>
        <v>February</v>
      </c>
      <c r="F452" t="str">
        <f>"Q"&amp;ROUNDUP(MONTH(SalesDataTable[[#This Row],[Order Date]])/3,0)</f>
        <v>Q1</v>
      </c>
      <c r="G452" t="s">
        <v>34</v>
      </c>
      <c r="H452" t="s">
        <v>53</v>
      </c>
      <c r="I452" t="s">
        <v>87</v>
      </c>
      <c r="J452" t="s">
        <v>84</v>
      </c>
      <c r="K452" t="s">
        <v>30</v>
      </c>
      <c r="L452" t="s">
        <v>33</v>
      </c>
      <c r="M452">
        <v>1</v>
      </c>
      <c r="N452">
        <v>93.78</v>
      </c>
      <c r="O452">
        <v>0</v>
      </c>
      <c r="P452">
        <v>44.21</v>
      </c>
      <c r="Q452">
        <v>93.78</v>
      </c>
      <c r="R452">
        <v>44.21</v>
      </c>
      <c r="S452">
        <v>49.57</v>
      </c>
      <c r="T452">
        <v>0.52857752185967155</v>
      </c>
      <c r="U452">
        <v>2026</v>
      </c>
      <c r="V452" t="s">
        <v>26</v>
      </c>
      <c r="W452">
        <v>2</v>
      </c>
      <c r="X452" t="s">
        <v>51</v>
      </c>
    </row>
    <row r="453" spans="1:24" x14ac:dyDescent="0.3">
      <c r="A453">
        <v>4588</v>
      </c>
      <c r="B453" s="1">
        <v>46067</v>
      </c>
      <c r="C453">
        <f>YEAR(SalesDataTable[[#This Row],[Order Date]])</f>
        <v>2026</v>
      </c>
      <c r="D453">
        <f>MONTH(SalesDataTable[[#This Row],[Order Date]])</f>
        <v>2</v>
      </c>
      <c r="E453" t="str">
        <f>TEXT(SalesDataTable[[#This Row],[Order Date]], "MmMM")</f>
        <v>February</v>
      </c>
      <c r="F453" t="str">
        <f>"Q"&amp;ROUNDUP(MONTH(SalesDataTable[[#This Row],[Order Date]])/3,0)</f>
        <v>Q1</v>
      </c>
      <c r="G453" t="s">
        <v>28</v>
      </c>
      <c r="H453" t="s">
        <v>36</v>
      </c>
      <c r="I453" t="s">
        <v>87</v>
      </c>
      <c r="J453" t="s">
        <v>23</v>
      </c>
      <c r="K453" t="s">
        <v>44</v>
      </c>
      <c r="L453" t="s">
        <v>68</v>
      </c>
      <c r="M453">
        <v>1</v>
      </c>
      <c r="N453">
        <v>80.680000000000007</v>
      </c>
      <c r="O453">
        <v>0</v>
      </c>
      <c r="P453">
        <v>39.630000000000003</v>
      </c>
      <c r="Q453">
        <v>80.680000000000007</v>
      </c>
      <c r="R453">
        <v>39.630000000000003</v>
      </c>
      <c r="S453">
        <v>41.050000000000004</v>
      </c>
      <c r="T453">
        <v>0.50880019831432821</v>
      </c>
      <c r="U453">
        <v>2026</v>
      </c>
      <c r="V453" t="s">
        <v>26</v>
      </c>
      <c r="W453">
        <v>2</v>
      </c>
      <c r="X453" t="s">
        <v>51</v>
      </c>
    </row>
    <row r="454" spans="1:24" x14ac:dyDescent="0.3">
      <c r="A454">
        <v>2753</v>
      </c>
      <c r="B454" s="1">
        <v>46069</v>
      </c>
      <c r="C454">
        <f>YEAR(SalesDataTable[[#This Row],[Order Date]])</f>
        <v>2026</v>
      </c>
      <c r="D454">
        <f>MONTH(SalesDataTable[[#This Row],[Order Date]])</f>
        <v>2</v>
      </c>
      <c r="E454" t="str">
        <f>TEXT(SalesDataTable[[#This Row],[Order Date]], "MmMM")</f>
        <v>February</v>
      </c>
      <c r="F454" t="str">
        <f>"Q"&amp;ROUNDUP(MONTH(SalesDataTable[[#This Row],[Order Date]])/3,0)</f>
        <v>Q1</v>
      </c>
      <c r="G454" t="s">
        <v>20</v>
      </c>
      <c r="H454" t="s">
        <v>39</v>
      </c>
      <c r="I454" t="s">
        <v>87</v>
      </c>
      <c r="J454" t="s">
        <v>84</v>
      </c>
      <c r="K454" t="s">
        <v>30</v>
      </c>
      <c r="L454" t="s">
        <v>57</v>
      </c>
      <c r="M454">
        <v>1</v>
      </c>
      <c r="N454">
        <v>140.47</v>
      </c>
      <c r="O454">
        <v>0</v>
      </c>
      <c r="P454">
        <v>79.66</v>
      </c>
      <c r="Q454">
        <v>140.47</v>
      </c>
      <c r="R454">
        <v>79.66</v>
      </c>
      <c r="S454">
        <v>60.81</v>
      </c>
      <c r="T454">
        <v>0.43290382288033036</v>
      </c>
      <c r="U454">
        <v>2026</v>
      </c>
      <c r="V454" t="s">
        <v>26</v>
      </c>
      <c r="W454">
        <v>2</v>
      </c>
      <c r="X454" t="s">
        <v>51</v>
      </c>
    </row>
    <row r="455" spans="1:24" x14ac:dyDescent="0.3">
      <c r="A455">
        <v>940</v>
      </c>
      <c r="B455" s="1">
        <v>46073</v>
      </c>
      <c r="C455">
        <f>YEAR(SalesDataTable[[#This Row],[Order Date]])</f>
        <v>2026</v>
      </c>
      <c r="D455">
        <f>MONTH(SalesDataTable[[#This Row],[Order Date]])</f>
        <v>2</v>
      </c>
      <c r="E455" t="str">
        <f>TEXT(SalesDataTable[[#This Row],[Order Date]], "MmMM")</f>
        <v>February</v>
      </c>
      <c r="F455" t="str">
        <f>"Q"&amp;ROUNDUP(MONTH(SalesDataTable[[#This Row],[Order Date]])/3,0)</f>
        <v>Q1</v>
      </c>
      <c r="G455" t="s">
        <v>48</v>
      </c>
      <c r="H455" t="s">
        <v>67</v>
      </c>
      <c r="I455" t="s">
        <v>87</v>
      </c>
      <c r="J455" t="s">
        <v>84</v>
      </c>
      <c r="K455" t="s">
        <v>24</v>
      </c>
      <c r="L455" t="s">
        <v>69</v>
      </c>
      <c r="M455">
        <v>1</v>
      </c>
      <c r="N455">
        <v>51.73</v>
      </c>
      <c r="O455">
        <v>0</v>
      </c>
      <c r="P455">
        <v>21.83</v>
      </c>
      <c r="Q455">
        <v>51.73</v>
      </c>
      <c r="R455">
        <v>21.83</v>
      </c>
      <c r="S455">
        <v>29.9</v>
      </c>
      <c r="T455">
        <v>0.57800115986854828</v>
      </c>
      <c r="U455">
        <v>2026</v>
      </c>
      <c r="V455" t="s">
        <v>26</v>
      </c>
      <c r="W455">
        <v>2</v>
      </c>
      <c r="X455" t="s">
        <v>51</v>
      </c>
    </row>
    <row r="456" spans="1:24" x14ac:dyDescent="0.3">
      <c r="A456">
        <v>287</v>
      </c>
      <c r="B456" s="1">
        <v>46077</v>
      </c>
      <c r="C456">
        <f>YEAR(SalesDataTable[[#This Row],[Order Date]])</f>
        <v>2026</v>
      </c>
      <c r="D456">
        <f>MONTH(SalesDataTable[[#This Row],[Order Date]])</f>
        <v>2</v>
      </c>
      <c r="E456" t="str">
        <f>TEXT(SalesDataTable[[#This Row],[Order Date]], "MmMM")</f>
        <v>February</v>
      </c>
      <c r="F456" t="str">
        <f>"Q"&amp;ROUNDUP(MONTH(SalesDataTable[[#This Row],[Order Date]])/3,0)</f>
        <v>Q1</v>
      </c>
      <c r="G456" t="s">
        <v>34</v>
      </c>
      <c r="H456" t="s">
        <v>35</v>
      </c>
      <c r="I456" t="s">
        <v>87</v>
      </c>
      <c r="J456" t="s">
        <v>23</v>
      </c>
      <c r="K456" t="s">
        <v>37</v>
      </c>
      <c r="L456" t="s">
        <v>59</v>
      </c>
      <c r="M456">
        <v>1</v>
      </c>
      <c r="N456">
        <v>164.6</v>
      </c>
      <c r="O456">
        <v>0</v>
      </c>
      <c r="P456">
        <v>85.07</v>
      </c>
      <c r="Q456">
        <v>164.6</v>
      </c>
      <c r="R456">
        <v>85.07</v>
      </c>
      <c r="S456">
        <v>79.53</v>
      </c>
      <c r="T456">
        <v>0.48317132442284327</v>
      </c>
      <c r="U456">
        <v>2026</v>
      </c>
      <c r="V456" t="s">
        <v>26</v>
      </c>
      <c r="W456">
        <v>2</v>
      </c>
      <c r="X456" t="s">
        <v>51</v>
      </c>
    </row>
    <row r="457" spans="1:24" x14ac:dyDescent="0.3">
      <c r="A457">
        <v>2558</v>
      </c>
      <c r="B457" s="1">
        <v>46082</v>
      </c>
      <c r="C457">
        <f>YEAR(SalesDataTable[[#This Row],[Order Date]])</f>
        <v>2026</v>
      </c>
      <c r="D457">
        <f>MONTH(SalesDataTable[[#This Row],[Order Date]])</f>
        <v>3</v>
      </c>
      <c r="E457" t="str">
        <f>TEXT(SalesDataTable[[#This Row],[Order Date]], "MmMM")</f>
        <v>March</v>
      </c>
      <c r="F457" t="str">
        <f>"Q"&amp;ROUNDUP(MONTH(SalesDataTable[[#This Row],[Order Date]])/3,0)</f>
        <v>Q1</v>
      </c>
      <c r="G457" t="s">
        <v>28</v>
      </c>
      <c r="H457" t="s">
        <v>46</v>
      </c>
      <c r="I457" t="s">
        <v>87</v>
      </c>
      <c r="J457" t="s">
        <v>23</v>
      </c>
      <c r="K457" t="s">
        <v>24</v>
      </c>
      <c r="L457" t="s">
        <v>50</v>
      </c>
      <c r="M457">
        <v>1</v>
      </c>
      <c r="N457">
        <v>36.67</v>
      </c>
      <c r="O457">
        <v>0</v>
      </c>
      <c r="P457">
        <v>13.97</v>
      </c>
      <c r="Q457">
        <v>36.67</v>
      </c>
      <c r="R457">
        <v>13.97</v>
      </c>
      <c r="S457">
        <v>22.700000000000003</v>
      </c>
      <c r="T457">
        <v>0.61903463321516228</v>
      </c>
      <c r="U457">
        <v>2026</v>
      </c>
      <c r="V457" t="s">
        <v>26</v>
      </c>
      <c r="W457">
        <v>3</v>
      </c>
      <c r="X457" t="s">
        <v>58</v>
      </c>
    </row>
    <row r="458" spans="1:24" x14ac:dyDescent="0.3">
      <c r="A458">
        <v>4505</v>
      </c>
      <c r="B458" s="1">
        <v>46088</v>
      </c>
      <c r="C458">
        <f>YEAR(SalesDataTable[[#This Row],[Order Date]])</f>
        <v>2026</v>
      </c>
      <c r="D458">
        <f>MONTH(SalesDataTable[[#This Row],[Order Date]])</f>
        <v>3</v>
      </c>
      <c r="E458" t="str">
        <f>TEXT(SalesDataTable[[#This Row],[Order Date]], "MmMM")</f>
        <v>March</v>
      </c>
      <c r="F458" t="str">
        <f>"Q"&amp;ROUNDUP(MONTH(SalesDataTable[[#This Row],[Order Date]])/3,0)</f>
        <v>Q1</v>
      </c>
      <c r="G458" t="s">
        <v>34</v>
      </c>
      <c r="H458" t="s">
        <v>55</v>
      </c>
      <c r="I458" t="s">
        <v>87</v>
      </c>
      <c r="J458" t="s">
        <v>23</v>
      </c>
      <c r="K458" t="s">
        <v>24</v>
      </c>
      <c r="L458" t="s">
        <v>25</v>
      </c>
      <c r="M458">
        <v>1</v>
      </c>
      <c r="N458">
        <v>39.96</v>
      </c>
      <c r="O458">
        <v>0</v>
      </c>
      <c r="P458">
        <v>14.5</v>
      </c>
      <c r="Q458">
        <v>39.96</v>
      </c>
      <c r="R458">
        <v>14.5</v>
      </c>
      <c r="S458">
        <v>25.46</v>
      </c>
      <c r="T458">
        <v>0.63713713713713716</v>
      </c>
      <c r="U458">
        <v>2026</v>
      </c>
      <c r="V458" t="s">
        <v>26</v>
      </c>
      <c r="W458">
        <v>3</v>
      </c>
      <c r="X458" t="s">
        <v>58</v>
      </c>
    </row>
    <row r="459" spans="1:24" x14ac:dyDescent="0.3">
      <c r="A459">
        <v>4059</v>
      </c>
      <c r="B459" s="1">
        <v>46102</v>
      </c>
      <c r="C459">
        <f>YEAR(SalesDataTable[[#This Row],[Order Date]])</f>
        <v>2026</v>
      </c>
      <c r="D459">
        <f>MONTH(SalesDataTable[[#This Row],[Order Date]])</f>
        <v>3</v>
      </c>
      <c r="E459" t="str">
        <f>TEXT(SalesDataTable[[#This Row],[Order Date]], "MmMM")</f>
        <v>March</v>
      </c>
      <c r="F459" t="str">
        <f>"Q"&amp;ROUNDUP(MONTH(SalesDataTable[[#This Row],[Order Date]])/3,0)</f>
        <v>Q1</v>
      </c>
      <c r="G459" t="s">
        <v>20</v>
      </c>
      <c r="H459" t="s">
        <v>60</v>
      </c>
      <c r="I459" t="s">
        <v>87</v>
      </c>
      <c r="J459" t="s">
        <v>23</v>
      </c>
      <c r="K459" t="s">
        <v>44</v>
      </c>
      <c r="L459" t="s">
        <v>68</v>
      </c>
      <c r="M459">
        <v>1</v>
      </c>
      <c r="N459">
        <v>83.62</v>
      </c>
      <c r="O459">
        <v>0</v>
      </c>
      <c r="P459">
        <v>39.15</v>
      </c>
      <c r="Q459">
        <v>83.62</v>
      </c>
      <c r="R459">
        <v>39.15</v>
      </c>
      <c r="S459">
        <v>44.470000000000006</v>
      </c>
      <c r="T459">
        <v>0.53181057163358048</v>
      </c>
      <c r="U459">
        <v>2026</v>
      </c>
      <c r="V459" t="s">
        <v>26</v>
      </c>
      <c r="W459">
        <v>3</v>
      </c>
      <c r="X459" t="s">
        <v>58</v>
      </c>
    </row>
    <row r="460" spans="1:24" x14ac:dyDescent="0.3">
      <c r="A460">
        <v>4090</v>
      </c>
      <c r="B460" s="1">
        <v>46103</v>
      </c>
      <c r="C460">
        <f>YEAR(SalesDataTable[[#This Row],[Order Date]])</f>
        <v>2026</v>
      </c>
      <c r="D460">
        <f>MONTH(SalesDataTable[[#This Row],[Order Date]])</f>
        <v>3</v>
      </c>
      <c r="E460" t="str">
        <f>TEXT(SalesDataTable[[#This Row],[Order Date]], "MmMM")</f>
        <v>March</v>
      </c>
      <c r="F460" t="str">
        <f>"Q"&amp;ROUNDUP(MONTH(SalesDataTable[[#This Row],[Order Date]])/3,0)</f>
        <v>Q1</v>
      </c>
      <c r="G460" t="s">
        <v>34</v>
      </c>
      <c r="H460" t="s">
        <v>40</v>
      </c>
      <c r="I460" t="s">
        <v>87</v>
      </c>
      <c r="J460" t="s">
        <v>85</v>
      </c>
      <c r="K460" t="s">
        <v>37</v>
      </c>
      <c r="L460" t="s">
        <v>47</v>
      </c>
      <c r="M460">
        <v>1</v>
      </c>
      <c r="N460">
        <v>36.520000000000003</v>
      </c>
      <c r="O460">
        <v>0</v>
      </c>
      <c r="P460">
        <v>13.96</v>
      </c>
      <c r="Q460">
        <v>36.520000000000003</v>
      </c>
      <c r="R460">
        <v>13.96</v>
      </c>
      <c r="S460">
        <v>22.560000000000002</v>
      </c>
      <c r="T460">
        <v>0.61774370208105145</v>
      </c>
      <c r="U460">
        <v>2026</v>
      </c>
      <c r="V460" t="s">
        <v>26</v>
      </c>
      <c r="W460">
        <v>3</v>
      </c>
      <c r="X460" t="s">
        <v>58</v>
      </c>
    </row>
    <row r="461" spans="1:24" x14ac:dyDescent="0.3">
      <c r="A461">
        <v>1590</v>
      </c>
      <c r="B461" s="1">
        <v>46104</v>
      </c>
      <c r="C461">
        <f>YEAR(SalesDataTable[[#This Row],[Order Date]])</f>
        <v>2026</v>
      </c>
      <c r="D461">
        <f>MONTH(SalesDataTable[[#This Row],[Order Date]])</f>
        <v>3</v>
      </c>
      <c r="E461" t="str">
        <f>TEXT(SalesDataTable[[#This Row],[Order Date]], "MmMM")</f>
        <v>March</v>
      </c>
      <c r="F461" t="str">
        <f>"Q"&amp;ROUNDUP(MONTH(SalesDataTable[[#This Row],[Order Date]])/3,0)</f>
        <v>Q1</v>
      </c>
      <c r="G461" t="s">
        <v>28</v>
      </c>
      <c r="H461" t="s">
        <v>46</v>
      </c>
      <c r="I461" t="s">
        <v>87</v>
      </c>
      <c r="J461" t="s">
        <v>23</v>
      </c>
      <c r="K461" t="s">
        <v>30</v>
      </c>
      <c r="L461" t="s">
        <v>31</v>
      </c>
      <c r="M461">
        <v>1</v>
      </c>
      <c r="N461">
        <v>153.47</v>
      </c>
      <c r="O461">
        <v>0</v>
      </c>
      <c r="P461">
        <v>78.19</v>
      </c>
      <c r="Q461">
        <v>153.47</v>
      </c>
      <c r="R461">
        <v>78.19</v>
      </c>
      <c r="S461">
        <v>75.28</v>
      </c>
      <c r="T461">
        <v>0.49051931973675639</v>
      </c>
      <c r="U461">
        <v>2026</v>
      </c>
      <c r="V461" t="s">
        <v>26</v>
      </c>
      <c r="W461">
        <v>3</v>
      </c>
      <c r="X461" t="s">
        <v>58</v>
      </c>
    </row>
    <row r="462" spans="1:24" x14ac:dyDescent="0.3">
      <c r="A462">
        <v>3628</v>
      </c>
      <c r="B462" s="1">
        <v>46104</v>
      </c>
      <c r="C462">
        <f>YEAR(SalesDataTable[[#This Row],[Order Date]])</f>
        <v>2026</v>
      </c>
      <c r="D462">
        <f>MONTH(SalesDataTable[[#This Row],[Order Date]])</f>
        <v>3</v>
      </c>
      <c r="E462" t="str">
        <f>TEXT(SalesDataTable[[#This Row],[Order Date]], "MmMM")</f>
        <v>March</v>
      </c>
      <c r="F462" t="str">
        <f>"Q"&amp;ROUNDUP(MONTH(SalesDataTable[[#This Row],[Order Date]])/3,0)</f>
        <v>Q1</v>
      </c>
      <c r="G462" t="s">
        <v>34</v>
      </c>
      <c r="H462" t="s">
        <v>53</v>
      </c>
      <c r="I462" t="s">
        <v>87</v>
      </c>
      <c r="J462" t="s">
        <v>23</v>
      </c>
      <c r="K462" t="s">
        <v>37</v>
      </c>
      <c r="L462" t="s">
        <v>54</v>
      </c>
      <c r="M462">
        <v>1</v>
      </c>
      <c r="N462">
        <v>45.84</v>
      </c>
      <c r="O462">
        <v>0</v>
      </c>
      <c r="P462">
        <v>18.079999999999998</v>
      </c>
      <c r="Q462">
        <v>45.84</v>
      </c>
      <c r="R462">
        <v>18.079999999999998</v>
      </c>
      <c r="S462">
        <v>27.760000000000005</v>
      </c>
      <c r="T462">
        <v>0.605584642233857</v>
      </c>
      <c r="U462">
        <v>2026</v>
      </c>
      <c r="V462" t="s">
        <v>26</v>
      </c>
      <c r="W462">
        <v>3</v>
      </c>
      <c r="X462" t="s">
        <v>58</v>
      </c>
    </row>
    <row r="463" spans="1:24" x14ac:dyDescent="0.3">
      <c r="A463">
        <v>860</v>
      </c>
      <c r="B463" s="1">
        <v>46110</v>
      </c>
      <c r="C463">
        <f>YEAR(SalesDataTable[[#This Row],[Order Date]])</f>
        <v>2026</v>
      </c>
      <c r="D463">
        <f>MONTH(SalesDataTable[[#This Row],[Order Date]])</f>
        <v>3</v>
      </c>
      <c r="E463" t="str">
        <f>TEXT(SalesDataTable[[#This Row],[Order Date]], "MmMM")</f>
        <v>March</v>
      </c>
      <c r="F463" t="str">
        <f>"Q"&amp;ROUNDUP(MONTH(SalesDataTable[[#This Row],[Order Date]])/3,0)</f>
        <v>Q1</v>
      </c>
      <c r="G463" t="s">
        <v>34</v>
      </c>
      <c r="H463" t="s">
        <v>55</v>
      </c>
      <c r="I463" t="s">
        <v>87</v>
      </c>
      <c r="J463" t="s">
        <v>23</v>
      </c>
      <c r="K463" t="s">
        <v>30</v>
      </c>
      <c r="L463" t="s">
        <v>33</v>
      </c>
      <c r="M463">
        <v>1</v>
      </c>
      <c r="N463">
        <v>90.27</v>
      </c>
      <c r="O463">
        <v>0</v>
      </c>
      <c r="P463">
        <v>46.38</v>
      </c>
      <c r="Q463">
        <v>90.27</v>
      </c>
      <c r="R463">
        <v>46.38</v>
      </c>
      <c r="S463">
        <v>43.889999999999993</v>
      </c>
      <c r="T463">
        <v>0.48620804253904948</v>
      </c>
      <c r="U463">
        <v>2026</v>
      </c>
      <c r="V463" t="s">
        <v>26</v>
      </c>
      <c r="W463">
        <v>3</v>
      </c>
      <c r="X463" t="s">
        <v>58</v>
      </c>
    </row>
    <row r="464" spans="1:24" x14ac:dyDescent="0.3">
      <c r="A464">
        <v>3669</v>
      </c>
      <c r="B464" s="1">
        <v>46110</v>
      </c>
      <c r="C464">
        <f>YEAR(SalesDataTable[[#This Row],[Order Date]])</f>
        <v>2026</v>
      </c>
      <c r="D464">
        <f>MONTH(SalesDataTable[[#This Row],[Order Date]])</f>
        <v>3</v>
      </c>
      <c r="E464" t="str">
        <f>TEXT(SalesDataTable[[#This Row],[Order Date]], "MmMM")</f>
        <v>March</v>
      </c>
      <c r="F464" t="str">
        <f>"Q"&amp;ROUNDUP(MONTH(SalesDataTable[[#This Row],[Order Date]])/3,0)</f>
        <v>Q1</v>
      </c>
      <c r="G464" t="s">
        <v>48</v>
      </c>
      <c r="H464" t="s">
        <v>81</v>
      </c>
      <c r="I464" t="s">
        <v>87</v>
      </c>
      <c r="J464" t="s">
        <v>84</v>
      </c>
      <c r="K464" t="s">
        <v>44</v>
      </c>
      <c r="L464" t="s">
        <v>68</v>
      </c>
      <c r="M464">
        <v>1</v>
      </c>
      <c r="N464">
        <v>80.09</v>
      </c>
      <c r="O464">
        <v>0</v>
      </c>
      <c r="P464">
        <v>40.61</v>
      </c>
      <c r="Q464">
        <v>80.09</v>
      </c>
      <c r="R464">
        <v>40.61</v>
      </c>
      <c r="S464">
        <v>39.480000000000004</v>
      </c>
      <c r="T464">
        <v>0.49294543638406796</v>
      </c>
      <c r="U464">
        <v>2026</v>
      </c>
      <c r="V464" t="s">
        <v>26</v>
      </c>
      <c r="W464">
        <v>3</v>
      </c>
      <c r="X464" t="s">
        <v>58</v>
      </c>
    </row>
    <row r="465" spans="1:24" x14ac:dyDescent="0.3">
      <c r="A465">
        <v>2246</v>
      </c>
      <c r="B465" s="1">
        <v>46114</v>
      </c>
      <c r="C465">
        <f>YEAR(SalesDataTable[[#This Row],[Order Date]])</f>
        <v>2026</v>
      </c>
      <c r="D465">
        <f>MONTH(SalesDataTable[[#This Row],[Order Date]])</f>
        <v>4</v>
      </c>
      <c r="E465" t="str">
        <f>TEXT(SalesDataTable[[#This Row],[Order Date]], "MmMM")</f>
        <v>April</v>
      </c>
      <c r="F465" t="str">
        <f>"Q"&amp;ROUNDUP(MONTH(SalesDataTable[[#This Row],[Order Date]])/3,0)</f>
        <v>Q2</v>
      </c>
      <c r="G465" t="s">
        <v>34</v>
      </c>
      <c r="H465" t="s">
        <v>53</v>
      </c>
      <c r="I465" t="s">
        <v>87</v>
      </c>
      <c r="J465" t="s">
        <v>84</v>
      </c>
      <c r="K465" t="s">
        <v>42</v>
      </c>
      <c r="L465" t="s">
        <v>66</v>
      </c>
      <c r="M465">
        <v>1</v>
      </c>
      <c r="N465">
        <v>50.17</v>
      </c>
      <c r="O465">
        <v>0</v>
      </c>
      <c r="P465">
        <v>21.95</v>
      </c>
      <c r="Q465">
        <v>50.17</v>
      </c>
      <c r="R465">
        <v>21.95</v>
      </c>
      <c r="S465">
        <v>28.220000000000002</v>
      </c>
      <c r="T465">
        <v>0.56248754235598963</v>
      </c>
      <c r="U465">
        <v>2026</v>
      </c>
      <c r="V465" t="s">
        <v>64</v>
      </c>
      <c r="W465">
        <v>4</v>
      </c>
      <c r="X465" t="s">
        <v>65</v>
      </c>
    </row>
    <row r="466" spans="1:24" x14ac:dyDescent="0.3">
      <c r="A466">
        <v>2602</v>
      </c>
      <c r="B466" s="1">
        <v>46115</v>
      </c>
      <c r="C466">
        <f>YEAR(SalesDataTable[[#This Row],[Order Date]])</f>
        <v>2026</v>
      </c>
      <c r="D466">
        <f>MONTH(SalesDataTable[[#This Row],[Order Date]])</f>
        <v>4</v>
      </c>
      <c r="E466" t="str">
        <f>TEXT(SalesDataTable[[#This Row],[Order Date]], "MmMM")</f>
        <v>April</v>
      </c>
      <c r="F466" t="str">
        <f>"Q"&amp;ROUNDUP(MONTH(SalesDataTable[[#This Row],[Order Date]])/3,0)</f>
        <v>Q2</v>
      </c>
      <c r="G466" t="s">
        <v>34</v>
      </c>
      <c r="H466" t="s">
        <v>53</v>
      </c>
      <c r="I466" t="s">
        <v>87</v>
      </c>
      <c r="J466" t="s">
        <v>23</v>
      </c>
      <c r="K466" t="s">
        <v>42</v>
      </c>
      <c r="L466" t="s">
        <v>43</v>
      </c>
      <c r="M466">
        <v>1</v>
      </c>
      <c r="N466">
        <v>40.159999999999997</v>
      </c>
      <c r="O466">
        <v>0</v>
      </c>
      <c r="P466">
        <v>16.77</v>
      </c>
      <c r="Q466">
        <v>40.159999999999997</v>
      </c>
      <c r="R466">
        <v>16.77</v>
      </c>
      <c r="S466">
        <v>23.389999999999997</v>
      </c>
      <c r="T466">
        <v>0.58242031872509958</v>
      </c>
      <c r="U466">
        <v>2026</v>
      </c>
      <c r="V466" t="s">
        <v>64</v>
      </c>
      <c r="W466">
        <v>4</v>
      </c>
      <c r="X466" t="s">
        <v>65</v>
      </c>
    </row>
    <row r="467" spans="1:24" x14ac:dyDescent="0.3">
      <c r="A467">
        <v>1541</v>
      </c>
      <c r="B467" s="1">
        <v>46122</v>
      </c>
      <c r="C467">
        <f>YEAR(SalesDataTable[[#This Row],[Order Date]])</f>
        <v>2026</v>
      </c>
      <c r="D467">
        <f>MONTH(SalesDataTable[[#This Row],[Order Date]])</f>
        <v>4</v>
      </c>
      <c r="E467" t="str">
        <f>TEXT(SalesDataTable[[#This Row],[Order Date]], "MmMM")</f>
        <v>April</v>
      </c>
      <c r="F467" t="str">
        <f>"Q"&amp;ROUNDUP(MONTH(SalesDataTable[[#This Row],[Order Date]])/3,0)</f>
        <v>Q2</v>
      </c>
      <c r="G467" t="s">
        <v>28</v>
      </c>
      <c r="H467" t="s">
        <v>46</v>
      </c>
      <c r="I467" t="s">
        <v>87</v>
      </c>
      <c r="J467" t="s">
        <v>84</v>
      </c>
      <c r="K467" t="s">
        <v>44</v>
      </c>
      <c r="L467" t="s">
        <v>68</v>
      </c>
      <c r="M467">
        <v>1</v>
      </c>
      <c r="N467">
        <v>83.44</v>
      </c>
      <c r="O467">
        <v>0</v>
      </c>
      <c r="P467">
        <v>40.299999999999997</v>
      </c>
      <c r="Q467">
        <v>83.44</v>
      </c>
      <c r="R467">
        <v>40.299999999999997</v>
      </c>
      <c r="S467">
        <v>43.14</v>
      </c>
      <c r="T467">
        <v>0.51701821668264625</v>
      </c>
      <c r="U467">
        <v>2026</v>
      </c>
      <c r="V467" t="s">
        <v>64</v>
      </c>
      <c r="W467">
        <v>4</v>
      </c>
      <c r="X467" t="s">
        <v>65</v>
      </c>
    </row>
    <row r="468" spans="1:24" x14ac:dyDescent="0.3">
      <c r="A468">
        <v>1881</v>
      </c>
      <c r="B468" s="1">
        <v>46122</v>
      </c>
      <c r="C468">
        <f>YEAR(SalesDataTable[[#This Row],[Order Date]])</f>
        <v>2026</v>
      </c>
      <c r="D468">
        <f>MONTH(SalesDataTable[[#This Row],[Order Date]])</f>
        <v>4</v>
      </c>
      <c r="E468" t="str">
        <f>TEXT(SalesDataTable[[#This Row],[Order Date]], "MmMM")</f>
        <v>April</v>
      </c>
      <c r="F468" t="str">
        <f>"Q"&amp;ROUNDUP(MONTH(SalesDataTable[[#This Row],[Order Date]])/3,0)</f>
        <v>Q2</v>
      </c>
      <c r="G468" t="s">
        <v>20</v>
      </c>
      <c r="H468" t="s">
        <v>32</v>
      </c>
      <c r="I468" t="s">
        <v>87</v>
      </c>
      <c r="J468" t="s">
        <v>23</v>
      </c>
      <c r="K468" t="s">
        <v>24</v>
      </c>
      <c r="L468" t="s">
        <v>69</v>
      </c>
      <c r="M468">
        <v>1</v>
      </c>
      <c r="N468">
        <v>49.61</v>
      </c>
      <c r="O468">
        <v>0</v>
      </c>
      <c r="P468">
        <v>21.92</v>
      </c>
      <c r="Q468">
        <v>49.61</v>
      </c>
      <c r="R468">
        <v>21.92</v>
      </c>
      <c r="S468">
        <v>27.689999999999998</v>
      </c>
      <c r="T468">
        <v>0.55815359806490628</v>
      </c>
      <c r="U468">
        <v>2026</v>
      </c>
      <c r="V468" t="s">
        <v>64</v>
      </c>
      <c r="W468">
        <v>4</v>
      </c>
      <c r="X468" t="s">
        <v>65</v>
      </c>
    </row>
    <row r="469" spans="1:24" x14ac:dyDescent="0.3">
      <c r="A469">
        <v>4043</v>
      </c>
      <c r="B469" s="1">
        <v>46125</v>
      </c>
      <c r="C469">
        <f>YEAR(SalesDataTable[[#This Row],[Order Date]])</f>
        <v>2026</v>
      </c>
      <c r="D469">
        <f>MONTH(SalesDataTable[[#This Row],[Order Date]])</f>
        <v>4</v>
      </c>
      <c r="E469" t="str">
        <f>TEXT(SalesDataTable[[#This Row],[Order Date]], "MmMM")</f>
        <v>April</v>
      </c>
      <c r="F469" t="str">
        <f>"Q"&amp;ROUNDUP(MONTH(SalesDataTable[[#This Row],[Order Date]])/3,0)</f>
        <v>Q2</v>
      </c>
      <c r="G469" t="s">
        <v>20</v>
      </c>
      <c r="H469" t="s">
        <v>32</v>
      </c>
      <c r="I469" t="s">
        <v>87</v>
      </c>
      <c r="J469" t="s">
        <v>23</v>
      </c>
      <c r="K469" t="s">
        <v>30</v>
      </c>
      <c r="L469" t="s">
        <v>31</v>
      </c>
      <c r="M469">
        <v>1</v>
      </c>
      <c r="N469">
        <v>155.88999999999999</v>
      </c>
      <c r="O469">
        <v>0</v>
      </c>
      <c r="P469">
        <v>77.260000000000005</v>
      </c>
      <c r="Q469">
        <v>155.88999999999999</v>
      </c>
      <c r="R469">
        <v>77.260000000000005</v>
      </c>
      <c r="S469">
        <v>78.629999999999981</v>
      </c>
      <c r="T469">
        <v>0.50439412406183837</v>
      </c>
      <c r="U469">
        <v>2026</v>
      </c>
      <c r="V469" t="s">
        <v>64</v>
      </c>
      <c r="W469">
        <v>4</v>
      </c>
      <c r="X469" t="s">
        <v>65</v>
      </c>
    </row>
    <row r="470" spans="1:24" x14ac:dyDescent="0.3">
      <c r="A470">
        <v>4742</v>
      </c>
      <c r="B470" s="1">
        <v>46127</v>
      </c>
      <c r="C470">
        <f>YEAR(SalesDataTable[[#This Row],[Order Date]])</f>
        <v>2026</v>
      </c>
      <c r="D470">
        <f>MONTH(SalesDataTable[[#This Row],[Order Date]])</f>
        <v>4</v>
      </c>
      <c r="E470" t="str">
        <f>TEXT(SalesDataTable[[#This Row],[Order Date]], "MmMM")</f>
        <v>April</v>
      </c>
      <c r="F470" t="str">
        <f>"Q"&amp;ROUNDUP(MONTH(SalesDataTable[[#This Row],[Order Date]])/3,0)</f>
        <v>Q2</v>
      </c>
      <c r="G470" t="s">
        <v>20</v>
      </c>
      <c r="H470" t="s">
        <v>60</v>
      </c>
      <c r="I470" t="s">
        <v>87</v>
      </c>
      <c r="J470" t="s">
        <v>84</v>
      </c>
      <c r="K470" t="s">
        <v>37</v>
      </c>
      <c r="L470" t="s">
        <v>54</v>
      </c>
      <c r="M470">
        <v>1</v>
      </c>
      <c r="N470">
        <v>46.86</v>
      </c>
      <c r="O470">
        <v>0</v>
      </c>
      <c r="P470">
        <v>18.190000000000001</v>
      </c>
      <c r="Q470">
        <v>46.86</v>
      </c>
      <c r="R470">
        <v>18.190000000000001</v>
      </c>
      <c r="S470">
        <v>28.669999999999998</v>
      </c>
      <c r="T470">
        <v>0.61182244985061884</v>
      </c>
      <c r="U470">
        <v>2026</v>
      </c>
      <c r="V470" t="s">
        <v>64</v>
      </c>
      <c r="W470">
        <v>4</v>
      </c>
      <c r="X470" t="s">
        <v>65</v>
      </c>
    </row>
    <row r="471" spans="1:24" x14ac:dyDescent="0.3">
      <c r="A471">
        <v>3244</v>
      </c>
      <c r="B471" s="1">
        <v>46129</v>
      </c>
      <c r="C471">
        <f>YEAR(SalesDataTable[[#This Row],[Order Date]])</f>
        <v>2026</v>
      </c>
      <c r="D471">
        <f>MONTH(SalesDataTable[[#This Row],[Order Date]])</f>
        <v>4</v>
      </c>
      <c r="E471" t="str">
        <f>TEXT(SalesDataTable[[#This Row],[Order Date]], "MmMM")</f>
        <v>April</v>
      </c>
      <c r="F471" t="str">
        <f>"Q"&amp;ROUNDUP(MONTH(SalesDataTable[[#This Row],[Order Date]])/3,0)</f>
        <v>Q2</v>
      </c>
      <c r="G471" t="s">
        <v>34</v>
      </c>
      <c r="H471" t="s">
        <v>40</v>
      </c>
      <c r="I471" t="s">
        <v>87</v>
      </c>
      <c r="J471" t="s">
        <v>84</v>
      </c>
      <c r="K471" t="s">
        <v>37</v>
      </c>
      <c r="L471" t="s">
        <v>38</v>
      </c>
      <c r="M471">
        <v>1</v>
      </c>
      <c r="N471">
        <v>131.62</v>
      </c>
      <c r="O471">
        <v>0</v>
      </c>
      <c r="P471">
        <v>66.95</v>
      </c>
      <c r="Q471">
        <v>131.62</v>
      </c>
      <c r="R471">
        <v>66.95</v>
      </c>
      <c r="S471">
        <v>64.67</v>
      </c>
      <c r="T471">
        <v>0.49133870232487464</v>
      </c>
      <c r="U471">
        <v>2026</v>
      </c>
      <c r="V471" t="s">
        <v>64</v>
      </c>
      <c r="W471">
        <v>4</v>
      </c>
      <c r="X471" t="s">
        <v>65</v>
      </c>
    </row>
    <row r="472" spans="1:24" x14ac:dyDescent="0.3">
      <c r="A472">
        <v>1538</v>
      </c>
      <c r="B472" s="1">
        <v>46132</v>
      </c>
      <c r="C472">
        <f>YEAR(SalesDataTable[[#This Row],[Order Date]])</f>
        <v>2026</v>
      </c>
      <c r="D472">
        <f>MONTH(SalesDataTable[[#This Row],[Order Date]])</f>
        <v>4</v>
      </c>
      <c r="E472" t="str">
        <f>TEXT(SalesDataTable[[#This Row],[Order Date]], "MmMM")</f>
        <v>April</v>
      </c>
      <c r="F472" t="str">
        <f>"Q"&amp;ROUNDUP(MONTH(SalesDataTable[[#This Row],[Order Date]])/3,0)</f>
        <v>Q2</v>
      </c>
      <c r="G472" t="s">
        <v>48</v>
      </c>
      <c r="H472" t="s">
        <v>49</v>
      </c>
      <c r="I472" t="s">
        <v>87</v>
      </c>
      <c r="J472" t="s">
        <v>23</v>
      </c>
      <c r="K472" t="s">
        <v>42</v>
      </c>
      <c r="L472" t="s">
        <v>72</v>
      </c>
      <c r="M472">
        <v>1</v>
      </c>
      <c r="N472">
        <v>81.98</v>
      </c>
      <c r="O472">
        <v>0</v>
      </c>
      <c r="P472">
        <v>43.15</v>
      </c>
      <c r="Q472">
        <v>81.98</v>
      </c>
      <c r="R472">
        <v>43.15</v>
      </c>
      <c r="S472">
        <v>38.830000000000005</v>
      </c>
      <c r="T472">
        <v>0.47365211027079779</v>
      </c>
      <c r="U472">
        <v>2026</v>
      </c>
      <c r="V472" t="s">
        <v>64</v>
      </c>
      <c r="W472">
        <v>4</v>
      </c>
      <c r="X472" t="s">
        <v>65</v>
      </c>
    </row>
    <row r="473" spans="1:24" x14ac:dyDescent="0.3">
      <c r="A473">
        <v>1679</v>
      </c>
      <c r="B473" s="1">
        <v>46132</v>
      </c>
      <c r="C473">
        <f>YEAR(SalesDataTable[[#This Row],[Order Date]])</f>
        <v>2026</v>
      </c>
      <c r="D473">
        <f>MONTH(SalesDataTable[[#This Row],[Order Date]])</f>
        <v>4</v>
      </c>
      <c r="E473" t="str">
        <f>TEXT(SalesDataTable[[#This Row],[Order Date]], "MmMM")</f>
        <v>April</v>
      </c>
      <c r="F473" t="str">
        <f>"Q"&amp;ROUNDUP(MONTH(SalesDataTable[[#This Row],[Order Date]])/3,0)</f>
        <v>Q2</v>
      </c>
      <c r="G473" t="s">
        <v>20</v>
      </c>
      <c r="H473" t="s">
        <v>60</v>
      </c>
      <c r="I473" t="s">
        <v>87</v>
      </c>
      <c r="J473" t="s">
        <v>84</v>
      </c>
      <c r="K473" t="s">
        <v>37</v>
      </c>
      <c r="L473" t="s">
        <v>54</v>
      </c>
      <c r="M473">
        <v>1</v>
      </c>
      <c r="N473">
        <v>46.71</v>
      </c>
      <c r="O473">
        <v>0</v>
      </c>
      <c r="P473">
        <v>18.18</v>
      </c>
      <c r="Q473">
        <v>46.71</v>
      </c>
      <c r="R473">
        <v>18.18</v>
      </c>
      <c r="S473">
        <v>28.53</v>
      </c>
      <c r="T473">
        <v>0.61078998073217727</v>
      </c>
      <c r="U473">
        <v>2026</v>
      </c>
      <c r="V473" t="s">
        <v>64</v>
      </c>
      <c r="W473">
        <v>4</v>
      </c>
      <c r="X473" t="s">
        <v>65</v>
      </c>
    </row>
    <row r="474" spans="1:24" x14ac:dyDescent="0.3">
      <c r="A474">
        <v>1708</v>
      </c>
      <c r="B474" s="1">
        <v>46132</v>
      </c>
      <c r="C474">
        <f>YEAR(SalesDataTable[[#This Row],[Order Date]])</f>
        <v>2026</v>
      </c>
      <c r="D474">
        <f>MONTH(SalesDataTable[[#This Row],[Order Date]])</f>
        <v>4</v>
      </c>
      <c r="E474" t="str">
        <f>TEXT(SalesDataTable[[#This Row],[Order Date]], "MmMM")</f>
        <v>April</v>
      </c>
      <c r="F474" t="str">
        <f>"Q"&amp;ROUNDUP(MONTH(SalesDataTable[[#This Row],[Order Date]])/3,0)</f>
        <v>Q2</v>
      </c>
      <c r="G474" t="s">
        <v>48</v>
      </c>
      <c r="H474" t="s">
        <v>52</v>
      </c>
      <c r="I474" t="s">
        <v>87</v>
      </c>
      <c r="J474" t="s">
        <v>23</v>
      </c>
      <c r="K474" t="s">
        <v>24</v>
      </c>
      <c r="L474" t="s">
        <v>25</v>
      </c>
      <c r="M474">
        <v>1</v>
      </c>
      <c r="N474">
        <v>41.01</v>
      </c>
      <c r="O474">
        <v>0</v>
      </c>
      <c r="P474">
        <v>14.5</v>
      </c>
      <c r="Q474">
        <v>41.01</v>
      </c>
      <c r="R474">
        <v>14.5</v>
      </c>
      <c r="S474">
        <v>26.509999999999998</v>
      </c>
      <c r="T474">
        <v>0.64642770056083876</v>
      </c>
      <c r="U474">
        <v>2026</v>
      </c>
      <c r="V474" t="s">
        <v>64</v>
      </c>
      <c r="W474">
        <v>4</v>
      </c>
      <c r="X474" t="s">
        <v>65</v>
      </c>
    </row>
    <row r="475" spans="1:24" x14ac:dyDescent="0.3">
      <c r="A475">
        <v>3777</v>
      </c>
      <c r="B475" s="1">
        <v>46135</v>
      </c>
      <c r="C475">
        <f>YEAR(SalesDataTable[[#This Row],[Order Date]])</f>
        <v>2026</v>
      </c>
      <c r="D475">
        <f>MONTH(SalesDataTable[[#This Row],[Order Date]])</f>
        <v>4</v>
      </c>
      <c r="E475" t="str">
        <f>TEXT(SalesDataTable[[#This Row],[Order Date]], "MmMM")</f>
        <v>April</v>
      </c>
      <c r="F475" t="str">
        <f>"Q"&amp;ROUNDUP(MONTH(SalesDataTable[[#This Row],[Order Date]])/3,0)</f>
        <v>Q2</v>
      </c>
      <c r="G475" t="s">
        <v>20</v>
      </c>
      <c r="H475" t="s">
        <v>39</v>
      </c>
      <c r="I475" t="s">
        <v>87</v>
      </c>
      <c r="J475" t="s">
        <v>85</v>
      </c>
      <c r="K475" t="s">
        <v>30</v>
      </c>
      <c r="L475" t="s">
        <v>33</v>
      </c>
      <c r="M475">
        <v>1</v>
      </c>
      <c r="N475">
        <v>92.74</v>
      </c>
      <c r="O475">
        <v>0</v>
      </c>
      <c r="P475">
        <v>46.1</v>
      </c>
      <c r="Q475">
        <v>92.74</v>
      </c>
      <c r="R475">
        <v>46.1</v>
      </c>
      <c r="S475">
        <v>46.639999999999993</v>
      </c>
      <c r="T475">
        <v>0.50291136510675005</v>
      </c>
      <c r="U475">
        <v>2026</v>
      </c>
      <c r="V475" t="s">
        <v>64</v>
      </c>
      <c r="W475">
        <v>4</v>
      </c>
      <c r="X475" t="s">
        <v>65</v>
      </c>
    </row>
    <row r="476" spans="1:24" x14ac:dyDescent="0.3">
      <c r="A476">
        <v>4442</v>
      </c>
      <c r="B476" s="1">
        <v>46137</v>
      </c>
      <c r="C476">
        <f>YEAR(SalesDataTable[[#This Row],[Order Date]])</f>
        <v>2026</v>
      </c>
      <c r="D476">
        <f>MONTH(SalesDataTable[[#This Row],[Order Date]])</f>
        <v>4</v>
      </c>
      <c r="E476" t="str">
        <f>TEXT(SalesDataTable[[#This Row],[Order Date]], "MmMM")</f>
        <v>April</v>
      </c>
      <c r="F476" t="str">
        <f>"Q"&amp;ROUNDUP(MONTH(SalesDataTable[[#This Row],[Order Date]])/3,0)</f>
        <v>Q2</v>
      </c>
      <c r="G476" t="s">
        <v>34</v>
      </c>
      <c r="H476" t="s">
        <v>35</v>
      </c>
      <c r="I476" t="s">
        <v>87</v>
      </c>
      <c r="J476" t="s">
        <v>23</v>
      </c>
      <c r="K476" t="s">
        <v>37</v>
      </c>
      <c r="L476" t="s">
        <v>47</v>
      </c>
      <c r="M476">
        <v>1</v>
      </c>
      <c r="N476">
        <v>36.65</v>
      </c>
      <c r="O476">
        <v>0</v>
      </c>
      <c r="P476">
        <v>13.28</v>
      </c>
      <c r="Q476">
        <v>36.65</v>
      </c>
      <c r="R476">
        <v>13.28</v>
      </c>
      <c r="S476">
        <v>23.369999999999997</v>
      </c>
      <c r="T476">
        <v>0.63765347885402446</v>
      </c>
      <c r="U476">
        <v>2026</v>
      </c>
      <c r="V476" t="s">
        <v>64</v>
      </c>
      <c r="W476">
        <v>4</v>
      </c>
      <c r="X476" t="s">
        <v>65</v>
      </c>
    </row>
    <row r="477" spans="1:24" x14ac:dyDescent="0.3">
      <c r="A477">
        <v>1099</v>
      </c>
      <c r="B477" s="1">
        <v>46139</v>
      </c>
      <c r="C477">
        <f>YEAR(SalesDataTable[[#This Row],[Order Date]])</f>
        <v>2026</v>
      </c>
      <c r="D477">
        <f>MONTH(SalesDataTable[[#This Row],[Order Date]])</f>
        <v>4</v>
      </c>
      <c r="E477" t="str">
        <f>TEXT(SalesDataTable[[#This Row],[Order Date]], "MmMM")</f>
        <v>April</v>
      </c>
      <c r="F477" t="str">
        <f>"Q"&amp;ROUNDUP(MONTH(SalesDataTable[[#This Row],[Order Date]])/3,0)</f>
        <v>Q2</v>
      </c>
      <c r="G477" t="s">
        <v>20</v>
      </c>
      <c r="H477" t="s">
        <v>39</v>
      </c>
      <c r="I477" t="s">
        <v>87</v>
      </c>
      <c r="J477" t="s">
        <v>23</v>
      </c>
      <c r="K477" t="s">
        <v>30</v>
      </c>
      <c r="L477" t="s">
        <v>41</v>
      </c>
      <c r="M477">
        <v>1</v>
      </c>
      <c r="N477">
        <v>70.2</v>
      </c>
      <c r="O477">
        <v>0</v>
      </c>
      <c r="P477">
        <v>32.06</v>
      </c>
      <c r="Q477">
        <v>70.2</v>
      </c>
      <c r="R477">
        <v>32.06</v>
      </c>
      <c r="S477">
        <v>38.14</v>
      </c>
      <c r="T477">
        <v>0.5433048433048433</v>
      </c>
      <c r="U477">
        <v>2026</v>
      </c>
      <c r="V477" t="s">
        <v>64</v>
      </c>
      <c r="W477">
        <v>4</v>
      </c>
      <c r="X477" t="s">
        <v>65</v>
      </c>
    </row>
    <row r="478" spans="1:24" x14ac:dyDescent="0.3">
      <c r="A478">
        <v>785</v>
      </c>
      <c r="B478" s="1">
        <v>46140</v>
      </c>
      <c r="C478">
        <f>YEAR(SalesDataTable[[#This Row],[Order Date]])</f>
        <v>2026</v>
      </c>
      <c r="D478">
        <f>MONTH(SalesDataTable[[#This Row],[Order Date]])</f>
        <v>4</v>
      </c>
      <c r="E478" t="str">
        <f>TEXT(SalesDataTable[[#This Row],[Order Date]], "MmMM")</f>
        <v>April</v>
      </c>
      <c r="F478" t="str">
        <f>"Q"&amp;ROUNDUP(MONTH(SalesDataTable[[#This Row],[Order Date]])/3,0)</f>
        <v>Q2</v>
      </c>
      <c r="G478" t="s">
        <v>28</v>
      </c>
      <c r="H478" t="s">
        <v>29</v>
      </c>
      <c r="I478" t="s">
        <v>87</v>
      </c>
      <c r="J478" t="s">
        <v>23</v>
      </c>
      <c r="K478" t="s">
        <v>30</v>
      </c>
      <c r="L478" t="s">
        <v>31</v>
      </c>
      <c r="M478">
        <v>1</v>
      </c>
      <c r="N478">
        <v>155.68</v>
      </c>
      <c r="O478">
        <v>0</v>
      </c>
      <c r="P478">
        <v>77.97</v>
      </c>
      <c r="Q478">
        <v>155.68</v>
      </c>
      <c r="R478">
        <v>77.97</v>
      </c>
      <c r="S478">
        <v>77.710000000000008</v>
      </c>
      <c r="T478">
        <v>0.49916495375128472</v>
      </c>
      <c r="U478">
        <v>2026</v>
      </c>
      <c r="V478" t="s">
        <v>64</v>
      </c>
      <c r="W478">
        <v>4</v>
      </c>
      <c r="X478" t="s">
        <v>65</v>
      </c>
    </row>
    <row r="479" spans="1:24" x14ac:dyDescent="0.3">
      <c r="A479">
        <v>4140</v>
      </c>
      <c r="B479" s="1">
        <v>46141</v>
      </c>
      <c r="C479">
        <f>YEAR(SalesDataTable[[#This Row],[Order Date]])</f>
        <v>2026</v>
      </c>
      <c r="D479">
        <f>MONTH(SalesDataTable[[#This Row],[Order Date]])</f>
        <v>4</v>
      </c>
      <c r="E479" t="str">
        <f>TEXT(SalesDataTable[[#This Row],[Order Date]], "MmMM")</f>
        <v>April</v>
      </c>
      <c r="F479" t="str">
        <f>"Q"&amp;ROUNDUP(MONTH(SalesDataTable[[#This Row],[Order Date]])/3,0)</f>
        <v>Q2</v>
      </c>
      <c r="G479" t="s">
        <v>20</v>
      </c>
      <c r="H479" t="s">
        <v>32</v>
      </c>
      <c r="I479" t="s">
        <v>87</v>
      </c>
      <c r="J479" t="s">
        <v>23</v>
      </c>
      <c r="K479" t="s">
        <v>24</v>
      </c>
      <c r="L479" t="s">
        <v>61</v>
      </c>
      <c r="M479">
        <v>1</v>
      </c>
      <c r="N479">
        <v>125.25</v>
      </c>
      <c r="O479">
        <v>0</v>
      </c>
      <c r="P479">
        <v>70.88</v>
      </c>
      <c r="Q479">
        <v>125.25</v>
      </c>
      <c r="R479">
        <v>70.88</v>
      </c>
      <c r="S479">
        <v>54.370000000000005</v>
      </c>
      <c r="T479">
        <v>0.43409181636726552</v>
      </c>
      <c r="U479">
        <v>2026</v>
      </c>
      <c r="V479" t="s">
        <v>64</v>
      </c>
      <c r="W479">
        <v>4</v>
      </c>
      <c r="X479" t="s">
        <v>65</v>
      </c>
    </row>
    <row r="480" spans="1:24" x14ac:dyDescent="0.3">
      <c r="A480">
        <v>4650</v>
      </c>
      <c r="B480" s="1">
        <v>46141</v>
      </c>
      <c r="C480">
        <f>YEAR(SalesDataTable[[#This Row],[Order Date]])</f>
        <v>2026</v>
      </c>
      <c r="D480">
        <f>MONTH(SalesDataTable[[#This Row],[Order Date]])</f>
        <v>4</v>
      </c>
      <c r="E480" t="str">
        <f>TEXT(SalesDataTable[[#This Row],[Order Date]], "MmMM")</f>
        <v>April</v>
      </c>
      <c r="F480" t="str">
        <f>"Q"&amp;ROUNDUP(MONTH(SalesDataTable[[#This Row],[Order Date]])/3,0)</f>
        <v>Q2</v>
      </c>
      <c r="G480" t="s">
        <v>34</v>
      </c>
      <c r="H480" t="s">
        <v>35</v>
      </c>
      <c r="I480" t="s">
        <v>87</v>
      </c>
      <c r="J480" t="s">
        <v>85</v>
      </c>
      <c r="K480" t="s">
        <v>24</v>
      </c>
      <c r="L480" t="s">
        <v>25</v>
      </c>
      <c r="M480">
        <v>1</v>
      </c>
      <c r="N480">
        <v>40.04</v>
      </c>
      <c r="O480">
        <v>0</v>
      </c>
      <c r="P480">
        <v>14.72</v>
      </c>
      <c r="Q480">
        <v>40.04</v>
      </c>
      <c r="R480">
        <v>14.72</v>
      </c>
      <c r="S480">
        <v>25.32</v>
      </c>
      <c r="T480">
        <v>0.63236763236763238</v>
      </c>
      <c r="U480">
        <v>2026</v>
      </c>
      <c r="V480" t="s">
        <v>64</v>
      </c>
      <c r="W480">
        <v>4</v>
      </c>
      <c r="X480" t="s">
        <v>65</v>
      </c>
    </row>
    <row r="481" spans="1:24" x14ac:dyDescent="0.3">
      <c r="A481">
        <v>829</v>
      </c>
      <c r="B481" s="1">
        <v>46149</v>
      </c>
      <c r="C481">
        <f>YEAR(SalesDataTable[[#This Row],[Order Date]])</f>
        <v>2026</v>
      </c>
      <c r="D481">
        <f>MONTH(SalesDataTable[[#This Row],[Order Date]])</f>
        <v>5</v>
      </c>
      <c r="E481" t="str">
        <f>TEXT(SalesDataTable[[#This Row],[Order Date]], "MmMM")</f>
        <v>May</v>
      </c>
      <c r="F481" t="str">
        <f>"Q"&amp;ROUNDUP(MONTH(SalesDataTable[[#This Row],[Order Date]])/3,0)</f>
        <v>Q2</v>
      </c>
      <c r="G481" t="s">
        <v>48</v>
      </c>
      <c r="H481" t="s">
        <v>71</v>
      </c>
      <c r="I481" t="s">
        <v>87</v>
      </c>
      <c r="J481" t="s">
        <v>23</v>
      </c>
      <c r="K481" t="s">
        <v>24</v>
      </c>
      <c r="L481" t="s">
        <v>25</v>
      </c>
      <c r="M481">
        <v>1</v>
      </c>
      <c r="N481">
        <v>39.42</v>
      </c>
      <c r="O481">
        <v>0</v>
      </c>
      <c r="P481">
        <v>14.86</v>
      </c>
      <c r="Q481">
        <v>39.42</v>
      </c>
      <c r="R481">
        <v>14.86</v>
      </c>
      <c r="S481">
        <v>24.560000000000002</v>
      </c>
      <c r="T481">
        <v>0.62303399289700667</v>
      </c>
      <c r="U481">
        <v>2026</v>
      </c>
      <c r="V481" t="s">
        <v>64</v>
      </c>
      <c r="W481">
        <v>5</v>
      </c>
      <c r="X481" t="s">
        <v>70</v>
      </c>
    </row>
    <row r="482" spans="1:24" x14ac:dyDescent="0.3">
      <c r="A482">
        <v>4886</v>
      </c>
      <c r="B482" s="1">
        <v>46150</v>
      </c>
      <c r="C482">
        <f>YEAR(SalesDataTable[[#This Row],[Order Date]])</f>
        <v>2026</v>
      </c>
      <c r="D482">
        <f>MONTH(SalesDataTable[[#This Row],[Order Date]])</f>
        <v>5</v>
      </c>
      <c r="E482" t="str">
        <f>TEXT(SalesDataTable[[#This Row],[Order Date]], "MmMM")</f>
        <v>May</v>
      </c>
      <c r="F482" t="str">
        <f>"Q"&amp;ROUNDUP(MONTH(SalesDataTable[[#This Row],[Order Date]])/3,0)</f>
        <v>Q2</v>
      </c>
      <c r="G482" t="s">
        <v>20</v>
      </c>
      <c r="H482" t="s">
        <v>21</v>
      </c>
      <c r="I482" t="s">
        <v>87</v>
      </c>
      <c r="J482" t="s">
        <v>84</v>
      </c>
      <c r="K482" t="s">
        <v>30</v>
      </c>
      <c r="L482" t="s">
        <v>57</v>
      </c>
      <c r="M482">
        <v>1</v>
      </c>
      <c r="N482">
        <v>146.29</v>
      </c>
      <c r="O482">
        <v>0</v>
      </c>
      <c r="P482">
        <v>81.16</v>
      </c>
      <c r="Q482">
        <v>146.29</v>
      </c>
      <c r="R482">
        <v>81.16</v>
      </c>
      <c r="S482">
        <v>65.13</v>
      </c>
      <c r="T482">
        <v>0.44521156606740037</v>
      </c>
      <c r="U482">
        <v>2026</v>
      </c>
      <c r="V482" t="s">
        <v>64</v>
      </c>
      <c r="W482">
        <v>5</v>
      </c>
      <c r="X482" t="s">
        <v>70</v>
      </c>
    </row>
    <row r="483" spans="1:24" x14ac:dyDescent="0.3">
      <c r="A483">
        <v>3022</v>
      </c>
      <c r="B483" s="1">
        <v>46160</v>
      </c>
      <c r="C483">
        <f>YEAR(SalesDataTable[[#This Row],[Order Date]])</f>
        <v>2026</v>
      </c>
      <c r="D483">
        <f>MONTH(SalesDataTable[[#This Row],[Order Date]])</f>
        <v>5</v>
      </c>
      <c r="E483" t="str">
        <f>TEXT(SalesDataTable[[#This Row],[Order Date]], "MmMM")</f>
        <v>May</v>
      </c>
      <c r="F483" t="str">
        <f>"Q"&amp;ROUNDUP(MONTH(SalesDataTable[[#This Row],[Order Date]])/3,0)</f>
        <v>Q2</v>
      </c>
      <c r="G483" t="s">
        <v>20</v>
      </c>
      <c r="H483" t="s">
        <v>21</v>
      </c>
      <c r="I483" t="s">
        <v>87</v>
      </c>
      <c r="J483" t="s">
        <v>23</v>
      </c>
      <c r="K483" t="s">
        <v>37</v>
      </c>
      <c r="L483" t="s">
        <v>47</v>
      </c>
      <c r="M483">
        <v>1</v>
      </c>
      <c r="N483">
        <v>36.72</v>
      </c>
      <c r="O483">
        <v>0</v>
      </c>
      <c r="P483">
        <v>13.67</v>
      </c>
      <c r="Q483">
        <v>36.72</v>
      </c>
      <c r="R483">
        <v>13.67</v>
      </c>
      <c r="S483">
        <v>23.049999999999997</v>
      </c>
      <c r="T483">
        <v>0.62772331154684091</v>
      </c>
      <c r="U483">
        <v>2026</v>
      </c>
      <c r="V483" t="s">
        <v>64</v>
      </c>
      <c r="W483">
        <v>5</v>
      </c>
      <c r="X483" t="s">
        <v>70</v>
      </c>
    </row>
    <row r="484" spans="1:24" x14ac:dyDescent="0.3">
      <c r="A484">
        <v>4328</v>
      </c>
      <c r="B484" s="1">
        <v>46161</v>
      </c>
      <c r="C484">
        <f>YEAR(SalesDataTable[[#This Row],[Order Date]])</f>
        <v>2026</v>
      </c>
      <c r="D484">
        <f>MONTH(SalesDataTable[[#This Row],[Order Date]])</f>
        <v>5</v>
      </c>
      <c r="E484" t="str">
        <f>TEXT(SalesDataTable[[#This Row],[Order Date]], "MmMM")</f>
        <v>May</v>
      </c>
      <c r="F484" t="str">
        <f>"Q"&amp;ROUNDUP(MONTH(SalesDataTable[[#This Row],[Order Date]])/3,0)</f>
        <v>Q2</v>
      </c>
      <c r="G484" t="s">
        <v>48</v>
      </c>
      <c r="H484" t="s">
        <v>52</v>
      </c>
      <c r="I484" t="s">
        <v>87</v>
      </c>
      <c r="J484" t="s">
        <v>23</v>
      </c>
      <c r="K484" t="s">
        <v>30</v>
      </c>
      <c r="L484" t="s">
        <v>57</v>
      </c>
      <c r="M484">
        <v>1</v>
      </c>
      <c r="N484">
        <v>143.52000000000001</v>
      </c>
      <c r="O484">
        <v>0</v>
      </c>
      <c r="P484">
        <v>81.040000000000006</v>
      </c>
      <c r="Q484">
        <v>143.52000000000001</v>
      </c>
      <c r="R484">
        <v>81.040000000000006</v>
      </c>
      <c r="S484">
        <v>62.480000000000004</v>
      </c>
      <c r="T484">
        <v>0.435340022296544</v>
      </c>
      <c r="U484">
        <v>2026</v>
      </c>
      <c r="V484" t="s">
        <v>64</v>
      </c>
      <c r="W484">
        <v>5</v>
      </c>
      <c r="X484" t="s">
        <v>70</v>
      </c>
    </row>
    <row r="485" spans="1:24" x14ac:dyDescent="0.3">
      <c r="A485">
        <v>4504</v>
      </c>
      <c r="B485" s="1">
        <v>46165</v>
      </c>
      <c r="C485">
        <f>YEAR(SalesDataTable[[#This Row],[Order Date]])</f>
        <v>2026</v>
      </c>
      <c r="D485">
        <f>MONTH(SalesDataTable[[#This Row],[Order Date]])</f>
        <v>5</v>
      </c>
      <c r="E485" t="str">
        <f>TEXT(SalesDataTable[[#This Row],[Order Date]], "MmMM")</f>
        <v>May</v>
      </c>
      <c r="F485" t="str">
        <f>"Q"&amp;ROUNDUP(MONTH(SalesDataTable[[#This Row],[Order Date]])/3,0)</f>
        <v>Q2</v>
      </c>
      <c r="G485" t="s">
        <v>28</v>
      </c>
      <c r="H485" t="s">
        <v>29</v>
      </c>
      <c r="I485" t="s">
        <v>87</v>
      </c>
      <c r="J485" t="s">
        <v>84</v>
      </c>
      <c r="K485" t="s">
        <v>30</v>
      </c>
      <c r="L485" t="s">
        <v>31</v>
      </c>
      <c r="M485">
        <v>1</v>
      </c>
      <c r="N485">
        <v>153.88999999999999</v>
      </c>
      <c r="O485">
        <v>0</v>
      </c>
      <c r="P485">
        <v>79.64</v>
      </c>
      <c r="Q485">
        <v>153.88999999999999</v>
      </c>
      <c r="R485">
        <v>79.64</v>
      </c>
      <c r="S485">
        <v>74.249999999999986</v>
      </c>
      <c r="T485">
        <v>0.4824874910650464</v>
      </c>
      <c r="U485">
        <v>2026</v>
      </c>
      <c r="V485" t="s">
        <v>64</v>
      </c>
      <c r="W485">
        <v>5</v>
      </c>
      <c r="X485" t="s">
        <v>70</v>
      </c>
    </row>
    <row r="486" spans="1:24" x14ac:dyDescent="0.3">
      <c r="A486">
        <v>3862</v>
      </c>
      <c r="B486" s="1">
        <v>46170</v>
      </c>
      <c r="C486">
        <f>YEAR(SalesDataTable[[#This Row],[Order Date]])</f>
        <v>2026</v>
      </c>
      <c r="D486">
        <f>MONTH(SalesDataTable[[#This Row],[Order Date]])</f>
        <v>5</v>
      </c>
      <c r="E486" t="str">
        <f>TEXT(SalesDataTable[[#This Row],[Order Date]], "MmMM")</f>
        <v>May</v>
      </c>
      <c r="F486" t="str">
        <f>"Q"&amp;ROUNDUP(MONTH(SalesDataTable[[#This Row],[Order Date]])/3,0)</f>
        <v>Q2</v>
      </c>
      <c r="G486" t="s">
        <v>20</v>
      </c>
      <c r="H486" t="s">
        <v>60</v>
      </c>
      <c r="I486" t="s">
        <v>87</v>
      </c>
      <c r="J486" t="s">
        <v>23</v>
      </c>
      <c r="K486" t="s">
        <v>24</v>
      </c>
      <c r="L486" t="s">
        <v>61</v>
      </c>
      <c r="M486">
        <v>1</v>
      </c>
      <c r="N486">
        <v>123.91</v>
      </c>
      <c r="O486">
        <v>0</v>
      </c>
      <c r="P486">
        <v>68.89</v>
      </c>
      <c r="Q486">
        <v>123.91</v>
      </c>
      <c r="R486">
        <v>68.89</v>
      </c>
      <c r="S486">
        <v>55.019999999999996</v>
      </c>
      <c r="T486">
        <v>0.44403195867968687</v>
      </c>
      <c r="U486">
        <v>2026</v>
      </c>
      <c r="V486" t="s">
        <v>64</v>
      </c>
      <c r="W486">
        <v>5</v>
      </c>
      <c r="X486" t="s">
        <v>70</v>
      </c>
    </row>
    <row r="487" spans="1:24" x14ac:dyDescent="0.3">
      <c r="A487">
        <v>4281</v>
      </c>
      <c r="B487" s="1">
        <v>46170</v>
      </c>
      <c r="C487">
        <f>YEAR(SalesDataTable[[#This Row],[Order Date]])</f>
        <v>2026</v>
      </c>
      <c r="D487">
        <f>MONTH(SalesDataTable[[#This Row],[Order Date]])</f>
        <v>5</v>
      </c>
      <c r="E487" t="str">
        <f>TEXT(SalesDataTable[[#This Row],[Order Date]], "MmMM")</f>
        <v>May</v>
      </c>
      <c r="F487" t="str">
        <f>"Q"&amp;ROUNDUP(MONTH(SalesDataTable[[#This Row],[Order Date]])/3,0)</f>
        <v>Q2</v>
      </c>
      <c r="G487" t="s">
        <v>48</v>
      </c>
      <c r="H487" t="s">
        <v>49</v>
      </c>
      <c r="I487" t="s">
        <v>87</v>
      </c>
      <c r="J487" t="s">
        <v>23</v>
      </c>
      <c r="K487" t="s">
        <v>42</v>
      </c>
      <c r="L487" t="s">
        <v>66</v>
      </c>
      <c r="M487">
        <v>1</v>
      </c>
      <c r="N487">
        <v>50.64</v>
      </c>
      <c r="O487">
        <v>0</v>
      </c>
      <c r="P487">
        <v>22.97</v>
      </c>
      <c r="Q487">
        <v>50.64</v>
      </c>
      <c r="R487">
        <v>22.97</v>
      </c>
      <c r="S487">
        <v>27.67</v>
      </c>
      <c r="T487">
        <v>0.54640600315955767</v>
      </c>
      <c r="U487">
        <v>2026</v>
      </c>
      <c r="V487" t="s">
        <v>64</v>
      </c>
      <c r="W487">
        <v>5</v>
      </c>
      <c r="X487" t="s">
        <v>70</v>
      </c>
    </row>
    <row r="488" spans="1:24" x14ac:dyDescent="0.3">
      <c r="A488">
        <v>454</v>
      </c>
      <c r="B488" s="1">
        <v>46172</v>
      </c>
      <c r="C488">
        <f>YEAR(SalesDataTable[[#This Row],[Order Date]])</f>
        <v>2026</v>
      </c>
      <c r="D488">
        <f>MONTH(SalesDataTable[[#This Row],[Order Date]])</f>
        <v>5</v>
      </c>
      <c r="E488" t="str">
        <f>TEXT(SalesDataTable[[#This Row],[Order Date]], "MmMM")</f>
        <v>May</v>
      </c>
      <c r="F488" t="str">
        <f>"Q"&amp;ROUNDUP(MONTH(SalesDataTable[[#This Row],[Order Date]])/3,0)</f>
        <v>Q2</v>
      </c>
      <c r="G488" t="s">
        <v>48</v>
      </c>
      <c r="H488" t="s">
        <v>81</v>
      </c>
      <c r="I488" t="s">
        <v>87</v>
      </c>
      <c r="J488" t="s">
        <v>84</v>
      </c>
      <c r="K488" t="s">
        <v>44</v>
      </c>
      <c r="L488" t="s">
        <v>63</v>
      </c>
      <c r="M488">
        <v>1</v>
      </c>
      <c r="N488">
        <v>120.8</v>
      </c>
      <c r="O488">
        <v>0</v>
      </c>
      <c r="P488">
        <v>61.4</v>
      </c>
      <c r="Q488">
        <v>120.8</v>
      </c>
      <c r="R488">
        <v>61.4</v>
      </c>
      <c r="S488">
        <v>59.4</v>
      </c>
      <c r="T488">
        <v>0.49172185430463577</v>
      </c>
      <c r="U488">
        <v>2026</v>
      </c>
      <c r="V488" t="s">
        <v>64</v>
      </c>
      <c r="W488">
        <v>5</v>
      </c>
      <c r="X488" t="s">
        <v>70</v>
      </c>
    </row>
    <row r="489" spans="1:24" x14ac:dyDescent="0.3">
      <c r="A489">
        <v>3138</v>
      </c>
      <c r="B489" s="1">
        <v>46172</v>
      </c>
      <c r="C489">
        <f>YEAR(SalesDataTable[[#This Row],[Order Date]])</f>
        <v>2026</v>
      </c>
      <c r="D489">
        <f>MONTH(SalesDataTable[[#This Row],[Order Date]])</f>
        <v>5</v>
      </c>
      <c r="E489" t="str">
        <f>TEXT(SalesDataTable[[#This Row],[Order Date]], "MmMM")</f>
        <v>May</v>
      </c>
      <c r="F489" t="str">
        <f>"Q"&amp;ROUNDUP(MONTH(SalesDataTable[[#This Row],[Order Date]])/3,0)</f>
        <v>Q2</v>
      </c>
      <c r="G489" t="s">
        <v>48</v>
      </c>
      <c r="H489" t="s">
        <v>49</v>
      </c>
      <c r="I489" t="s">
        <v>87</v>
      </c>
      <c r="J489" t="s">
        <v>84</v>
      </c>
      <c r="K489" t="s">
        <v>30</v>
      </c>
      <c r="L489" t="s">
        <v>31</v>
      </c>
      <c r="M489">
        <v>1</v>
      </c>
      <c r="N489">
        <v>154.85</v>
      </c>
      <c r="O489">
        <v>0</v>
      </c>
      <c r="P489">
        <v>80.17</v>
      </c>
      <c r="Q489">
        <v>154.85</v>
      </c>
      <c r="R489">
        <v>80.17</v>
      </c>
      <c r="S489">
        <v>74.679999999999993</v>
      </c>
      <c r="T489">
        <v>0.48227316758153049</v>
      </c>
      <c r="U489">
        <v>2026</v>
      </c>
      <c r="V489" t="s">
        <v>64</v>
      </c>
      <c r="W489">
        <v>5</v>
      </c>
      <c r="X489" t="s">
        <v>70</v>
      </c>
    </row>
    <row r="490" spans="1:24" x14ac:dyDescent="0.3">
      <c r="A490">
        <v>1208</v>
      </c>
      <c r="B490" s="1">
        <v>46173</v>
      </c>
      <c r="C490">
        <f>YEAR(SalesDataTable[[#This Row],[Order Date]])</f>
        <v>2026</v>
      </c>
      <c r="D490">
        <f>MONTH(SalesDataTable[[#This Row],[Order Date]])</f>
        <v>5</v>
      </c>
      <c r="E490" t="str">
        <f>TEXT(SalesDataTable[[#This Row],[Order Date]], "MmMM")</f>
        <v>May</v>
      </c>
      <c r="F490" t="str">
        <f>"Q"&amp;ROUNDUP(MONTH(SalesDataTable[[#This Row],[Order Date]])/3,0)</f>
        <v>Q2</v>
      </c>
      <c r="G490" t="s">
        <v>20</v>
      </c>
      <c r="H490" t="s">
        <v>21</v>
      </c>
      <c r="I490" t="s">
        <v>87</v>
      </c>
      <c r="J490" t="s">
        <v>23</v>
      </c>
      <c r="K490" t="s">
        <v>42</v>
      </c>
      <c r="L490" t="s">
        <v>62</v>
      </c>
      <c r="M490">
        <v>1</v>
      </c>
      <c r="N490">
        <v>102.24</v>
      </c>
      <c r="O490">
        <v>0</v>
      </c>
      <c r="P490">
        <v>50.75</v>
      </c>
      <c r="Q490">
        <v>102.24</v>
      </c>
      <c r="R490">
        <v>50.75</v>
      </c>
      <c r="S490">
        <v>51.489999999999995</v>
      </c>
      <c r="T490">
        <v>0.50361893583724571</v>
      </c>
      <c r="U490">
        <v>2026</v>
      </c>
      <c r="V490" t="s">
        <v>64</v>
      </c>
      <c r="W490">
        <v>5</v>
      </c>
      <c r="X490" t="s">
        <v>70</v>
      </c>
    </row>
    <row r="491" spans="1:24" x14ac:dyDescent="0.3">
      <c r="A491">
        <v>3283</v>
      </c>
      <c r="B491" s="1">
        <v>46177</v>
      </c>
      <c r="C491">
        <f>YEAR(SalesDataTable[[#This Row],[Order Date]])</f>
        <v>2026</v>
      </c>
      <c r="D491">
        <f>MONTH(SalesDataTable[[#This Row],[Order Date]])</f>
        <v>6</v>
      </c>
      <c r="E491" t="str">
        <f>TEXT(SalesDataTable[[#This Row],[Order Date]], "MmMM")</f>
        <v>June</v>
      </c>
      <c r="F491" t="str">
        <f>"Q"&amp;ROUNDUP(MONTH(SalesDataTable[[#This Row],[Order Date]])/3,0)</f>
        <v>Q2</v>
      </c>
      <c r="G491" t="s">
        <v>34</v>
      </c>
      <c r="H491" t="s">
        <v>53</v>
      </c>
      <c r="I491" t="s">
        <v>87</v>
      </c>
      <c r="J491" t="s">
        <v>84</v>
      </c>
      <c r="K491" t="s">
        <v>24</v>
      </c>
      <c r="L491" t="s">
        <v>61</v>
      </c>
      <c r="M491">
        <v>1</v>
      </c>
      <c r="N491">
        <v>122.55</v>
      </c>
      <c r="O491">
        <v>0</v>
      </c>
      <c r="P491">
        <v>68.97</v>
      </c>
      <c r="Q491">
        <v>122.55</v>
      </c>
      <c r="R491">
        <v>68.97</v>
      </c>
      <c r="S491">
        <v>53.58</v>
      </c>
      <c r="T491">
        <v>0.43720930232558142</v>
      </c>
      <c r="U491">
        <v>2026</v>
      </c>
      <c r="V491" t="s">
        <v>64</v>
      </c>
      <c r="W491">
        <v>6</v>
      </c>
      <c r="X491" t="s">
        <v>73</v>
      </c>
    </row>
    <row r="492" spans="1:24" x14ac:dyDescent="0.3">
      <c r="A492">
        <v>2718</v>
      </c>
      <c r="B492" s="1">
        <v>46178</v>
      </c>
      <c r="C492">
        <f>YEAR(SalesDataTable[[#This Row],[Order Date]])</f>
        <v>2026</v>
      </c>
      <c r="D492">
        <f>MONTH(SalesDataTable[[#This Row],[Order Date]])</f>
        <v>6</v>
      </c>
      <c r="E492" t="str">
        <f>TEXT(SalesDataTable[[#This Row],[Order Date]], "MmMM")</f>
        <v>June</v>
      </c>
      <c r="F492" t="str">
        <f>"Q"&amp;ROUNDUP(MONTH(SalesDataTable[[#This Row],[Order Date]])/3,0)</f>
        <v>Q2</v>
      </c>
      <c r="G492" t="s">
        <v>28</v>
      </c>
      <c r="H492" t="s">
        <v>36</v>
      </c>
      <c r="I492" t="s">
        <v>87</v>
      </c>
      <c r="J492" t="s">
        <v>84</v>
      </c>
      <c r="K492" t="s">
        <v>42</v>
      </c>
      <c r="L492" t="s">
        <v>72</v>
      </c>
      <c r="M492">
        <v>1</v>
      </c>
      <c r="N492">
        <v>80.19</v>
      </c>
      <c r="O492">
        <v>0</v>
      </c>
      <c r="P492">
        <v>42.18</v>
      </c>
      <c r="Q492">
        <v>80.19</v>
      </c>
      <c r="R492">
        <v>42.18</v>
      </c>
      <c r="S492">
        <v>38.01</v>
      </c>
      <c r="T492">
        <v>0.47399925177702956</v>
      </c>
      <c r="U492">
        <v>2026</v>
      </c>
      <c r="V492" t="s">
        <v>64</v>
      </c>
      <c r="W492">
        <v>6</v>
      </c>
      <c r="X492" t="s">
        <v>73</v>
      </c>
    </row>
    <row r="493" spans="1:24" x14ac:dyDescent="0.3">
      <c r="A493">
        <v>2316</v>
      </c>
      <c r="B493" s="1">
        <v>46182</v>
      </c>
      <c r="C493">
        <f>YEAR(SalesDataTable[[#This Row],[Order Date]])</f>
        <v>2026</v>
      </c>
      <c r="D493">
        <f>MONTH(SalesDataTable[[#This Row],[Order Date]])</f>
        <v>6</v>
      </c>
      <c r="E493" t="str">
        <f>TEXT(SalesDataTable[[#This Row],[Order Date]], "MmMM")</f>
        <v>June</v>
      </c>
      <c r="F493" t="str">
        <f>"Q"&amp;ROUNDUP(MONTH(SalesDataTable[[#This Row],[Order Date]])/3,0)</f>
        <v>Q2</v>
      </c>
      <c r="G493" t="s">
        <v>34</v>
      </c>
      <c r="H493" t="s">
        <v>40</v>
      </c>
      <c r="I493" t="s">
        <v>87</v>
      </c>
      <c r="J493" t="s">
        <v>23</v>
      </c>
      <c r="K493" t="s">
        <v>24</v>
      </c>
      <c r="L493" t="s">
        <v>50</v>
      </c>
      <c r="M493">
        <v>1</v>
      </c>
      <c r="N493">
        <v>35.619999999999997</v>
      </c>
      <c r="O493">
        <v>0</v>
      </c>
      <c r="P493">
        <v>14.05</v>
      </c>
      <c r="Q493">
        <v>35.619999999999997</v>
      </c>
      <c r="R493">
        <v>14.05</v>
      </c>
      <c r="S493">
        <v>21.569999999999997</v>
      </c>
      <c r="T493">
        <v>0.60555867490174053</v>
      </c>
      <c r="U493">
        <v>2026</v>
      </c>
      <c r="V493" t="s">
        <v>64</v>
      </c>
      <c r="W493">
        <v>6</v>
      </c>
      <c r="X493" t="s">
        <v>73</v>
      </c>
    </row>
    <row r="494" spans="1:24" x14ac:dyDescent="0.3">
      <c r="A494">
        <v>4303</v>
      </c>
      <c r="B494" s="1">
        <v>46183</v>
      </c>
      <c r="C494">
        <f>YEAR(SalesDataTable[[#This Row],[Order Date]])</f>
        <v>2026</v>
      </c>
      <c r="D494">
        <f>MONTH(SalesDataTable[[#This Row],[Order Date]])</f>
        <v>6</v>
      </c>
      <c r="E494" t="str">
        <f>TEXT(SalesDataTable[[#This Row],[Order Date]], "MmMM")</f>
        <v>June</v>
      </c>
      <c r="F494" t="str">
        <f>"Q"&amp;ROUNDUP(MONTH(SalesDataTable[[#This Row],[Order Date]])/3,0)</f>
        <v>Q2</v>
      </c>
      <c r="G494" t="s">
        <v>48</v>
      </c>
      <c r="H494" t="s">
        <v>81</v>
      </c>
      <c r="I494" t="s">
        <v>87</v>
      </c>
      <c r="J494" t="s">
        <v>84</v>
      </c>
      <c r="K494" t="s">
        <v>37</v>
      </c>
      <c r="L494" t="s">
        <v>54</v>
      </c>
      <c r="M494">
        <v>1</v>
      </c>
      <c r="N494">
        <v>45.59</v>
      </c>
      <c r="O494">
        <v>0</v>
      </c>
      <c r="P494">
        <v>18.57</v>
      </c>
      <c r="Q494">
        <v>45.59</v>
      </c>
      <c r="R494">
        <v>18.57</v>
      </c>
      <c r="S494">
        <v>27.020000000000003</v>
      </c>
      <c r="T494">
        <v>0.59267383198069756</v>
      </c>
      <c r="U494">
        <v>2026</v>
      </c>
      <c r="V494" t="s">
        <v>64</v>
      </c>
      <c r="W494">
        <v>6</v>
      </c>
      <c r="X494" t="s">
        <v>73</v>
      </c>
    </row>
    <row r="495" spans="1:24" x14ac:dyDescent="0.3">
      <c r="A495">
        <v>2990</v>
      </c>
      <c r="B495" s="1">
        <v>46184</v>
      </c>
      <c r="C495">
        <f>YEAR(SalesDataTable[[#This Row],[Order Date]])</f>
        <v>2026</v>
      </c>
      <c r="D495">
        <f>MONTH(SalesDataTable[[#This Row],[Order Date]])</f>
        <v>6</v>
      </c>
      <c r="E495" t="str">
        <f>TEXT(SalesDataTable[[#This Row],[Order Date]], "MmMM")</f>
        <v>June</v>
      </c>
      <c r="F495" t="str">
        <f>"Q"&amp;ROUNDUP(MONTH(SalesDataTable[[#This Row],[Order Date]])/3,0)</f>
        <v>Q2</v>
      </c>
      <c r="G495" t="s">
        <v>34</v>
      </c>
      <c r="H495" t="s">
        <v>35</v>
      </c>
      <c r="I495" t="s">
        <v>87</v>
      </c>
      <c r="J495" t="s">
        <v>84</v>
      </c>
      <c r="K495" t="s">
        <v>30</v>
      </c>
      <c r="L495" t="s">
        <v>57</v>
      </c>
      <c r="M495">
        <v>1</v>
      </c>
      <c r="N495">
        <v>146.66</v>
      </c>
      <c r="O495">
        <v>0</v>
      </c>
      <c r="P495">
        <v>78.709999999999994</v>
      </c>
      <c r="Q495">
        <v>146.66</v>
      </c>
      <c r="R495">
        <v>78.709999999999994</v>
      </c>
      <c r="S495">
        <v>67.95</v>
      </c>
      <c r="T495">
        <v>0.4633165143870176</v>
      </c>
      <c r="U495">
        <v>2026</v>
      </c>
      <c r="V495" t="s">
        <v>64</v>
      </c>
      <c r="W495">
        <v>6</v>
      </c>
      <c r="X495" t="s">
        <v>73</v>
      </c>
    </row>
    <row r="496" spans="1:24" x14ac:dyDescent="0.3">
      <c r="A496">
        <v>63</v>
      </c>
      <c r="B496" s="1">
        <v>46185</v>
      </c>
      <c r="C496">
        <f>YEAR(SalesDataTable[[#This Row],[Order Date]])</f>
        <v>2026</v>
      </c>
      <c r="D496">
        <f>MONTH(SalesDataTable[[#This Row],[Order Date]])</f>
        <v>6</v>
      </c>
      <c r="E496" t="str">
        <f>TEXT(SalesDataTable[[#This Row],[Order Date]], "MmMM")</f>
        <v>June</v>
      </c>
      <c r="F496" t="str">
        <f>"Q"&amp;ROUNDUP(MONTH(SalesDataTable[[#This Row],[Order Date]])/3,0)</f>
        <v>Q2</v>
      </c>
      <c r="G496" t="s">
        <v>34</v>
      </c>
      <c r="H496" t="s">
        <v>56</v>
      </c>
      <c r="I496" t="s">
        <v>87</v>
      </c>
      <c r="J496" t="s">
        <v>84</v>
      </c>
      <c r="K496" t="s">
        <v>37</v>
      </c>
      <c r="L496" t="s">
        <v>59</v>
      </c>
      <c r="M496">
        <v>1</v>
      </c>
      <c r="N496">
        <v>166.91</v>
      </c>
      <c r="O496">
        <v>0</v>
      </c>
      <c r="P496">
        <v>85.58</v>
      </c>
      <c r="Q496">
        <v>166.91</v>
      </c>
      <c r="R496">
        <v>85.58</v>
      </c>
      <c r="S496">
        <v>81.33</v>
      </c>
      <c r="T496">
        <v>0.48726858786172189</v>
      </c>
      <c r="U496">
        <v>2026</v>
      </c>
      <c r="V496" t="s">
        <v>64</v>
      </c>
      <c r="W496">
        <v>6</v>
      </c>
      <c r="X496" t="s">
        <v>73</v>
      </c>
    </row>
    <row r="497" spans="1:24" x14ac:dyDescent="0.3">
      <c r="A497">
        <v>2588</v>
      </c>
      <c r="B497" s="1">
        <v>46187</v>
      </c>
      <c r="C497">
        <f>YEAR(SalesDataTable[[#This Row],[Order Date]])</f>
        <v>2026</v>
      </c>
      <c r="D497">
        <f>MONTH(SalesDataTable[[#This Row],[Order Date]])</f>
        <v>6</v>
      </c>
      <c r="E497" t="str">
        <f>TEXT(SalesDataTable[[#This Row],[Order Date]], "MmMM")</f>
        <v>June</v>
      </c>
      <c r="F497" t="str">
        <f>"Q"&amp;ROUNDUP(MONTH(SalesDataTable[[#This Row],[Order Date]])/3,0)</f>
        <v>Q2</v>
      </c>
      <c r="G497" t="s">
        <v>20</v>
      </c>
      <c r="H497" t="s">
        <v>21</v>
      </c>
      <c r="I497" t="s">
        <v>87</v>
      </c>
      <c r="J497" t="s">
        <v>84</v>
      </c>
      <c r="K497" t="s">
        <v>30</v>
      </c>
      <c r="L497" t="s">
        <v>33</v>
      </c>
      <c r="M497">
        <v>1</v>
      </c>
      <c r="N497">
        <v>90.28</v>
      </c>
      <c r="O497">
        <v>0</v>
      </c>
      <c r="P497">
        <v>46.04</v>
      </c>
      <c r="Q497">
        <v>90.28</v>
      </c>
      <c r="R497">
        <v>46.04</v>
      </c>
      <c r="S497">
        <v>44.24</v>
      </c>
      <c r="T497">
        <v>0.4900310146211786</v>
      </c>
      <c r="U497">
        <v>2026</v>
      </c>
      <c r="V497" t="s">
        <v>64</v>
      </c>
      <c r="W497">
        <v>6</v>
      </c>
      <c r="X497" t="s">
        <v>73</v>
      </c>
    </row>
    <row r="498" spans="1:24" x14ac:dyDescent="0.3">
      <c r="A498">
        <v>512</v>
      </c>
      <c r="B498" s="1">
        <v>46190</v>
      </c>
      <c r="C498">
        <f>YEAR(SalesDataTable[[#This Row],[Order Date]])</f>
        <v>2026</v>
      </c>
      <c r="D498">
        <f>MONTH(SalesDataTable[[#This Row],[Order Date]])</f>
        <v>6</v>
      </c>
      <c r="E498" t="str">
        <f>TEXT(SalesDataTable[[#This Row],[Order Date]], "MmMM")</f>
        <v>June</v>
      </c>
      <c r="F498" t="str">
        <f>"Q"&amp;ROUNDUP(MONTH(SalesDataTable[[#This Row],[Order Date]])/3,0)</f>
        <v>Q2</v>
      </c>
      <c r="G498" t="s">
        <v>34</v>
      </c>
      <c r="H498" t="s">
        <v>53</v>
      </c>
      <c r="I498" t="s">
        <v>87</v>
      </c>
      <c r="J498" t="s">
        <v>84</v>
      </c>
      <c r="K498" t="s">
        <v>44</v>
      </c>
      <c r="L498" t="s">
        <v>45</v>
      </c>
      <c r="M498">
        <v>1</v>
      </c>
      <c r="N498">
        <v>192.42</v>
      </c>
      <c r="O498">
        <v>0</v>
      </c>
      <c r="P498">
        <v>103.31</v>
      </c>
      <c r="Q498">
        <v>192.42</v>
      </c>
      <c r="R498">
        <v>103.31</v>
      </c>
      <c r="S498">
        <v>89.109999999999985</v>
      </c>
      <c r="T498">
        <v>0.46310154869556175</v>
      </c>
      <c r="U498">
        <v>2026</v>
      </c>
      <c r="V498" t="s">
        <v>64</v>
      </c>
      <c r="W498">
        <v>6</v>
      </c>
      <c r="X498" t="s">
        <v>73</v>
      </c>
    </row>
    <row r="499" spans="1:24" x14ac:dyDescent="0.3">
      <c r="A499">
        <v>4339</v>
      </c>
      <c r="B499" s="1">
        <v>46194</v>
      </c>
      <c r="C499">
        <f>YEAR(SalesDataTable[[#This Row],[Order Date]])</f>
        <v>2026</v>
      </c>
      <c r="D499">
        <f>MONTH(SalesDataTable[[#This Row],[Order Date]])</f>
        <v>6</v>
      </c>
      <c r="E499" t="str">
        <f>TEXT(SalesDataTable[[#This Row],[Order Date]], "MmMM")</f>
        <v>June</v>
      </c>
      <c r="F499" t="str">
        <f>"Q"&amp;ROUNDUP(MONTH(SalesDataTable[[#This Row],[Order Date]])/3,0)</f>
        <v>Q2</v>
      </c>
      <c r="G499" t="s">
        <v>48</v>
      </c>
      <c r="H499" t="s">
        <v>71</v>
      </c>
      <c r="I499" t="s">
        <v>87</v>
      </c>
      <c r="J499" t="s">
        <v>84</v>
      </c>
      <c r="K499" t="s">
        <v>37</v>
      </c>
      <c r="L499" t="s">
        <v>38</v>
      </c>
      <c r="M499">
        <v>1</v>
      </c>
      <c r="N499">
        <v>132.49</v>
      </c>
      <c r="O499">
        <v>0</v>
      </c>
      <c r="P499">
        <v>67.09</v>
      </c>
      <c r="Q499">
        <v>132.49</v>
      </c>
      <c r="R499">
        <v>67.09</v>
      </c>
      <c r="S499">
        <v>65.400000000000006</v>
      </c>
      <c r="T499">
        <v>0.49362216016303118</v>
      </c>
      <c r="U499">
        <v>2026</v>
      </c>
      <c r="V499" t="s">
        <v>64</v>
      </c>
      <c r="W499">
        <v>6</v>
      </c>
      <c r="X499" t="s">
        <v>73</v>
      </c>
    </row>
    <row r="500" spans="1:24" x14ac:dyDescent="0.3">
      <c r="A500">
        <v>4078</v>
      </c>
      <c r="B500" s="1">
        <v>46195</v>
      </c>
      <c r="C500">
        <f>YEAR(SalesDataTable[[#This Row],[Order Date]])</f>
        <v>2026</v>
      </c>
      <c r="D500">
        <f>MONTH(SalesDataTable[[#This Row],[Order Date]])</f>
        <v>6</v>
      </c>
      <c r="E500" t="str">
        <f>TEXT(SalesDataTable[[#This Row],[Order Date]], "MmMM")</f>
        <v>June</v>
      </c>
      <c r="F500" t="str">
        <f>"Q"&amp;ROUNDUP(MONTH(SalesDataTable[[#This Row],[Order Date]])/3,0)</f>
        <v>Q2</v>
      </c>
      <c r="G500" t="s">
        <v>48</v>
      </c>
      <c r="H500" t="s">
        <v>52</v>
      </c>
      <c r="I500" t="s">
        <v>87</v>
      </c>
      <c r="J500" t="s">
        <v>84</v>
      </c>
      <c r="K500" t="s">
        <v>30</v>
      </c>
      <c r="L500" t="s">
        <v>57</v>
      </c>
      <c r="M500">
        <v>1</v>
      </c>
      <c r="N500">
        <v>145.65</v>
      </c>
      <c r="O500">
        <v>0</v>
      </c>
      <c r="P500">
        <v>79.87</v>
      </c>
      <c r="Q500">
        <v>145.65</v>
      </c>
      <c r="R500">
        <v>79.87</v>
      </c>
      <c r="S500">
        <v>65.78</v>
      </c>
      <c r="T500">
        <v>0.45163062135255749</v>
      </c>
      <c r="U500">
        <v>2026</v>
      </c>
      <c r="V500" t="s">
        <v>64</v>
      </c>
      <c r="W500">
        <v>6</v>
      </c>
      <c r="X500" t="s">
        <v>73</v>
      </c>
    </row>
    <row r="501" spans="1:24" x14ac:dyDescent="0.3">
      <c r="A501">
        <v>1570</v>
      </c>
      <c r="B501" s="1">
        <v>46196</v>
      </c>
      <c r="C501">
        <f>YEAR(SalesDataTable[[#This Row],[Order Date]])</f>
        <v>2026</v>
      </c>
      <c r="D501">
        <f>MONTH(SalesDataTable[[#This Row],[Order Date]])</f>
        <v>6</v>
      </c>
      <c r="E501" t="str">
        <f>TEXT(SalesDataTable[[#This Row],[Order Date]], "MmMM")</f>
        <v>June</v>
      </c>
      <c r="F501" t="str">
        <f>"Q"&amp;ROUNDUP(MONTH(SalesDataTable[[#This Row],[Order Date]])/3,0)</f>
        <v>Q2</v>
      </c>
      <c r="G501" t="s">
        <v>20</v>
      </c>
      <c r="H501" t="s">
        <v>60</v>
      </c>
      <c r="I501" t="s">
        <v>87</v>
      </c>
      <c r="J501" t="s">
        <v>84</v>
      </c>
      <c r="K501" t="s">
        <v>44</v>
      </c>
      <c r="L501" t="s">
        <v>77</v>
      </c>
      <c r="M501">
        <v>1</v>
      </c>
      <c r="N501">
        <v>335.05</v>
      </c>
      <c r="O501">
        <v>0</v>
      </c>
      <c r="P501">
        <v>191.67</v>
      </c>
      <c r="Q501">
        <v>335.05</v>
      </c>
      <c r="R501">
        <v>191.67</v>
      </c>
      <c r="S501">
        <v>143.38000000000002</v>
      </c>
      <c r="T501">
        <v>0.42793612893597976</v>
      </c>
      <c r="U501">
        <v>2026</v>
      </c>
      <c r="V501" t="s">
        <v>64</v>
      </c>
      <c r="W501">
        <v>6</v>
      </c>
      <c r="X501" t="s">
        <v>73</v>
      </c>
    </row>
    <row r="502" spans="1:24" x14ac:dyDescent="0.3">
      <c r="A502">
        <v>3120</v>
      </c>
      <c r="B502" s="1">
        <v>46198</v>
      </c>
      <c r="C502">
        <f>YEAR(SalesDataTable[[#This Row],[Order Date]])</f>
        <v>2026</v>
      </c>
      <c r="D502">
        <f>MONTH(SalesDataTable[[#This Row],[Order Date]])</f>
        <v>6</v>
      </c>
      <c r="E502" t="str">
        <f>TEXT(SalesDataTable[[#This Row],[Order Date]], "MmMM")</f>
        <v>June</v>
      </c>
      <c r="F502" t="str">
        <f>"Q"&amp;ROUNDUP(MONTH(SalesDataTable[[#This Row],[Order Date]])/3,0)</f>
        <v>Q2</v>
      </c>
      <c r="G502" t="s">
        <v>48</v>
      </c>
      <c r="H502" t="s">
        <v>52</v>
      </c>
      <c r="I502" t="s">
        <v>87</v>
      </c>
      <c r="J502" t="s">
        <v>84</v>
      </c>
      <c r="K502" t="s">
        <v>24</v>
      </c>
      <c r="L502" t="s">
        <v>69</v>
      </c>
      <c r="M502">
        <v>1</v>
      </c>
      <c r="N502">
        <v>50.33</v>
      </c>
      <c r="O502">
        <v>0</v>
      </c>
      <c r="P502">
        <v>21.66</v>
      </c>
      <c r="Q502">
        <v>50.33</v>
      </c>
      <c r="R502">
        <v>21.66</v>
      </c>
      <c r="S502">
        <v>28.669999999999998</v>
      </c>
      <c r="T502">
        <v>0.56964037353467112</v>
      </c>
      <c r="U502">
        <v>2026</v>
      </c>
      <c r="V502" t="s">
        <v>64</v>
      </c>
      <c r="W502">
        <v>6</v>
      </c>
      <c r="X502" t="s">
        <v>73</v>
      </c>
    </row>
    <row r="503" spans="1:24" x14ac:dyDescent="0.3">
      <c r="A503">
        <v>312</v>
      </c>
      <c r="B503" s="1">
        <v>46201</v>
      </c>
      <c r="C503">
        <f>YEAR(SalesDataTable[[#This Row],[Order Date]])</f>
        <v>2026</v>
      </c>
      <c r="D503">
        <f>MONTH(SalesDataTable[[#This Row],[Order Date]])</f>
        <v>6</v>
      </c>
      <c r="E503" t="str">
        <f>TEXT(SalesDataTable[[#This Row],[Order Date]], "MmMM")</f>
        <v>June</v>
      </c>
      <c r="F503" t="str">
        <f>"Q"&amp;ROUNDUP(MONTH(SalesDataTable[[#This Row],[Order Date]])/3,0)</f>
        <v>Q2</v>
      </c>
      <c r="G503" t="s">
        <v>20</v>
      </c>
      <c r="H503" t="s">
        <v>32</v>
      </c>
      <c r="I503" t="s">
        <v>87</v>
      </c>
      <c r="J503" t="s">
        <v>84</v>
      </c>
      <c r="K503" t="s">
        <v>24</v>
      </c>
      <c r="L503" t="s">
        <v>50</v>
      </c>
      <c r="M503">
        <v>1</v>
      </c>
      <c r="N503">
        <v>36</v>
      </c>
      <c r="O503">
        <v>0</v>
      </c>
      <c r="P503">
        <v>13.95</v>
      </c>
      <c r="Q503">
        <v>36</v>
      </c>
      <c r="R503">
        <v>13.95</v>
      </c>
      <c r="S503">
        <v>22.05</v>
      </c>
      <c r="T503">
        <v>0.61250000000000004</v>
      </c>
      <c r="U503">
        <v>2026</v>
      </c>
      <c r="V503" t="s">
        <v>64</v>
      </c>
      <c r="W503">
        <v>6</v>
      </c>
      <c r="X503" t="s">
        <v>73</v>
      </c>
    </row>
    <row r="504" spans="1:24" x14ac:dyDescent="0.3">
      <c r="A504">
        <v>1050</v>
      </c>
      <c r="B504" s="1">
        <v>46201</v>
      </c>
      <c r="C504">
        <f>YEAR(SalesDataTable[[#This Row],[Order Date]])</f>
        <v>2026</v>
      </c>
      <c r="D504">
        <f>MONTH(SalesDataTable[[#This Row],[Order Date]])</f>
        <v>6</v>
      </c>
      <c r="E504" t="str">
        <f>TEXT(SalesDataTable[[#This Row],[Order Date]], "MmMM")</f>
        <v>June</v>
      </c>
      <c r="F504" t="str">
        <f>"Q"&amp;ROUNDUP(MONTH(SalesDataTable[[#This Row],[Order Date]])/3,0)</f>
        <v>Q2</v>
      </c>
      <c r="G504" t="s">
        <v>20</v>
      </c>
      <c r="H504" t="s">
        <v>21</v>
      </c>
      <c r="I504" t="s">
        <v>87</v>
      </c>
      <c r="J504" t="s">
        <v>23</v>
      </c>
      <c r="K504" t="s">
        <v>30</v>
      </c>
      <c r="L504" t="s">
        <v>41</v>
      </c>
      <c r="M504">
        <v>1</v>
      </c>
      <c r="N504">
        <v>70.58</v>
      </c>
      <c r="O504">
        <v>0</v>
      </c>
      <c r="P504">
        <v>32.78</v>
      </c>
      <c r="Q504">
        <v>70.58</v>
      </c>
      <c r="R504">
        <v>32.78</v>
      </c>
      <c r="S504">
        <v>37.799999999999997</v>
      </c>
      <c r="T504">
        <v>0.53556248228960046</v>
      </c>
      <c r="U504">
        <v>2026</v>
      </c>
      <c r="V504" t="s">
        <v>64</v>
      </c>
      <c r="W504">
        <v>6</v>
      </c>
      <c r="X504" t="s">
        <v>73</v>
      </c>
    </row>
    <row r="505" spans="1:24" x14ac:dyDescent="0.3">
      <c r="A505">
        <v>659</v>
      </c>
      <c r="B505" s="1">
        <v>46208</v>
      </c>
      <c r="C505">
        <f>YEAR(SalesDataTable[[#This Row],[Order Date]])</f>
        <v>2026</v>
      </c>
      <c r="D505">
        <f>MONTH(SalesDataTable[[#This Row],[Order Date]])</f>
        <v>7</v>
      </c>
      <c r="E505" t="str">
        <f>TEXT(SalesDataTable[[#This Row],[Order Date]], "MmMM")</f>
        <v>July</v>
      </c>
      <c r="F505" t="str">
        <f>"Q"&amp;ROUNDUP(MONTH(SalesDataTable[[#This Row],[Order Date]])/3,0)</f>
        <v>Q3</v>
      </c>
      <c r="G505" t="s">
        <v>20</v>
      </c>
      <c r="H505" t="s">
        <v>60</v>
      </c>
      <c r="I505" t="s">
        <v>87</v>
      </c>
      <c r="J505" t="s">
        <v>85</v>
      </c>
      <c r="K505" t="s">
        <v>42</v>
      </c>
      <c r="L505" t="s">
        <v>43</v>
      </c>
      <c r="M505">
        <v>1</v>
      </c>
      <c r="N505">
        <v>41.18</v>
      </c>
      <c r="O505">
        <v>0</v>
      </c>
      <c r="P505">
        <v>16.25</v>
      </c>
      <c r="Q505">
        <v>41.18</v>
      </c>
      <c r="R505">
        <v>16.25</v>
      </c>
      <c r="S505">
        <v>24.93</v>
      </c>
      <c r="T505">
        <v>0.6053909664885867</v>
      </c>
      <c r="U505">
        <v>2026</v>
      </c>
      <c r="V505" t="s">
        <v>74</v>
      </c>
      <c r="W505">
        <v>7</v>
      </c>
      <c r="X505" t="s">
        <v>75</v>
      </c>
    </row>
    <row r="506" spans="1:24" x14ac:dyDescent="0.3">
      <c r="A506">
        <v>2465</v>
      </c>
      <c r="B506" s="1">
        <v>46209</v>
      </c>
      <c r="C506">
        <f>YEAR(SalesDataTable[[#This Row],[Order Date]])</f>
        <v>2026</v>
      </c>
      <c r="D506">
        <f>MONTH(SalesDataTable[[#This Row],[Order Date]])</f>
        <v>7</v>
      </c>
      <c r="E506" t="str">
        <f>TEXT(SalesDataTable[[#This Row],[Order Date]], "MmMM")</f>
        <v>July</v>
      </c>
      <c r="F506" t="str">
        <f>"Q"&amp;ROUNDUP(MONTH(SalesDataTable[[#This Row],[Order Date]])/3,0)</f>
        <v>Q3</v>
      </c>
      <c r="G506" t="s">
        <v>34</v>
      </c>
      <c r="H506" t="s">
        <v>56</v>
      </c>
      <c r="I506" t="s">
        <v>87</v>
      </c>
      <c r="J506" t="s">
        <v>23</v>
      </c>
      <c r="K506" t="s">
        <v>30</v>
      </c>
      <c r="L506" t="s">
        <v>57</v>
      </c>
      <c r="M506">
        <v>1</v>
      </c>
      <c r="N506">
        <v>142.04</v>
      </c>
      <c r="O506">
        <v>0</v>
      </c>
      <c r="P506">
        <v>81.67</v>
      </c>
      <c r="Q506">
        <v>142.04</v>
      </c>
      <c r="R506">
        <v>81.67</v>
      </c>
      <c r="S506">
        <v>60.36999999999999</v>
      </c>
      <c r="T506">
        <v>0.4250211208110391</v>
      </c>
      <c r="U506">
        <v>2026</v>
      </c>
      <c r="V506" t="s">
        <v>74</v>
      </c>
      <c r="W506">
        <v>7</v>
      </c>
      <c r="X506" t="s">
        <v>75</v>
      </c>
    </row>
    <row r="507" spans="1:24" x14ac:dyDescent="0.3">
      <c r="A507">
        <v>2883</v>
      </c>
      <c r="B507" s="1">
        <v>46217</v>
      </c>
      <c r="C507">
        <f>YEAR(SalesDataTable[[#This Row],[Order Date]])</f>
        <v>2026</v>
      </c>
      <c r="D507">
        <f>MONTH(SalesDataTable[[#This Row],[Order Date]])</f>
        <v>7</v>
      </c>
      <c r="E507" t="str">
        <f>TEXT(SalesDataTable[[#This Row],[Order Date]], "MmMM")</f>
        <v>July</v>
      </c>
      <c r="F507" t="str">
        <f>"Q"&amp;ROUNDUP(MONTH(SalesDataTable[[#This Row],[Order Date]])/3,0)</f>
        <v>Q3</v>
      </c>
      <c r="G507" t="s">
        <v>48</v>
      </c>
      <c r="H507" t="s">
        <v>81</v>
      </c>
      <c r="I507" t="s">
        <v>87</v>
      </c>
      <c r="J507" t="s">
        <v>23</v>
      </c>
      <c r="K507" t="s">
        <v>37</v>
      </c>
      <c r="L507" t="s">
        <v>47</v>
      </c>
      <c r="M507">
        <v>1</v>
      </c>
      <c r="N507">
        <v>36.799999999999997</v>
      </c>
      <c r="O507">
        <v>0</v>
      </c>
      <c r="P507">
        <v>13.91</v>
      </c>
      <c r="Q507">
        <v>36.799999999999997</v>
      </c>
      <c r="R507">
        <v>13.91</v>
      </c>
      <c r="S507">
        <v>22.889999999999997</v>
      </c>
      <c r="T507">
        <v>0.62201086956521734</v>
      </c>
      <c r="U507">
        <v>2026</v>
      </c>
      <c r="V507" t="s">
        <v>74</v>
      </c>
      <c r="W507">
        <v>7</v>
      </c>
      <c r="X507" t="s">
        <v>75</v>
      </c>
    </row>
    <row r="508" spans="1:24" x14ac:dyDescent="0.3">
      <c r="A508">
        <v>543</v>
      </c>
      <c r="B508" s="1">
        <v>46219</v>
      </c>
      <c r="C508">
        <f>YEAR(SalesDataTable[[#This Row],[Order Date]])</f>
        <v>2026</v>
      </c>
      <c r="D508">
        <f>MONTH(SalesDataTable[[#This Row],[Order Date]])</f>
        <v>7</v>
      </c>
      <c r="E508" t="str">
        <f>TEXT(SalesDataTable[[#This Row],[Order Date]], "MmMM")</f>
        <v>July</v>
      </c>
      <c r="F508" t="str">
        <f>"Q"&amp;ROUNDUP(MONTH(SalesDataTable[[#This Row],[Order Date]])/3,0)</f>
        <v>Q3</v>
      </c>
      <c r="G508" t="s">
        <v>34</v>
      </c>
      <c r="H508" t="s">
        <v>55</v>
      </c>
      <c r="I508" t="s">
        <v>87</v>
      </c>
      <c r="J508" t="s">
        <v>84</v>
      </c>
      <c r="K508" t="s">
        <v>42</v>
      </c>
      <c r="L508" t="s">
        <v>72</v>
      </c>
      <c r="M508">
        <v>1</v>
      </c>
      <c r="N508">
        <v>83.03</v>
      </c>
      <c r="O508">
        <v>0</v>
      </c>
      <c r="P508">
        <v>42.41</v>
      </c>
      <c r="Q508">
        <v>83.03</v>
      </c>
      <c r="R508">
        <v>42.41</v>
      </c>
      <c r="S508">
        <v>40.620000000000005</v>
      </c>
      <c r="T508">
        <v>0.48922076357942917</v>
      </c>
      <c r="U508">
        <v>2026</v>
      </c>
      <c r="V508" t="s">
        <v>74</v>
      </c>
      <c r="W508">
        <v>7</v>
      </c>
      <c r="X508" t="s">
        <v>75</v>
      </c>
    </row>
    <row r="509" spans="1:24" x14ac:dyDescent="0.3">
      <c r="A509">
        <v>2902</v>
      </c>
      <c r="B509" s="1">
        <v>46219</v>
      </c>
      <c r="C509">
        <f>YEAR(SalesDataTable[[#This Row],[Order Date]])</f>
        <v>2026</v>
      </c>
      <c r="D509">
        <f>MONTH(SalesDataTable[[#This Row],[Order Date]])</f>
        <v>7</v>
      </c>
      <c r="E509" t="str">
        <f>TEXT(SalesDataTable[[#This Row],[Order Date]], "MmMM")</f>
        <v>July</v>
      </c>
      <c r="F509" t="str">
        <f>"Q"&amp;ROUNDUP(MONTH(SalesDataTable[[#This Row],[Order Date]])/3,0)</f>
        <v>Q3</v>
      </c>
      <c r="G509" t="s">
        <v>34</v>
      </c>
      <c r="H509" t="s">
        <v>53</v>
      </c>
      <c r="I509" t="s">
        <v>87</v>
      </c>
      <c r="J509" t="s">
        <v>85</v>
      </c>
      <c r="K509" t="s">
        <v>24</v>
      </c>
      <c r="L509" t="s">
        <v>50</v>
      </c>
      <c r="M509">
        <v>1</v>
      </c>
      <c r="N509">
        <v>35.799999999999997</v>
      </c>
      <c r="O509">
        <v>0</v>
      </c>
      <c r="P509">
        <v>14.05</v>
      </c>
      <c r="Q509">
        <v>35.799999999999997</v>
      </c>
      <c r="R509">
        <v>14.05</v>
      </c>
      <c r="S509">
        <v>21.749999999999996</v>
      </c>
      <c r="T509">
        <v>0.60754189944134074</v>
      </c>
      <c r="U509">
        <v>2026</v>
      </c>
      <c r="V509" t="s">
        <v>74</v>
      </c>
      <c r="W509">
        <v>7</v>
      </c>
      <c r="X509" t="s">
        <v>75</v>
      </c>
    </row>
    <row r="510" spans="1:24" x14ac:dyDescent="0.3">
      <c r="A510">
        <v>1745</v>
      </c>
      <c r="B510" s="1">
        <v>46224</v>
      </c>
      <c r="C510">
        <f>YEAR(SalesDataTable[[#This Row],[Order Date]])</f>
        <v>2026</v>
      </c>
      <c r="D510">
        <f>MONTH(SalesDataTable[[#This Row],[Order Date]])</f>
        <v>7</v>
      </c>
      <c r="E510" t="str">
        <f>TEXT(SalesDataTable[[#This Row],[Order Date]], "MmMM")</f>
        <v>July</v>
      </c>
      <c r="F510" t="str">
        <f>"Q"&amp;ROUNDUP(MONTH(SalesDataTable[[#This Row],[Order Date]])/3,0)</f>
        <v>Q3</v>
      </c>
      <c r="G510" t="s">
        <v>34</v>
      </c>
      <c r="H510" t="s">
        <v>35</v>
      </c>
      <c r="I510" t="s">
        <v>87</v>
      </c>
      <c r="J510" t="s">
        <v>23</v>
      </c>
      <c r="K510" t="s">
        <v>30</v>
      </c>
      <c r="L510" t="s">
        <v>33</v>
      </c>
      <c r="M510">
        <v>1</v>
      </c>
      <c r="N510">
        <v>91.45</v>
      </c>
      <c r="O510">
        <v>0</v>
      </c>
      <c r="P510">
        <v>44.16</v>
      </c>
      <c r="Q510">
        <v>91.45</v>
      </c>
      <c r="R510">
        <v>44.16</v>
      </c>
      <c r="S510">
        <v>47.290000000000006</v>
      </c>
      <c r="T510">
        <v>0.51711317659923461</v>
      </c>
      <c r="U510">
        <v>2026</v>
      </c>
      <c r="V510" t="s">
        <v>74</v>
      </c>
      <c r="W510">
        <v>7</v>
      </c>
      <c r="X510" t="s">
        <v>75</v>
      </c>
    </row>
    <row r="511" spans="1:24" x14ac:dyDescent="0.3">
      <c r="A511">
        <v>3646</v>
      </c>
      <c r="B511" s="1">
        <v>46224</v>
      </c>
      <c r="C511">
        <f>YEAR(SalesDataTable[[#This Row],[Order Date]])</f>
        <v>2026</v>
      </c>
      <c r="D511">
        <f>MONTH(SalesDataTable[[#This Row],[Order Date]])</f>
        <v>7</v>
      </c>
      <c r="E511" t="str">
        <f>TEXT(SalesDataTable[[#This Row],[Order Date]], "MmMM")</f>
        <v>July</v>
      </c>
      <c r="F511" t="str">
        <f>"Q"&amp;ROUNDUP(MONTH(SalesDataTable[[#This Row],[Order Date]])/3,0)</f>
        <v>Q3</v>
      </c>
      <c r="G511" t="s">
        <v>48</v>
      </c>
      <c r="H511" t="s">
        <v>49</v>
      </c>
      <c r="I511" t="s">
        <v>87</v>
      </c>
      <c r="J511" t="s">
        <v>84</v>
      </c>
      <c r="K511" t="s">
        <v>30</v>
      </c>
      <c r="L511" t="s">
        <v>57</v>
      </c>
      <c r="M511">
        <v>1</v>
      </c>
      <c r="N511">
        <v>143.69</v>
      </c>
      <c r="O511">
        <v>0</v>
      </c>
      <c r="P511">
        <v>80.87</v>
      </c>
      <c r="Q511">
        <v>143.69</v>
      </c>
      <c r="R511">
        <v>80.87</v>
      </c>
      <c r="S511">
        <v>62.819999999999993</v>
      </c>
      <c r="T511">
        <v>0.43719117544714309</v>
      </c>
      <c r="U511">
        <v>2026</v>
      </c>
      <c r="V511" t="s">
        <v>74</v>
      </c>
      <c r="W511">
        <v>7</v>
      </c>
      <c r="X511" t="s">
        <v>75</v>
      </c>
    </row>
    <row r="512" spans="1:24" x14ac:dyDescent="0.3">
      <c r="A512">
        <v>1270</v>
      </c>
      <c r="B512" s="1">
        <v>46226</v>
      </c>
      <c r="C512">
        <f>YEAR(SalesDataTable[[#This Row],[Order Date]])</f>
        <v>2026</v>
      </c>
      <c r="D512">
        <f>MONTH(SalesDataTable[[#This Row],[Order Date]])</f>
        <v>7</v>
      </c>
      <c r="E512" t="str">
        <f>TEXT(SalesDataTable[[#This Row],[Order Date]], "MmMM")</f>
        <v>July</v>
      </c>
      <c r="F512" t="str">
        <f>"Q"&amp;ROUNDUP(MONTH(SalesDataTable[[#This Row],[Order Date]])/3,0)</f>
        <v>Q3</v>
      </c>
      <c r="G512" t="s">
        <v>34</v>
      </c>
      <c r="H512" t="s">
        <v>53</v>
      </c>
      <c r="I512" t="s">
        <v>87</v>
      </c>
      <c r="J512" t="s">
        <v>84</v>
      </c>
      <c r="K512" t="s">
        <v>30</v>
      </c>
      <c r="L512" t="s">
        <v>33</v>
      </c>
      <c r="M512">
        <v>1</v>
      </c>
      <c r="N512">
        <v>94.04</v>
      </c>
      <c r="O512">
        <v>0</v>
      </c>
      <c r="P512">
        <v>44.88</v>
      </c>
      <c r="Q512">
        <v>94.04</v>
      </c>
      <c r="R512">
        <v>44.88</v>
      </c>
      <c r="S512">
        <v>49.160000000000004</v>
      </c>
      <c r="T512">
        <v>0.52275627392598889</v>
      </c>
      <c r="U512">
        <v>2026</v>
      </c>
      <c r="V512" t="s">
        <v>74</v>
      </c>
      <c r="W512">
        <v>7</v>
      </c>
      <c r="X512" t="s">
        <v>75</v>
      </c>
    </row>
    <row r="513" spans="1:24" x14ac:dyDescent="0.3">
      <c r="A513">
        <v>2838</v>
      </c>
      <c r="B513" s="1">
        <v>46226</v>
      </c>
      <c r="C513">
        <f>YEAR(SalesDataTable[[#This Row],[Order Date]])</f>
        <v>2026</v>
      </c>
      <c r="D513">
        <f>MONTH(SalesDataTable[[#This Row],[Order Date]])</f>
        <v>7</v>
      </c>
      <c r="E513" t="str">
        <f>TEXT(SalesDataTable[[#This Row],[Order Date]], "MmMM")</f>
        <v>July</v>
      </c>
      <c r="F513" t="str">
        <f>"Q"&amp;ROUNDUP(MONTH(SalesDataTable[[#This Row],[Order Date]])/3,0)</f>
        <v>Q3</v>
      </c>
      <c r="G513" t="s">
        <v>20</v>
      </c>
      <c r="H513" t="s">
        <v>60</v>
      </c>
      <c r="I513" t="s">
        <v>87</v>
      </c>
      <c r="J513" t="s">
        <v>23</v>
      </c>
      <c r="K513" t="s">
        <v>30</v>
      </c>
      <c r="L513" t="s">
        <v>41</v>
      </c>
      <c r="M513">
        <v>1</v>
      </c>
      <c r="N513">
        <v>69.75</v>
      </c>
      <c r="O513">
        <v>0</v>
      </c>
      <c r="P513">
        <v>33.299999999999997</v>
      </c>
      <c r="Q513">
        <v>69.75</v>
      </c>
      <c r="R513">
        <v>33.299999999999997</v>
      </c>
      <c r="S513">
        <v>36.450000000000003</v>
      </c>
      <c r="T513">
        <v>0.52258064516129032</v>
      </c>
      <c r="U513">
        <v>2026</v>
      </c>
      <c r="V513" t="s">
        <v>74</v>
      </c>
      <c r="W513">
        <v>7</v>
      </c>
      <c r="X513" t="s">
        <v>75</v>
      </c>
    </row>
    <row r="514" spans="1:24" x14ac:dyDescent="0.3">
      <c r="A514">
        <v>3714</v>
      </c>
      <c r="B514" s="1">
        <v>46228</v>
      </c>
      <c r="C514">
        <f>YEAR(SalesDataTable[[#This Row],[Order Date]])</f>
        <v>2026</v>
      </c>
      <c r="D514">
        <f>MONTH(SalesDataTable[[#This Row],[Order Date]])</f>
        <v>7</v>
      </c>
      <c r="E514" t="str">
        <f>TEXT(SalesDataTable[[#This Row],[Order Date]], "MmMM")</f>
        <v>July</v>
      </c>
      <c r="F514" t="str">
        <f>"Q"&amp;ROUNDUP(MONTH(SalesDataTable[[#This Row],[Order Date]])/3,0)</f>
        <v>Q3</v>
      </c>
      <c r="G514" t="s">
        <v>48</v>
      </c>
      <c r="H514" t="s">
        <v>49</v>
      </c>
      <c r="I514" t="s">
        <v>87</v>
      </c>
      <c r="J514" t="s">
        <v>84</v>
      </c>
      <c r="K514" t="s">
        <v>37</v>
      </c>
      <c r="L514" t="s">
        <v>47</v>
      </c>
      <c r="M514">
        <v>1</v>
      </c>
      <c r="N514">
        <v>36.909999999999997</v>
      </c>
      <c r="O514">
        <v>0</v>
      </c>
      <c r="P514">
        <v>13.56</v>
      </c>
      <c r="Q514">
        <v>36.909999999999997</v>
      </c>
      <c r="R514">
        <v>13.56</v>
      </c>
      <c r="S514">
        <v>23.349999999999994</v>
      </c>
      <c r="T514">
        <v>0.63261988620969922</v>
      </c>
      <c r="U514">
        <v>2026</v>
      </c>
      <c r="V514" t="s">
        <v>74</v>
      </c>
      <c r="W514">
        <v>7</v>
      </c>
      <c r="X514" t="s">
        <v>75</v>
      </c>
    </row>
    <row r="515" spans="1:24" x14ac:dyDescent="0.3">
      <c r="A515">
        <v>820</v>
      </c>
      <c r="B515" s="1">
        <v>46230</v>
      </c>
      <c r="C515">
        <f>YEAR(SalesDataTable[[#This Row],[Order Date]])</f>
        <v>2026</v>
      </c>
      <c r="D515">
        <f>MONTH(SalesDataTable[[#This Row],[Order Date]])</f>
        <v>7</v>
      </c>
      <c r="E515" t="str">
        <f>TEXT(SalesDataTable[[#This Row],[Order Date]], "MmMM")</f>
        <v>July</v>
      </c>
      <c r="F515" t="str">
        <f>"Q"&amp;ROUNDUP(MONTH(SalesDataTable[[#This Row],[Order Date]])/3,0)</f>
        <v>Q3</v>
      </c>
      <c r="G515" t="s">
        <v>20</v>
      </c>
      <c r="H515" t="s">
        <v>32</v>
      </c>
      <c r="I515" t="s">
        <v>87</v>
      </c>
      <c r="J515" t="s">
        <v>84</v>
      </c>
      <c r="K515" t="s">
        <v>24</v>
      </c>
      <c r="L515" t="s">
        <v>25</v>
      </c>
      <c r="M515">
        <v>1</v>
      </c>
      <c r="N515">
        <v>40.24</v>
      </c>
      <c r="O515">
        <v>0</v>
      </c>
      <c r="P515">
        <v>15.05</v>
      </c>
      <c r="Q515">
        <v>40.24</v>
      </c>
      <c r="R515">
        <v>15.05</v>
      </c>
      <c r="S515">
        <v>25.19</v>
      </c>
      <c r="T515">
        <v>0.62599403578528823</v>
      </c>
      <c r="U515">
        <v>2026</v>
      </c>
      <c r="V515" t="s">
        <v>74</v>
      </c>
      <c r="W515">
        <v>7</v>
      </c>
      <c r="X515" t="s">
        <v>75</v>
      </c>
    </row>
    <row r="516" spans="1:24" x14ac:dyDescent="0.3">
      <c r="A516">
        <v>2266</v>
      </c>
      <c r="B516" s="1">
        <v>46231</v>
      </c>
      <c r="C516">
        <f>YEAR(SalesDataTable[[#This Row],[Order Date]])</f>
        <v>2026</v>
      </c>
      <c r="D516">
        <f>MONTH(SalesDataTable[[#This Row],[Order Date]])</f>
        <v>7</v>
      </c>
      <c r="E516" t="str">
        <f>TEXT(SalesDataTable[[#This Row],[Order Date]], "MmMM")</f>
        <v>July</v>
      </c>
      <c r="F516" t="str">
        <f>"Q"&amp;ROUNDUP(MONTH(SalesDataTable[[#This Row],[Order Date]])/3,0)</f>
        <v>Q3</v>
      </c>
      <c r="G516" t="s">
        <v>34</v>
      </c>
      <c r="H516" t="s">
        <v>40</v>
      </c>
      <c r="I516" t="s">
        <v>87</v>
      </c>
      <c r="J516" t="s">
        <v>85</v>
      </c>
      <c r="K516" t="s">
        <v>44</v>
      </c>
      <c r="L516" t="s">
        <v>68</v>
      </c>
      <c r="M516">
        <v>1</v>
      </c>
      <c r="N516">
        <v>83.05</v>
      </c>
      <c r="O516">
        <v>0</v>
      </c>
      <c r="P516">
        <v>38.86</v>
      </c>
      <c r="Q516">
        <v>83.05</v>
      </c>
      <c r="R516">
        <v>38.86</v>
      </c>
      <c r="S516">
        <v>44.19</v>
      </c>
      <c r="T516">
        <v>0.53208910295003009</v>
      </c>
      <c r="U516">
        <v>2026</v>
      </c>
      <c r="V516" t="s">
        <v>74</v>
      </c>
      <c r="W516">
        <v>7</v>
      </c>
      <c r="X516" t="s">
        <v>75</v>
      </c>
    </row>
    <row r="517" spans="1:24" x14ac:dyDescent="0.3">
      <c r="A517">
        <v>1145</v>
      </c>
      <c r="B517" s="1">
        <v>46238</v>
      </c>
      <c r="C517">
        <f>YEAR(SalesDataTable[[#This Row],[Order Date]])</f>
        <v>2026</v>
      </c>
      <c r="D517">
        <f>MONTH(SalesDataTable[[#This Row],[Order Date]])</f>
        <v>8</v>
      </c>
      <c r="E517" t="str">
        <f>TEXT(SalesDataTable[[#This Row],[Order Date]], "MmMM")</f>
        <v>August</v>
      </c>
      <c r="F517" t="str">
        <f>"Q"&amp;ROUNDUP(MONTH(SalesDataTable[[#This Row],[Order Date]])/3,0)</f>
        <v>Q3</v>
      </c>
      <c r="G517" t="s">
        <v>48</v>
      </c>
      <c r="H517" t="s">
        <v>71</v>
      </c>
      <c r="I517" t="s">
        <v>87</v>
      </c>
      <c r="J517" t="s">
        <v>23</v>
      </c>
      <c r="K517" t="s">
        <v>44</v>
      </c>
      <c r="L517" t="s">
        <v>45</v>
      </c>
      <c r="M517">
        <v>1</v>
      </c>
      <c r="N517">
        <v>197.26</v>
      </c>
      <c r="O517">
        <v>0</v>
      </c>
      <c r="P517">
        <v>104.09</v>
      </c>
      <c r="Q517">
        <v>197.26</v>
      </c>
      <c r="R517">
        <v>104.09</v>
      </c>
      <c r="S517">
        <v>93.169999999999987</v>
      </c>
      <c r="T517">
        <v>0.47232079488999285</v>
      </c>
      <c r="U517">
        <v>2026</v>
      </c>
      <c r="V517" t="s">
        <v>74</v>
      </c>
      <c r="W517">
        <v>8</v>
      </c>
      <c r="X517" t="s">
        <v>76</v>
      </c>
    </row>
    <row r="518" spans="1:24" x14ac:dyDescent="0.3">
      <c r="A518">
        <v>1289</v>
      </c>
      <c r="B518" s="1">
        <v>46238</v>
      </c>
      <c r="C518">
        <f>YEAR(SalesDataTable[[#This Row],[Order Date]])</f>
        <v>2026</v>
      </c>
      <c r="D518">
        <f>MONTH(SalesDataTable[[#This Row],[Order Date]])</f>
        <v>8</v>
      </c>
      <c r="E518" t="str">
        <f>TEXT(SalesDataTable[[#This Row],[Order Date]], "MmMM")</f>
        <v>August</v>
      </c>
      <c r="F518" t="str">
        <f>"Q"&amp;ROUNDUP(MONTH(SalesDataTable[[#This Row],[Order Date]])/3,0)</f>
        <v>Q3</v>
      </c>
      <c r="G518" t="s">
        <v>48</v>
      </c>
      <c r="H518" t="s">
        <v>71</v>
      </c>
      <c r="I518" t="s">
        <v>87</v>
      </c>
      <c r="J518" t="s">
        <v>23</v>
      </c>
      <c r="K518" t="s">
        <v>30</v>
      </c>
      <c r="L518" t="s">
        <v>41</v>
      </c>
      <c r="M518">
        <v>1</v>
      </c>
      <c r="N518">
        <v>70.56</v>
      </c>
      <c r="O518">
        <v>0</v>
      </c>
      <c r="P518">
        <v>32.11</v>
      </c>
      <c r="Q518">
        <v>70.56</v>
      </c>
      <c r="R518">
        <v>32.11</v>
      </c>
      <c r="S518">
        <v>38.450000000000003</v>
      </c>
      <c r="T518">
        <v>0.54492630385487528</v>
      </c>
      <c r="U518">
        <v>2026</v>
      </c>
      <c r="V518" t="s">
        <v>74</v>
      </c>
      <c r="W518">
        <v>8</v>
      </c>
      <c r="X518" t="s">
        <v>76</v>
      </c>
    </row>
    <row r="519" spans="1:24" x14ac:dyDescent="0.3">
      <c r="A519">
        <v>4734</v>
      </c>
      <c r="B519" s="1">
        <v>46239</v>
      </c>
      <c r="C519">
        <f>YEAR(SalesDataTable[[#This Row],[Order Date]])</f>
        <v>2026</v>
      </c>
      <c r="D519">
        <f>MONTH(SalesDataTable[[#This Row],[Order Date]])</f>
        <v>8</v>
      </c>
      <c r="E519" t="str">
        <f>TEXT(SalesDataTable[[#This Row],[Order Date]], "MmMM")</f>
        <v>August</v>
      </c>
      <c r="F519" t="str">
        <f>"Q"&amp;ROUNDUP(MONTH(SalesDataTable[[#This Row],[Order Date]])/3,0)</f>
        <v>Q3</v>
      </c>
      <c r="G519" t="s">
        <v>34</v>
      </c>
      <c r="H519" t="s">
        <v>53</v>
      </c>
      <c r="I519" t="s">
        <v>87</v>
      </c>
      <c r="J519" t="s">
        <v>84</v>
      </c>
      <c r="K519" t="s">
        <v>30</v>
      </c>
      <c r="L519" t="s">
        <v>57</v>
      </c>
      <c r="M519">
        <v>1</v>
      </c>
      <c r="N519">
        <v>146.55000000000001</v>
      </c>
      <c r="O519">
        <v>0</v>
      </c>
      <c r="P519">
        <v>78.8</v>
      </c>
      <c r="Q519">
        <v>146.55000000000001</v>
      </c>
      <c r="R519">
        <v>78.8</v>
      </c>
      <c r="S519">
        <v>67.750000000000014</v>
      </c>
      <c r="T519">
        <v>0.46229955646537024</v>
      </c>
      <c r="U519">
        <v>2026</v>
      </c>
      <c r="V519" t="s">
        <v>74</v>
      </c>
      <c r="W519">
        <v>8</v>
      </c>
      <c r="X519" t="s">
        <v>76</v>
      </c>
    </row>
    <row r="520" spans="1:24" x14ac:dyDescent="0.3">
      <c r="A520">
        <v>4641</v>
      </c>
      <c r="B520" s="1">
        <v>46242</v>
      </c>
      <c r="C520">
        <f>YEAR(SalesDataTable[[#This Row],[Order Date]])</f>
        <v>2026</v>
      </c>
      <c r="D520">
        <f>MONTH(SalesDataTable[[#This Row],[Order Date]])</f>
        <v>8</v>
      </c>
      <c r="E520" t="str">
        <f>TEXT(SalesDataTable[[#This Row],[Order Date]], "MmMM")</f>
        <v>August</v>
      </c>
      <c r="F520" t="str">
        <f>"Q"&amp;ROUNDUP(MONTH(SalesDataTable[[#This Row],[Order Date]])/3,0)</f>
        <v>Q3</v>
      </c>
      <c r="G520" t="s">
        <v>20</v>
      </c>
      <c r="H520" t="s">
        <v>21</v>
      </c>
      <c r="I520" t="s">
        <v>87</v>
      </c>
      <c r="J520" t="s">
        <v>23</v>
      </c>
      <c r="K520" t="s">
        <v>30</v>
      </c>
      <c r="L520" t="s">
        <v>31</v>
      </c>
      <c r="M520">
        <v>1</v>
      </c>
      <c r="N520">
        <v>156.55000000000001</v>
      </c>
      <c r="O520">
        <v>0</v>
      </c>
      <c r="P520">
        <v>80.430000000000007</v>
      </c>
      <c r="Q520">
        <v>156.55000000000001</v>
      </c>
      <c r="R520">
        <v>80.430000000000007</v>
      </c>
      <c r="S520">
        <v>76.12</v>
      </c>
      <c r="T520">
        <v>0.48623442989460236</v>
      </c>
      <c r="U520">
        <v>2026</v>
      </c>
      <c r="V520" t="s">
        <v>74</v>
      </c>
      <c r="W520">
        <v>8</v>
      </c>
      <c r="X520" t="s">
        <v>76</v>
      </c>
    </row>
    <row r="521" spans="1:24" x14ac:dyDescent="0.3">
      <c r="A521">
        <v>245</v>
      </c>
      <c r="B521" s="1">
        <v>46246</v>
      </c>
      <c r="C521">
        <f>YEAR(SalesDataTable[[#This Row],[Order Date]])</f>
        <v>2026</v>
      </c>
      <c r="D521">
        <f>MONTH(SalesDataTable[[#This Row],[Order Date]])</f>
        <v>8</v>
      </c>
      <c r="E521" t="str">
        <f>TEXT(SalesDataTable[[#This Row],[Order Date]], "MmMM")</f>
        <v>August</v>
      </c>
      <c r="F521" t="str">
        <f>"Q"&amp;ROUNDUP(MONTH(SalesDataTable[[#This Row],[Order Date]])/3,0)</f>
        <v>Q3</v>
      </c>
      <c r="G521" t="s">
        <v>20</v>
      </c>
      <c r="H521" t="s">
        <v>60</v>
      </c>
      <c r="I521" t="s">
        <v>87</v>
      </c>
      <c r="J521" t="s">
        <v>84</v>
      </c>
      <c r="K521" t="s">
        <v>30</v>
      </c>
      <c r="L521" t="s">
        <v>57</v>
      </c>
      <c r="M521">
        <v>1</v>
      </c>
      <c r="N521">
        <v>142.84</v>
      </c>
      <c r="O521">
        <v>0</v>
      </c>
      <c r="P521">
        <v>77.7</v>
      </c>
      <c r="Q521">
        <v>142.84</v>
      </c>
      <c r="R521">
        <v>77.7</v>
      </c>
      <c r="S521">
        <v>65.14</v>
      </c>
      <c r="T521">
        <v>0.4560347241669</v>
      </c>
      <c r="U521">
        <v>2026</v>
      </c>
      <c r="V521" t="s">
        <v>74</v>
      </c>
      <c r="W521">
        <v>8</v>
      </c>
      <c r="X521" t="s">
        <v>76</v>
      </c>
    </row>
    <row r="522" spans="1:24" x14ac:dyDescent="0.3">
      <c r="A522">
        <v>3870</v>
      </c>
      <c r="B522" s="1">
        <v>46254</v>
      </c>
      <c r="C522">
        <f>YEAR(SalesDataTable[[#This Row],[Order Date]])</f>
        <v>2026</v>
      </c>
      <c r="D522">
        <f>MONTH(SalesDataTable[[#This Row],[Order Date]])</f>
        <v>8</v>
      </c>
      <c r="E522" t="str">
        <f>TEXT(SalesDataTable[[#This Row],[Order Date]], "MmMM")</f>
        <v>August</v>
      </c>
      <c r="F522" t="str">
        <f>"Q"&amp;ROUNDUP(MONTH(SalesDataTable[[#This Row],[Order Date]])/3,0)</f>
        <v>Q3</v>
      </c>
      <c r="G522" t="s">
        <v>48</v>
      </c>
      <c r="H522" t="s">
        <v>52</v>
      </c>
      <c r="I522" t="s">
        <v>87</v>
      </c>
      <c r="J522" t="s">
        <v>84</v>
      </c>
      <c r="K522" t="s">
        <v>30</v>
      </c>
      <c r="L522" t="s">
        <v>31</v>
      </c>
      <c r="M522">
        <v>1</v>
      </c>
      <c r="N522">
        <v>157.84</v>
      </c>
      <c r="O522">
        <v>0</v>
      </c>
      <c r="P522">
        <v>77.87</v>
      </c>
      <c r="Q522">
        <v>157.84</v>
      </c>
      <c r="R522">
        <v>77.87</v>
      </c>
      <c r="S522">
        <v>79.97</v>
      </c>
      <c r="T522">
        <v>0.50665230613279266</v>
      </c>
      <c r="U522">
        <v>2026</v>
      </c>
      <c r="V522" t="s">
        <v>74</v>
      </c>
      <c r="W522">
        <v>8</v>
      </c>
      <c r="X522" t="s">
        <v>76</v>
      </c>
    </row>
    <row r="523" spans="1:24" x14ac:dyDescent="0.3">
      <c r="A523">
        <v>1524</v>
      </c>
      <c r="B523" s="1">
        <v>46255</v>
      </c>
      <c r="C523">
        <f>YEAR(SalesDataTable[[#This Row],[Order Date]])</f>
        <v>2026</v>
      </c>
      <c r="D523">
        <f>MONTH(SalesDataTable[[#This Row],[Order Date]])</f>
        <v>8</v>
      </c>
      <c r="E523" t="str">
        <f>TEXT(SalesDataTable[[#This Row],[Order Date]], "MmMM")</f>
        <v>August</v>
      </c>
      <c r="F523" t="str">
        <f>"Q"&amp;ROUNDUP(MONTH(SalesDataTable[[#This Row],[Order Date]])/3,0)</f>
        <v>Q3</v>
      </c>
      <c r="G523" t="s">
        <v>34</v>
      </c>
      <c r="H523" t="s">
        <v>35</v>
      </c>
      <c r="I523" t="s">
        <v>87</v>
      </c>
      <c r="J523" t="s">
        <v>23</v>
      </c>
      <c r="K523" t="s">
        <v>42</v>
      </c>
      <c r="L523" t="s">
        <v>72</v>
      </c>
      <c r="M523">
        <v>1</v>
      </c>
      <c r="N523">
        <v>81.569999999999993</v>
      </c>
      <c r="O523">
        <v>0</v>
      </c>
      <c r="P523">
        <v>43.79</v>
      </c>
      <c r="Q523">
        <v>81.569999999999993</v>
      </c>
      <c r="R523">
        <v>43.79</v>
      </c>
      <c r="S523">
        <v>37.779999999999994</v>
      </c>
      <c r="T523">
        <v>0.4631604756650729</v>
      </c>
      <c r="U523">
        <v>2026</v>
      </c>
      <c r="V523" t="s">
        <v>74</v>
      </c>
      <c r="W523">
        <v>8</v>
      </c>
      <c r="X523" t="s">
        <v>76</v>
      </c>
    </row>
    <row r="524" spans="1:24" x14ac:dyDescent="0.3">
      <c r="A524">
        <v>1868</v>
      </c>
      <c r="B524" s="1">
        <v>46259</v>
      </c>
      <c r="C524">
        <f>YEAR(SalesDataTable[[#This Row],[Order Date]])</f>
        <v>2026</v>
      </c>
      <c r="D524">
        <f>MONTH(SalesDataTable[[#This Row],[Order Date]])</f>
        <v>8</v>
      </c>
      <c r="E524" t="str">
        <f>TEXT(SalesDataTable[[#This Row],[Order Date]], "MmMM")</f>
        <v>August</v>
      </c>
      <c r="F524" t="str">
        <f>"Q"&amp;ROUNDUP(MONTH(SalesDataTable[[#This Row],[Order Date]])/3,0)</f>
        <v>Q3</v>
      </c>
      <c r="G524" t="s">
        <v>20</v>
      </c>
      <c r="H524" t="s">
        <v>21</v>
      </c>
      <c r="I524" t="s">
        <v>87</v>
      </c>
      <c r="J524" t="s">
        <v>84</v>
      </c>
      <c r="K524" t="s">
        <v>30</v>
      </c>
      <c r="L524" t="s">
        <v>57</v>
      </c>
      <c r="M524">
        <v>1</v>
      </c>
      <c r="N524">
        <v>145.02000000000001</v>
      </c>
      <c r="O524">
        <v>0</v>
      </c>
      <c r="P524">
        <v>78.959999999999994</v>
      </c>
      <c r="Q524">
        <v>145.02000000000001</v>
      </c>
      <c r="R524">
        <v>78.959999999999994</v>
      </c>
      <c r="S524">
        <v>66.060000000000016</v>
      </c>
      <c r="T524">
        <v>0.4555233760860572</v>
      </c>
      <c r="U524">
        <v>2026</v>
      </c>
      <c r="V524" t="s">
        <v>74</v>
      </c>
      <c r="W524">
        <v>8</v>
      </c>
      <c r="X524" t="s">
        <v>76</v>
      </c>
    </row>
    <row r="525" spans="1:24" x14ac:dyDescent="0.3">
      <c r="A525">
        <v>3987</v>
      </c>
      <c r="B525" s="1">
        <v>46264</v>
      </c>
      <c r="C525">
        <f>YEAR(SalesDataTable[[#This Row],[Order Date]])</f>
        <v>2026</v>
      </c>
      <c r="D525">
        <f>MONTH(SalesDataTable[[#This Row],[Order Date]])</f>
        <v>8</v>
      </c>
      <c r="E525" t="str">
        <f>TEXT(SalesDataTable[[#This Row],[Order Date]], "MmMM")</f>
        <v>August</v>
      </c>
      <c r="F525" t="str">
        <f>"Q"&amp;ROUNDUP(MONTH(SalesDataTable[[#This Row],[Order Date]])/3,0)</f>
        <v>Q3</v>
      </c>
      <c r="G525" t="s">
        <v>34</v>
      </c>
      <c r="H525" t="s">
        <v>53</v>
      </c>
      <c r="I525" t="s">
        <v>87</v>
      </c>
      <c r="J525" t="s">
        <v>85</v>
      </c>
      <c r="K525" t="s">
        <v>30</v>
      </c>
      <c r="L525" t="s">
        <v>57</v>
      </c>
      <c r="M525">
        <v>1</v>
      </c>
      <c r="N525">
        <v>144.54</v>
      </c>
      <c r="O525">
        <v>0</v>
      </c>
      <c r="P525">
        <v>78.77</v>
      </c>
      <c r="Q525">
        <v>144.54</v>
      </c>
      <c r="R525">
        <v>78.77</v>
      </c>
      <c r="S525">
        <v>65.77</v>
      </c>
      <c r="T525">
        <v>0.45502974955029751</v>
      </c>
      <c r="U525">
        <v>2026</v>
      </c>
      <c r="V525" t="s">
        <v>74</v>
      </c>
      <c r="W525">
        <v>8</v>
      </c>
      <c r="X525" t="s">
        <v>76</v>
      </c>
    </row>
    <row r="526" spans="1:24" x14ac:dyDescent="0.3">
      <c r="A526">
        <v>1642</v>
      </c>
      <c r="B526" s="1">
        <v>46265</v>
      </c>
      <c r="C526">
        <f>YEAR(SalesDataTable[[#This Row],[Order Date]])</f>
        <v>2026</v>
      </c>
      <c r="D526">
        <f>MONTH(SalesDataTable[[#This Row],[Order Date]])</f>
        <v>8</v>
      </c>
      <c r="E526" t="str">
        <f>TEXT(SalesDataTable[[#This Row],[Order Date]], "MmMM")</f>
        <v>August</v>
      </c>
      <c r="F526" t="str">
        <f>"Q"&amp;ROUNDUP(MONTH(SalesDataTable[[#This Row],[Order Date]])/3,0)</f>
        <v>Q3</v>
      </c>
      <c r="G526" t="s">
        <v>20</v>
      </c>
      <c r="H526" t="s">
        <v>21</v>
      </c>
      <c r="I526" t="s">
        <v>87</v>
      </c>
      <c r="J526" t="s">
        <v>23</v>
      </c>
      <c r="K526" t="s">
        <v>24</v>
      </c>
      <c r="L526" t="s">
        <v>25</v>
      </c>
      <c r="M526">
        <v>1</v>
      </c>
      <c r="N526">
        <v>40.770000000000003</v>
      </c>
      <c r="O526">
        <v>0</v>
      </c>
      <c r="P526">
        <v>15.13</v>
      </c>
      <c r="Q526">
        <v>40.770000000000003</v>
      </c>
      <c r="R526">
        <v>15.13</v>
      </c>
      <c r="S526">
        <v>25.64</v>
      </c>
      <c r="T526">
        <v>0.62889379445670834</v>
      </c>
      <c r="U526">
        <v>2026</v>
      </c>
      <c r="V526" t="s">
        <v>74</v>
      </c>
      <c r="W526">
        <v>8</v>
      </c>
      <c r="X526" t="s">
        <v>76</v>
      </c>
    </row>
    <row r="527" spans="1:24" x14ac:dyDescent="0.3">
      <c r="A527">
        <v>3288</v>
      </c>
      <c r="B527" s="1">
        <v>46266</v>
      </c>
      <c r="C527">
        <f>YEAR(SalesDataTable[[#This Row],[Order Date]])</f>
        <v>2026</v>
      </c>
      <c r="D527">
        <f>MONTH(SalesDataTable[[#This Row],[Order Date]])</f>
        <v>9</v>
      </c>
      <c r="E527" t="str">
        <f>TEXT(SalesDataTable[[#This Row],[Order Date]], "MmMM")</f>
        <v>September</v>
      </c>
      <c r="F527" t="str">
        <f>"Q"&amp;ROUNDUP(MONTH(SalesDataTable[[#This Row],[Order Date]])/3,0)</f>
        <v>Q3</v>
      </c>
      <c r="G527" t="s">
        <v>20</v>
      </c>
      <c r="H527" t="s">
        <v>32</v>
      </c>
      <c r="I527" t="s">
        <v>87</v>
      </c>
      <c r="J527" t="s">
        <v>85</v>
      </c>
      <c r="K527" t="s">
        <v>30</v>
      </c>
      <c r="L527" t="s">
        <v>41</v>
      </c>
      <c r="M527">
        <v>1</v>
      </c>
      <c r="N527">
        <v>72.81</v>
      </c>
      <c r="O527">
        <v>0</v>
      </c>
      <c r="P527">
        <v>32.299999999999997</v>
      </c>
      <c r="Q527">
        <v>72.81</v>
      </c>
      <c r="R527">
        <v>32.299999999999997</v>
      </c>
      <c r="S527">
        <v>40.510000000000005</v>
      </c>
      <c r="T527">
        <v>0.55637961818431536</v>
      </c>
      <c r="U527">
        <v>2026</v>
      </c>
      <c r="V527" t="s">
        <v>74</v>
      </c>
      <c r="W527">
        <v>9</v>
      </c>
      <c r="X527" t="s">
        <v>78</v>
      </c>
    </row>
    <row r="528" spans="1:24" x14ac:dyDescent="0.3">
      <c r="A528">
        <v>2428</v>
      </c>
      <c r="B528" s="1">
        <v>46267</v>
      </c>
      <c r="C528">
        <f>YEAR(SalesDataTable[[#This Row],[Order Date]])</f>
        <v>2026</v>
      </c>
      <c r="D528">
        <f>MONTH(SalesDataTable[[#This Row],[Order Date]])</f>
        <v>9</v>
      </c>
      <c r="E528" t="str">
        <f>TEXT(SalesDataTable[[#This Row],[Order Date]], "MmMM")</f>
        <v>September</v>
      </c>
      <c r="F528" t="str">
        <f>"Q"&amp;ROUNDUP(MONTH(SalesDataTable[[#This Row],[Order Date]])/3,0)</f>
        <v>Q3</v>
      </c>
      <c r="G528" t="s">
        <v>34</v>
      </c>
      <c r="H528" t="s">
        <v>35</v>
      </c>
      <c r="I528" t="s">
        <v>87</v>
      </c>
      <c r="J528" t="s">
        <v>23</v>
      </c>
      <c r="K528" t="s">
        <v>37</v>
      </c>
      <c r="L528" t="s">
        <v>47</v>
      </c>
      <c r="M528">
        <v>1</v>
      </c>
      <c r="N528">
        <v>36.69</v>
      </c>
      <c r="O528">
        <v>0</v>
      </c>
      <c r="P528">
        <v>13.92</v>
      </c>
      <c r="Q528">
        <v>36.69</v>
      </c>
      <c r="R528">
        <v>13.92</v>
      </c>
      <c r="S528">
        <v>22.769999999999996</v>
      </c>
      <c r="T528">
        <v>0.6206050695012264</v>
      </c>
      <c r="U528">
        <v>2026</v>
      </c>
      <c r="V528" t="s">
        <v>74</v>
      </c>
      <c r="W528">
        <v>9</v>
      </c>
      <c r="X528" t="s">
        <v>78</v>
      </c>
    </row>
    <row r="529" spans="1:24" x14ac:dyDescent="0.3">
      <c r="A529">
        <v>3679</v>
      </c>
      <c r="B529" s="1">
        <v>46272</v>
      </c>
      <c r="C529">
        <f>YEAR(SalesDataTable[[#This Row],[Order Date]])</f>
        <v>2026</v>
      </c>
      <c r="D529">
        <f>MONTH(SalesDataTable[[#This Row],[Order Date]])</f>
        <v>9</v>
      </c>
      <c r="E529" t="str">
        <f>TEXT(SalesDataTable[[#This Row],[Order Date]], "MmMM")</f>
        <v>September</v>
      </c>
      <c r="F529" t="str">
        <f>"Q"&amp;ROUNDUP(MONTH(SalesDataTable[[#This Row],[Order Date]])/3,0)</f>
        <v>Q3</v>
      </c>
      <c r="G529" t="s">
        <v>34</v>
      </c>
      <c r="H529" t="s">
        <v>53</v>
      </c>
      <c r="I529" t="s">
        <v>87</v>
      </c>
      <c r="J529" t="s">
        <v>23</v>
      </c>
      <c r="K529" t="s">
        <v>30</v>
      </c>
      <c r="L529" t="s">
        <v>57</v>
      </c>
      <c r="M529">
        <v>1</v>
      </c>
      <c r="N529">
        <v>147.36000000000001</v>
      </c>
      <c r="O529">
        <v>0</v>
      </c>
      <c r="P529">
        <v>81.599999999999994</v>
      </c>
      <c r="Q529">
        <v>147.36000000000001</v>
      </c>
      <c r="R529">
        <v>81.599999999999994</v>
      </c>
      <c r="S529">
        <v>65.760000000000019</v>
      </c>
      <c r="T529">
        <v>0.44625407166123787</v>
      </c>
      <c r="U529">
        <v>2026</v>
      </c>
      <c r="V529" t="s">
        <v>74</v>
      </c>
      <c r="W529">
        <v>9</v>
      </c>
      <c r="X529" t="s">
        <v>78</v>
      </c>
    </row>
    <row r="530" spans="1:24" x14ac:dyDescent="0.3">
      <c r="A530">
        <v>3369</v>
      </c>
      <c r="B530" s="1">
        <v>46280</v>
      </c>
      <c r="C530">
        <f>YEAR(SalesDataTable[[#This Row],[Order Date]])</f>
        <v>2026</v>
      </c>
      <c r="D530">
        <f>MONTH(SalesDataTable[[#This Row],[Order Date]])</f>
        <v>9</v>
      </c>
      <c r="E530" t="str">
        <f>TEXT(SalesDataTable[[#This Row],[Order Date]], "MmMM")</f>
        <v>September</v>
      </c>
      <c r="F530" t="str">
        <f>"Q"&amp;ROUNDUP(MONTH(SalesDataTable[[#This Row],[Order Date]])/3,0)</f>
        <v>Q3</v>
      </c>
      <c r="G530" t="s">
        <v>34</v>
      </c>
      <c r="H530" t="s">
        <v>53</v>
      </c>
      <c r="I530" t="s">
        <v>87</v>
      </c>
      <c r="J530" t="s">
        <v>23</v>
      </c>
      <c r="K530" t="s">
        <v>37</v>
      </c>
      <c r="L530" t="s">
        <v>54</v>
      </c>
      <c r="M530">
        <v>1</v>
      </c>
      <c r="N530">
        <v>45.59</v>
      </c>
      <c r="O530">
        <v>0</v>
      </c>
      <c r="P530">
        <v>18.28</v>
      </c>
      <c r="Q530">
        <v>45.59</v>
      </c>
      <c r="R530">
        <v>18.28</v>
      </c>
      <c r="S530">
        <v>27.310000000000002</v>
      </c>
      <c r="T530">
        <v>0.59903487606931349</v>
      </c>
      <c r="U530">
        <v>2026</v>
      </c>
      <c r="V530" t="s">
        <v>74</v>
      </c>
      <c r="W530">
        <v>9</v>
      </c>
      <c r="X530" t="s">
        <v>78</v>
      </c>
    </row>
    <row r="531" spans="1:24" x14ac:dyDescent="0.3">
      <c r="A531">
        <v>2788</v>
      </c>
      <c r="B531" s="1">
        <v>46284</v>
      </c>
      <c r="C531">
        <f>YEAR(SalesDataTable[[#This Row],[Order Date]])</f>
        <v>2026</v>
      </c>
      <c r="D531">
        <f>MONTH(SalesDataTable[[#This Row],[Order Date]])</f>
        <v>9</v>
      </c>
      <c r="E531" t="str">
        <f>TEXT(SalesDataTable[[#This Row],[Order Date]], "MmMM")</f>
        <v>September</v>
      </c>
      <c r="F531" t="str">
        <f>"Q"&amp;ROUNDUP(MONTH(SalesDataTable[[#This Row],[Order Date]])/3,0)</f>
        <v>Q3</v>
      </c>
      <c r="G531" t="s">
        <v>34</v>
      </c>
      <c r="H531" t="s">
        <v>53</v>
      </c>
      <c r="I531" t="s">
        <v>87</v>
      </c>
      <c r="J531" t="s">
        <v>23</v>
      </c>
      <c r="K531" t="s">
        <v>30</v>
      </c>
      <c r="L531" t="s">
        <v>41</v>
      </c>
      <c r="M531">
        <v>1</v>
      </c>
      <c r="N531">
        <v>70.430000000000007</v>
      </c>
      <c r="O531">
        <v>0</v>
      </c>
      <c r="P531">
        <v>31.51</v>
      </c>
      <c r="Q531">
        <v>70.430000000000007</v>
      </c>
      <c r="R531">
        <v>31.51</v>
      </c>
      <c r="S531">
        <v>38.92</v>
      </c>
      <c r="T531">
        <v>0.55260542382507449</v>
      </c>
      <c r="U531">
        <v>2026</v>
      </c>
      <c r="V531" t="s">
        <v>74</v>
      </c>
      <c r="W531">
        <v>9</v>
      </c>
      <c r="X531" t="s">
        <v>78</v>
      </c>
    </row>
    <row r="532" spans="1:24" x14ac:dyDescent="0.3">
      <c r="A532">
        <v>4435</v>
      </c>
      <c r="B532" s="1">
        <v>46286</v>
      </c>
      <c r="C532">
        <f>YEAR(SalesDataTable[[#This Row],[Order Date]])</f>
        <v>2026</v>
      </c>
      <c r="D532">
        <f>MONTH(SalesDataTable[[#This Row],[Order Date]])</f>
        <v>9</v>
      </c>
      <c r="E532" t="str">
        <f>TEXT(SalesDataTable[[#This Row],[Order Date]], "MmMM")</f>
        <v>September</v>
      </c>
      <c r="F532" t="str">
        <f>"Q"&amp;ROUNDUP(MONTH(SalesDataTable[[#This Row],[Order Date]])/3,0)</f>
        <v>Q3</v>
      </c>
      <c r="G532" t="s">
        <v>20</v>
      </c>
      <c r="H532" t="s">
        <v>60</v>
      </c>
      <c r="I532" t="s">
        <v>87</v>
      </c>
      <c r="J532" t="s">
        <v>23</v>
      </c>
      <c r="K532" t="s">
        <v>30</v>
      </c>
      <c r="L532" t="s">
        <v>57</v>
      </c>
      <c r="M532">
        <v>1</v>
      </c>
      <c r="N532">
        <v>146.33000000000001</v>
      </c>
      <c r="O532">
        <v>0</v>
      </c>
      <c r="P532">
        <v>80.05</v>
      </c>
      <c r="Q532">
        <v>146.33000000000001</v>
      </c>
      <c r="R532">
        <v>80.05</v>
      </c>
      <c r="S532">
        <v>66.280000000000015</v>
      </c>
      <c r="T532">
        <v>0.45294881432378875</v>
      </c>
      <c r="U532">
        <v>2026</v>
      </c>
      <c r="V532" t="s">
        <v>74</v>
      </c>
      <c r="W532">
        <v>9</v>
      </c>
      <c r="X532" t="s">
        <v>78</v>
      </c>
    </row>
    <row r="533" spans="1:24" x14ac:dyDescent="0.3">
      <c r="A533">
        <v>3226</v>
      </c>
      <c r="B533" s="1">
        <v>46289</v>
      </c>
      <c r="C533">
        <f>YEAR(SalesDataTable[[#This Row],[Order Date]])</f>
        <v>2026</v>
      </c>
      <c r="D533">
        <f>MONTH(SalesDataTable[[#This Row],[Order Date]])</f>
        <v>9</v>
      </c>
      <c r="E533" t="str">
        <f>TEXT(SalesDataTable[[#This Row],[Order Date]], "MmMM")</f>
        <v>September</v>
      </c>
      <c r="F533" t="str">
        <f>"Q"&amp;ROUNDUP(MONTH(SalesDataTable[[#This Row],[Order Date]])/3,0)</f>
        <v>Q3</v>
      </c>
      <c r="G533" t="s">
        <v>20</v>
      </c>
      <c r="H533" t="s">
        <v>60</v>
      </c>
      <c r="I533" t="s">
        <v>87</v>
      </c>
      <c r="J533" t="s">
        <v>84</v>
      </c>
      <c r="K533" t="s">
        <v>44</v>
      </c>
      <c r="L533" t="s">
        <v>77</v>
      </c>
      <c r="M533">
        <v>1</v>
      </c>
      <c r="N533">
        <v>345.48</v>
      </c>
      <c r="O533">
        <v>0</v>
      </c>
      <c r="P533">
        <v>196.31</v>
      </c>
      <c r="Q533">
        <v>345.48</v>
      </c>
      <c r="R533">
        <v>196.31</v>
      </c>
      <c r="S533">
        <v>149.17000000000002</v>
      </c>
      <c r="T533">
        <v>0.43177607965728843</v>
      </c>
      <c r="U533">
        <v>2026</v>
      </c>
      <c r="V533" t="s">
        <v>74</v>
      </c>
      <c r="W533">
        <v>9</v>
      </c>
      <c r="X533" t="s">
        <v>78</v>
      </c>
    </row>
    <row r="534" spans="1:24" x14ac:dyDescent="0.3">
      <c r="A534">
        <v>4199</v>
      </c>
      <c r="B534" s="1">
        <v>46292</v>
      </c>
      <c r="C534">
        <f>YEAR(SalesDataTable[[#This Row],[Order Date]])</f>
        <v>2026</v>
      </c>
      <c r="D534">
        <f>MONTH(SalesDataTable[[#This Row],[Order Date]])</f>
        <v>9</v>
      </c>
      <c r="E534" t="str">
        <f>TEXT(SalesDataTable[[#This Row],[Order Date]], "MmMM")</f>
        <v>September</v>
      </c>
      <c r="F534" t="str">
        <f>"Q"&amp;ROUNDUP(MONTH(SalesDataTable[[#This Row],[Order Date]])/3,0)</f>
        <v>Q3</v>
      </c>
      <c r="G534" t="s">
        <v>48</v>
      </c>
      <c r="H534" t="s">
        <v>52</v>
      </c>
      <c r="I534" t="s">
        <v>87</v>
      </c>
      <c r="J534" t="s">
        <v>85</v>
      </c>
      <c r="K534" t="s">
        <v>42</v>
      </c>
      <c r="L534" t="s">
        <v>66</v>
      </c>
      <c r="M534">
        <v>1</v>
      </c>
      <c r="N534">
        <v>50.02</v>
      </c>
      <c r="O534">
        <v>0</v>
      </c>
      <c r="P534">
        <v>22.65</v>
      </c>
      <c r="Q534">
        <v>50.02</v>
      </c>
      <c r="R534">
        <v>22.65</v>
      </c>
      <c r="S534">
        <v>27.370000000000005</v>
      </c>
      <c r="T534">
        <v>0.54718112754898052</v>
      </c>
      <c r="U534">
        <v>2026</v>
      </c>
      <c r="V534" t="s">
        <v>74</v>
      </c>
      <c r="W534">
        <v>9</v>
      </c>
      <c r="X534" t="s">
        <v>78</v>
      </c>
    </row>
    <row r="535" spans="1:24" x14ac:dyDescent="0.3">
      <c r="A535">
        <v>1151</v>
      </c>
      <c r="B535" s="1">
        <v>46293</v>
      </c>
      <c r="C535">
        <f>YEAR(SalesDataTable[[#This Row],[Order Date]])</f>
        <v>2026</v>
      </c>
      <c r="D535">
        <f>MONTH(SalesDataTable[[#This Row],[Order Date]])</f>
        <v>9</v>
      </c>
      <c r="E535" t="str">
        <f>TEXT(SalesDataTable[[#This Row],[Order Date]], "MmMM")</f>
        <v>September</v>
      </c>
      <c r="F535" t="str">
        <f>"Q"&amp;ROUNDUP(MONTH(SalesDataTable[[#This Row],[Order Date]])/3,0)</f>
        <v>Q3</v>
      </c>
      <c r="G535" t="s">
        <v>28</v>
      </c>
      <c r="H535" t="s">
        <v>36</v>
      </c>
      <c r="I535" t="s">
        <v>87</v>
      </c>
      <c r="J535" t="s">
        <v>84</v>
      </c>
      <c r="K535" t="s">
        <v>42</v>
      </c>
      <c r="L535" t="s">
        <v>72</v>
      </c>
      <c r="M535">
        <v>1</v>
      </c>
      <c r="N535">
        <v>81.48</v>
      </c>
      <c r="O535">
        <v>0</v>
      </c>
      <c r="P535">
        <v>41.47</v>
      </c>
      <c r="Q535">
        <v>81.48</v>
      </c>
      <c r="R535">
        <v>41.47</v>
      </c>
      <c r="S535">
        <v>40.010000000000005</v>
      </c>
      <c r="T535">
        <v>0.4910407461953854</v>
      </c>
      <c r="U535">
        <v>2026</v>
      </c>
      <c r="V535" t="s">
        <v>74</v>
      </c>
      <c r="W535">
        <v>9</v>
      </c>
      <c r="X535" t="s">
        <v>78</v>
      </c>
    </row>
    <row r="536" spans="1:24" x14ac:dyDescent="0.3">
      <c r="A536">
        <v>2374</v>
      </c>
      <c r="B536" s="1">
        <v>46299</v>
      </c>
      <c r="C536">
        <f>YEAR(SalesDataTable[[#This Row],[Order Date]])</f>
        <v>2026</v>
      </c>
      <c r="D536">
        <f>MONTH(SalesDataTable[[#This Row],[Order Date]])</f>
        <v>10</v>
      </c>
      <c r="E536" t="str">
        <f>TEXT(SalesDataTable[[#This Row],[Order Date]], "MmMM")</f>
        <v>October</v>
      </c>
      <c r="F536" t="str">
        <f>"Q"&amp;ROUNDUP(MONTH(SalesDataTable[[#This Row],[Order Date]])/3,0)</f>
        <v>Q4</v>
      </c>
      <c r="G536" t="s">
        <v>20</v>
      </c>
      <c r="H536" t="s">
        <v>60</v>
      </c>
      <c r="I536" t="s">
        <v>87</v>
      </c>
      <c r="J536" t="s">
        <v>84</v>
      </c>
      <c r="K536" t="s">
        <v>30</v>
      </c>
      <c r="L536" t="s">
        <v>41</v>
      </c>
      <c r="M536">
        <v>1</v>
      </c>
      <c r="N536">
        <v>70.400000000000006</v>
      </c>
      <c r="O536">
        <v>0</v>
      </c>
      <c r="P536">
        <v>32.43</v>
      </c>
      <c r="Q536">
        <v>70.400000000000006</v>
      </c>
      <c r="R536">
        <v>32.43</v>
      </c>
      <c r="S536">
        <v>37.970000000000006</v>
      </c>
      <c r="T536">
        <v>0.53934659090909098</v>
      </c>
      <c r="U536">
        <v>2026</v>
      </c>
      <c r="V536" t="s">
        <v>79</v>
      </c>
      <c r="W536">
        <v>10</v>
      </c>
      <c r="X536" t="s">
        <v>80</v>
      </c>
    </row>
    <row r="537" spans="1:24" x14ac:dyDescent="0.3">
      <c r="A537">
        <v>2082</v>
      </c>
      <c r="B537" s="1">
        <v>46310</v>
      </c>
      <c r="C537">
        <f>YEAR(SalesDataTable[[#This Row],[Order Date]])</f>
        <v>2026</v>
      </c>
      <c r="D537">
        <f>MONTH(SalesDataTable[[#This Row],[Order Date]])</f>
        <v>10</v>
      </c>
      <c r="E537" t="str">
        <f>TEXT(SalesDataTable[[#This Row],[Order Date]], "MmMM")</f>
        <v>October</v>
      </c>
      <c r="F537" t="str">
        <f>"Q"&amp;ROUNDUP(MONTH(SalesDataTable[[#This Row],[Order Date]])/3,0)</f>
        <v>Q4</v>
      </c>
      <c r="G537" t="s">
        <v>34</v>
      </c>
      <c r="H537" t="s">
        <v>35</v>
      </c>
      <c r="I537" t="s">
        <v>87</v>
      </c>
      <c r="J537" t="s">
        <v>23</v>
      </c>
      <c r="K537" t="s">
        <v>30</v>
      </c>
      <c r="L537" t="s">
        <v>33</v>
      </c>
      <c r="M537">
        <v>1</v>
      </c>
      <c r="N537">
        <v>91.99</v>
      </c>
      <c r="O537">
        <v>0</v>
      </c>
      <c r="P537">
        <v>44.86</v>
      </c>
      <c r="Q537">
        <v>91.99</v>
      </c>
      <c r="R537">
        <v>44.86</v>
      </c>
      <c r="S537">
        <v>47.129999999999995</v>
      </c>
      <c r="T537">
        <v>0.51233829764104788</v>
      </c>
      <c r="U537">
        <v>2026</v>
      </c>
      <c r="V537" t="s">
        <v>79</v>
      </c>
      <c r="W537">
        <v>10</v>
      </c>
      <c r="X537" t="s">
        <v>80</v>
      </c>
    </row>
    <row r="538" spans="1:24" x14ac:dyDescent="0.3">
      <c r="A538">
        <v>1793</v>
      </c>
      <c r="B538" s="1">
        <v>46314</v>
      </c>
      <c r="C538">
        <f>YEAR(SalesDataTable[[#This Row],[Order Date]])</f>
        <v>2026</v>
      </c>
      <c r="D538">
        <f>MONTH(SalesDataTable[[#This Row],[Order Date]])</f>
        <v>10</v>
      </c>
      <c r="E538" t="str">
        <f>TEXT(SalesDataTable[[#This Row],[Order Date]], "MmMM")</f>
        <v>October</v>
      </c>
      <c r="F538" t="str">
        <f>"Q"&amp;ROUNDUP(MONTH(SalesDataTable[[#This Row],[Order Date]])/3,0)</f>
        <v>Q4</v>
      </c>
      <c r="G538" t="s">
        <v>28</v>
      </c>
      <c r="H538" t="s">
        <v>29</v>
      </c>
      <c r="I538" t="s">
        <v>87</v>
      </c>
      <c r="J538" t="s">
        <v>23</v>
      </c>
      <c r="K538" t="s">
        <v>37</v>
      </c>
      <c r="L538" t="s">
        <v>59</v>
      </c>
      <c r="M538">
        <v>1</v>
      </c>
      <c r="N538">
        <v>164.25</v>
      </c>
      <c r="O538">
        <v>0</v>
      </c>
      <c r="P538">
        <v>86.6</v>
      </c>
      <c r="Q538">
        <v>164.25</v>
      </c>
      <c r="R538">
        <v>86.6</v>
      </c>
      <c r="S538">
        <v>77.650000000000006</v>
      </c>
      <c r="T538">
        <v>0.47275494672754947</v>
      </c>
      <c r="U538">
        <v>2026</v>
      </c>
      <c r="V538" t="s">
        <v>79</v>
      </c>
      <c r="W538">
        <v>10</v>
      </c>
      <c r="X538" t="s">
        <v>80</v>
      </c>
    </row>
    <row r="539" spans="1:24" x14ac:dyDescent="0.3">
      <c r="A539">
        <v>5024</v>
      </c>
      <c r="B539" s="1">
        <v>46316</v>
      </c>
      <c r="C539">
        <f>YEAR(SalesDataTable[[#This Row],[Order Date]])</f>
        <v>2026</v>
      </c>
      <c r="D539">
        <f>MONTH(SalesDataTable[[#This Row],[Order Date]])</f>
        <v>10</v>
      </c>
      <c r="E539" t="str">
        <f>TEXT(SalesDataTable[[#This Row],[Order Date]], "MmMM")</f>
        <v>October</v>
      </c>
      <c r="F539" t="str">
        <f>"Q"&amp;ROUNDUP(MONTH(SalesDataTable[[#This Row],[Order Date]])/3,0)</f>
        <v>Q4</v>
      </c>
      <c r="G539" t="s">
        <v>20</v>
      </c>
      <c r="H539" t="s">
        <v>32</v>
      </c>
      <c r="I539" t="s">
        <v>87</v>
      </c>
      <c r="J539" t="s">
        <v>84</v>
      </c>
      <c r="K539" t="s">
        <v>44</v>
      </c>
      <c r="L539" t="s">
        <v>45</v>
      </c>
      <c r="M539">
        <v>1</v>
      </c>
      <c r="N539">
        <v>192.62</v>
      </c>
      <c r="O539">
        <v>0</v>
      </c>
      <c r="P539">
        <v>102.51</v>
      </c>
      <c r="Q539">
        <v>192.62</v>
      </c>
      <c r="R539">
        <v>102.51</v>
      </c>
      <c r="S539">
        <v>90.11</v>
      </c>
      <c r="T539">
        <v>0.46781227286886096</v>
      </c>
      <c r="U539">
        <v>2026</v>
      </c>
      <c r="V539" t="s">
        <v>79</v>
      </c>
      <c r="W539">
        <v>10</v>
      </c>
      <c r="X539" t="s">
        <v>80</v>
      </c>
    </row>
    <row r="540" spans="1:24" x14ac:dyDescent="0.3">
      <c r="A540">
        <v>1622</v>
      </c>
      <c r="B540" s="1">
        <v>46317</v>
      </c>
      <c r="C540">
        <f>YEAR(SalesDataTable[[#This Row],[Order Date]])</f>
        <v>2026</v>
      </c>
      <c r="D540">
        <f>MONTH(SalesDataTable[[#This Row],[Order Date]])</f>
        <v>10</v>
      </c>
      <c r="E540" t="str">
        <f>TEXT(SalesDataTable[[#This Row],[Order Date]], "MmMM")</f>
        <v>October</v>
      </c>
      <c r="F540" t="str">
        <f>"Q"&amp;ROUNDUP(MONTH(SalesDataTable[[#This Row],[Order Date]])/3,0)</f>
        <v>Q4</v>
      </c>
      <c r="G540" t="s">
        <v>48</v>
      </c>
      <c r="H540" t="s">
        <v>49</v>
      </c>
      <c r="I540" t="s">
        <v>87</v>
      </c>
      <c r="J540" t="s">
        <v>84</v>
      </c>
      <c r="K540" t="s">
        <v>44</v>
      </c>
      <c r="L540" t="s">
        <v>63</v>
      </c>
      <c r="M540">
        <v>1</v>
      </c>
      <c r="N540">
        <v>123.29</v>
      </c>
      <c r="O540">
        <v>0</v>
      </c>
      <c r="P540">
        <v>59.48</v>
      </c>
      <c r="Q540">
        <v>123.29</v>
      </c>
      <c r="R540">
        <v>59.48</v>
      </c>
      <c r="S540">
        <v>63.810000000000009</v>
      </c>
      <c r="T540">
        <v>0.51756022386243816</v>
      </c>
      <c r="U540">
        <v>2026</v>
      </c>
      <c r="V540" t="s">
        <v>79</v>
      </c>
      <c r="W540">
        <v>10</v>
      </c>
      <c r="X540" t="s">
        <v>80</v>
      </c>
    </row>
    <row r="541" spans="1:24" x14ac:dyDescent="0.3">
      <c r="A541">
        <v>3116</v>
      </c>
      <c r="B541" s="1">
        <v>46318</v>
      </c>
      <c r="C541">
        <f>YEAR(SalesDataTable[[#This Row],[Order Date]])</f>
        <v>2026</v>
      </c>
      <c r="D541">
        <f>MONTH(SalesDataTable[[#This Row],[Order Date]])</f>
        <v>10</v>
      </c>
      <c r="E541" t="str">
        <f>TEXT(SalesDataTable[[#This Row],[Order Date]], "MmMM")</f>
        <v>October</v>
      </c>
      <c r="F541" t="str">
        <f>"Q"&amp;ROUNDUP(MONTH(SalesDataTable[[#This Row],[Order Date]])/3,0)</f>
        <v>Q4</v>
      </c>
      <c r="G541" t="s">
        <v>34</v>
      </c>
      <c r="H541" t="s">
        <v>56</v>
      </c>
      <c r="I541" t="s">
        <v>87</v>
      </c>
      <c r="J541" t="s">
        <v>23</v>
      </c>
      <c r="K541" t="s">
        <v>30</v>
      </c>
      <c r="L541" t="s">
        <v>33</v>
      </c>
      <c r="M541">
        <v>1</v>
      </c>
      <c r="N541">
        <v>93.64</v>
      </c>
      <c r="O541">
        <v>0</v>
      </c>
      <c r="P541">
        <v>44.34</v>
      </c>
      <c r="Q541">
        <v>93.64</v>
      </c>
      <c r="R541">
        <v>44.34</v>
      </c>
      <c r="S541">
        <v>49.3</v>
      </c>
      <c r="T541">
        <v>0.52648440837249033</v>
      </c>
      <c r="U541">
        <v>2026</v>
      </c>
      <c r="V541" t="s">
        <v>79</v>
      </c>
      <c r="W541">
        <v>10</v>
      </c>
      <c r="X541" t="s">
        <v>80</v>
      </c>
    </row>
    <row r="542" spans="1:24" x14ac:dyDescent="0.3">
      <c r="A542">
        <v>1076</v>
      </c>
      <c r="B542" s="1">
        <v>46319</v>
      </c>
      <c r="C542">
        <f>YEAR(SalesDataTable[[#This Row],[Order Date]])</f>
        <v>2026</v>
      </c>
      <c r="D542">
        <f>MONTH(SalesDataTable[[#This Row],[Order Date]])</f>
        <v>10</v>
      </c>
      <c r="E542" t="str">
        <f>TEXT(SalesDataTable[[#This Row],[Order Date]], "MmMM")</f>
        <v>October</v>
      </c>
      <c r="F542" t="str">
        <f>"Q"&amp;ROUNDUP(MONTH(SalesDataTable[[#This Row],[Order Date]])/3,0)</f>
        <v>Q4</v>
      </c>
      <c r="G542" t="s">
        <v>28</v>
      </c>
      <c r="H542" t="s">
        <v>29</v>
      </c>
      <c r="I542" t="s">
        <v>87</v>
      </c>
      <c r="J542" t="s">
        <v>84</v>
      </c>
      <c r="K542" t="s">
        <v>44</v>
      </c>
      <c r="L542" t="s">
        <v>45</v>
      </c>
      <c r="M542">
        <v>1</v>
      </c>
      <c r="N542">
        <v>195.67</v>
      </c>
      <c r="O542">
        <v>0</v>
      </c>
      <c r="P542">
        <v>105.88</v>
      </c>
      <c r="Q542">
        <v>195.67</v>
      </c>
      <c r="R542">
        <v>105.88</v>
      </c>
      <c r="S542">
        <v>89.789999999999992</v>
      </c>
      <c r="T542">
        <v>0.45888485715745897</v>
      </c>
      <c r="U542">
        <v>2026</v>
      </c>
      <c r="V542" t="s">
        <v>79</v>
      </c>
      <c r="W542">
        <v>10</v>
      </c>
      <c r="X542" t="s">
        <v>80</v>
      </c>
    </row>
    <row r="543" spans="1:24" x14ac:dyDescent="0.3">
      <c r="A543">
        <v>3274</v>
      </c>
      <c r="B543" s="1">
        <v>46323</v>
      </c>
      <c r="C543">
        <f>YEAR(SalesDataTable[[#This Row],[Order Date]])</f>
        <v>2026</v>
      </c>
      <c r="D543">
        <f>MONTH(SalesDataTable[[#This Row],[Order Date]])</f>
        <v>10</v>
      </c>
      <c r="E543" t="str">
        <f>TEXT(SalesDataTable[[#This Row],[Order Date]], "MmMM")</f>
        <v>October</v>
      </c>
      <c r="F543" t="str">
        <f>"Q"&amp;ROUNDUP(MONTH(SalesDataTable[[#This Row],[Order Date]])/3,0)</f>
        <v>Q4</v>
      </c>
      <c r="G543" t="s">
        <v>20</v>
      </c>
      <c r="H543" t="s">
        <v>32</v>
      </c>
      <c r="I543" t="s">
        <v>87</v>
      </c>
      <c r="J543" t="s">
        <v>23</v>
      </c>
      <c r="K543" t="s">
        <v>24</v>
      </c>
      <c r="L543" t="s">
        <v>25</v>
      </c>
      <c r="M543">
        <v>1</v>
      </c>
      <c r="N543">
        <v>39.42</v>
      </c>
      <c r="O543">
        <v>0</v>
      </c>
      <c r="P543">
        <v>14.58</v>
      </c>
      <c r="Q543">
        <v>39.42</v>
      </c>
      <c r="R543">
        <v>14.58</v>
      </c>
      <c r="S543">
        <v>24.840000000000003</v>
      </c>
      <c r="T543">
        <v>0.63013698630136994</v>
      </c>
      <c r="U543">
        <v>2026</v>
      </c>
      <c r="V543" t="s">
        <v>79</v>
      </c>
      <c r="W543">
        <v>10</v>
      </c>
      <c r="X543" t="s">
        <v>80</v>
      </c>
    </row>
    <row r="544" spans="1:24" x14ac:dyDescent="0.3">
      <c r="A544">
        <v>1226</v>
      </c>
      <c r="B544" s="1">
        <v>46324</v>
      </c>
      <c r="C544">
        <f>YEAR(SalesDataTable[[#This Row],[Order Date]])</f>
        <v>2026</v>
      </c>
      <c r="D544">
        <f>MONTH(SalesDataTable[[#This Row],[Order Date]])</f>
        <v>10</v>
      </c>
      <c r="E544" t="str">
        <f>TEXT(SalesDataTable[[#This Row],[Order Date]], "MmMM")</f>
        <v>October</v>
      </c>
      <c r="F544" t="str">
        <f>"Q"&amp;ROUNDUP(MONTH(SalesDataTable[[#This Row],[Order Date]])/3,0)</f>
        <v>Q4</v>
      </c>
      <c r="G544" t="s">
        <v>28</v>
      </c>
      <c r="H544" t="s">
        <v>36</v>
      </c>
      <c r="I544" t="s">
        <v>87</v>
      </c>
      <c r="J544" t="s">
        <v>84</v>
      </c>
      <c r="K544" t="s">
        <v>37</v>
      </c>
      <c r="L544" t="s">
        <v>47</v>
      </c>
      <c r="M544">
        <v>1</v>
      </c>
      <c r="N544">
        <v>36.58</v>
      </c>
      <c r="O544">
        <v>0</v>
      </c>
      <c r="P544">
        <v>13.5</v>
      </c>
      <c r="Q544">
        <v>36.58</v>
      </c>
      <c r="R544">
        <v>13.5</v>
      </c>
      <c r="S544">
        <v>23.08</v>
      </c>
      <c r="T544">
        <v>0.63094587206123565</v>
      </c>
      <c r="U544">
        <v>2026</v>
      </c>
      <c r="V544" t="s">
        <v>79</v>
      </c>
      <c r="W544">
        <v>10</v>
      </c>
      <c r="X544" t="s">
        <v>80</v>
      </c>
    </row>
    <row r="545" spans="1:24" x14ac:dyDescent="0.3">
      <c r="A545">
        <v>2532</v>
      </c>
      <c r="B545" s="1">
        <v>46325</v>
      </c>
      <c r="C545">
        <f>YEAR(SalesDataTable[[#This Row],[Order Date]])</f>
        <v>2026</v>
      </c>
      <c r="D545">
        <f>MONTH(SalesDataTable[[#This Row],[Order Date]])</f>
        <v>10</v>
      </c>
      <c r="E545" t="str">
        <f>TEXT(SalesDataTable[[#This Row],[Order Date]], "MmMM")</f>
        <v>October</v>
      </c>
      <c r="F545" t="str">
        <f>"Q"&amp;ROUNDUP(MONTH(SalesDataTable[[#This Row],[Order Date]])/3,0)</f>
        <v>Q4</v>
      </c>
      <c r="G545" t="s">
        <v>28</v>
      </c>
      <c r="H545" t="s">
        <v>46</v>
      </c>
      <c r="I545" t="s">
        <v>87</v>
      </c>
      <c r="J545" t="s">
        <v>23</v>
      </c>
      <c r="K545" t="s">
        <v>42</v>
      </c>
      <c r="L545" t="s">
        <v>72</v>
      </c>
      <c r="M545">
        <v>1</v>
      </c>
      <c r="N545">
        <v>80.400000000000006</v>
      </c>
      <c r="O545">
        <v>0</v>
      </c>
      <c r="P545">
        <v>43.34</v>
      </c>
      <c r="Q545">
        <v>80.400000000000006</v>
      </c>
      <c r="R545">
        <v>43.34</v>
      </c>
      <c r="S545">
        <v>37.06</v>
      </c>
      <c r="T545">
        <v>0.46094527363184079</v>
      </c>
      <c r="U545">
        <v>2026</v>
      </c>
      <c r="V545" t="s">
        <v>79</v>
      </c>
      <c r="W545">
        <v>10</v>
      </c>
      <c r="X545" t="s">
        <v>80</v>
      </c>
    </row>
    <row r="546" spans="1:24" x14ac:dyDescent="0.3">
      <c r="A546">
        <v>3739</v>
      </c>
      <c r="B546" s="1">
        <v>46326</v>
      </c>
      <c r="C546">
        <f>YEAR(SalesDataTable[[#This Row],[Order Date]])</f>
        <v>2026</v>
      </c>
      <c r="D546">
        <f>MONTH(SalesDataTable[[#This Row],[Order Date]])</f>
        <v>10</v>
      </c>
      <c r="E546" t="str">
        <f>TEXT(SalesDataTable[[#This Row],[Order Date]], "MmMM")</f>
        <v>October</v>
      </c>
      <c r="F546" t="str">
        <f>"Q"&amp;ROUNDUP(MONTH(SalesDataTable[[#This Row],[Order Date]])/3,0)</f>
        <v>Q4</v>
      </c>
      <c r="G546" t="s">
        <v>34</v>
      </c>
      <c r="H546" t="s">
        <v>53</v>
      </c>
      <c r="I546" t="s">
        <v>87</v>
      </c>
      <c r="J546" t="s">
        <v>23</v>
      </c>
      <c r="K546" t="s">
        <v>37</v>
      </c>
      <c r="L546" t="s">
        <v>38</v>
      </c>
      <c r="M546">
        <v>1</v>
      </c>
      <c r="N546">
        <v>135.19</v>
      </c>
      <c r="O546">
        <v>0</v>
      </c>
      <c r="P546">
        <v>68.319999999999993</v>
      </c>
      <c r="Q546">
        <v>135.19</v>
      </c>
      <c r="R546">
        <v>68.319999999999993</v>
      </c>
      <c r="S546">
        <v>66.87</v>
      </c>
      <c r="T546">
        <v>0.49463717730601381</v>
      </c>
      <c r="U546">
        <v>2026</v>
      </c>
      <c r="V546" t="s">
        <v>79</v>
      </c>
      <c r="W546">
        <v>10</v>
      </c>
      <c r="X546" t="s">
        <v>80</v>
      </c>
    </row>
    <row r="547" spans="1:24" x14ac:dyDescent="0.3">
      <c r="A547">
        <v>4049</v>
      </c>
      <c r="B547" s="1">
        <v>46346</v>
      </c>
      <c r="C547">
        <f>YEAR(SalesDataTable[[#This Row],[Order Date]])</f>
        <v>2026</v>
      </c>
      <c r="D547">
        <f>MONTH(SalesDataTable[[#This Row],[Order Date]])</f>
        <v>11</v>
      </c>
      <c r="E547" t="str">
        <f>TEXT(SalesDataTable[[#This Row],[Order Date]], "MmMM")</f>
        <v>November</v>
      </c>
      <c r="F547" t="str">
        <f>"Q"&amp;ROUNDUP(MONTH(SalesDataTable[[#This Row],[Order Date]])/3,0)</f>
        <v>Q4</v>
      </c>
      <c r="G547" t="s">
        <v>48</v>
      </c>
      <c r="H547" t="s">
        <v>71</v>
      </c>
      <c r="I547" t="s">
        <v>87</v>
      </c>
      <c r="J547" t="s">
        <v>84</v>
      </c>
      <c r="K547" t="s">
        <v>37</v>
      </c>
      <c r="L547" t="s">
        <v>47</v>
      </c>
      <c r="M547">
        <v>1</v>
      </c>
      <c r="N547">
        <v>36.590000000000003</v>
      </c>
      <c r="O547">
        <v>0</v>
      </c>
      <c r="P547">
        <v>13.73</v>
      </c>
      <c r="Q547">
        <v>36.590000000000003</v>
      </c>
      <c r="R547">
        <v>13.73</v>
      </c>
      <c r="S547">
        <v>22.860000000000003</v>
      </c>
      <c r="T547">
        <v>0.62476086362394101</v>
      </c>
      <c r="U547">
        <v>2026</v>
      </c>
      <c r="V547" t="s">
        <v>79</v>
      </c>
      <c r="W547">
        <v>11</v>
      </c>
      <c r="X547" t="s">
        <v>82</v>
      </c>
    </row>
    <row r="548" spans="1:24" x14ac:dyDescent="0.3">
      <c r="A548">
        <v>2091</v>
      </c>
      <c r="B548" s="1">
        <v>46353</v>
      </c>
      <c r="C548">
        <f>YEAR(SalesDataTable[[#This Row],[Order Date]])</f>
        <v>2026</v>
      </c>
      <c r="D548">
        <f>MONTH(SalesDataTable[[#This Row],[Order Date]])</f>
        <v>11</v>
      </c>
      <c r="E548" t="str">
        <f>TEXT(SalesDataTable[[#This Row],[Order Date]], "MmMM")</f>
        <v>November</v>
      </c>
      <c r="F548" t="str">
        <f>"Q"&amp;ROUNDUP(MONTH(SalesDataTable[[#This Row],[Order Date]])/3,0)</f>
        <v>Q4</v>
      </c>
      <c r="G548" t="s">
        <v>34</v>
      </c>
      <c r="H548" t="s">
        <v>53</v>
      </c>
      <c r="I548" t="s">
        <v>87</v>
      </c>
      <c r="J548" t="s">
        <v>23</v>
      </c>
      <c r="K548" t="s">
        <v>24</v>
      </c>
      <c r="L548" t="s">
        <v>50</v>
      </c>
      <c r="M548">
        <v>1</v>
      </c>
      <c r="N548">
        <v>35.590000000000003</v>
      </c>
      <c r="O548">
        <v>0</v>
      </c>
      <c r="P548">
        <v>13.57</v>
      </c>
      <c r="Q548">
        <v>35.590000000000003</v>
      </c>
      <c r="R548">
        <v>13.57</v>
      </c>
      <c r="S548">
        <v>22.020000000000003</v>
      </c>
      <c r="T548">
        <v>0.61871312166338865</v>
      </c>
      <c r="U548">
        <v>2026</v>
      </c>
      <c r="V548" t="s">
        <v>79</v>
      </c>
      <c r="W548">
        <v>11</v>
      </c>
      <c r="X548" t="s">
        <v>82</v>
      </c>
    </row>
    <row r="549" spans="1:24" x14ac:dyDescent="0.3">
      <c r="A549">
        <v>806</v>
      </c>
      <c r="B549" s="1">
        <v>46355</v>
      </c>
      <c r="C549">
        <f>YEAR(SalesDataTable[[#This Row],[Order Date]])</f>
        <v>2026</v>
      </c>
      <c r="D549">
        <f>MONTH(SalesDataTable[[#This Row],[Order Date]])</f>
        <v>11</v>
      </c>
      <c r="E549" t="str">
        <f>TEXT(SalesDataTable[[#This Row],[Order Date]], "MmMM")</f>
        <v>November</v>
      </c>
      <c r="F549" t="str">
        <f>"Q"&amp;ROUNDUP(MONTH(SalesDataTable[[#This Row],[Order Date]])/3,0)</f>
        <v>Q4</v>
      </c>
      <c r="G549" t="s">
        <v>28</v>
      </c>
      <c r="H549" t="s">
        <v>46</v>
      </c>
      <c r="I549" t="s">
        <v>87</v>
      </c>
      <c r="J549" t="s">
        <v>84</v>
      </c>
      <c r="K549" t="s">
        <v>24</v>
      </c>
      <c r="L549" t="s">
        <v>25</v>
      </c>
      <c r="M549">
        <v>1</v>
      </c>
      <c r="N549">
        <v>39.659999999999997</v>
      </c>
      <c r="O549">
        <v>0</v>
      </c>
      <c r="P549">
        <v>14.76</v>
      </c>
      <c r="Q549">
        <v>39.659999999999997</v>
      </c>
      <c r="R549">
        <v>14.76</v>
      </c>
      <c r="S549">
        <v>24.9</v>
      </c>
      <c r="T549">
        <v>0.62783661119515888</v>
      </c>
      <c r="U549">
        <v>2026</v>
      </c>
      <c r="V549" t="s">
        <v>79</v>
      </c>
      <c r="W549">
        <v>11</v>
      </c>
      <c r="X549" t="s">
        <v>82</v>
      </c>
    </row>
    <row r="550" spans="1:24" x14ac:dyDescent="0.3">
      <c r="A550">
        <v>3199</v>
      </c>
      <c r="B550" s="1">
        <v>46357</v>
      </c>
      <c r="C550">
        <f>YEAR(SalesDataTable[[#This Row],[Order Date]])</f>
        <v>2026</v>
      </c>
      <c r="D550">
        <f>MONTH(SalesDataTable[[#This Row],[Order Date]])</f>
        <v>12</v>
      </c>
      <c r="E550" t="str">
        <f>TEXT(SalesDataTable[[#This Row],[Order Date]], "MmMM")</f>
        <v>December</v>
      </c>
      <c r="F550" t="str">
        <f>"Q"&amp;ROUNDUP(MONTH(SalesDataTable[[#This Row],[Order Date]])/3,0)</f>
        <v>Q4</v>
      </c>
      <c r="G550" t="s">
        <v>48</v>
      </c>
      <c r="H550" t="s">
        <v>71</v>
      </c>
      <c r="I550" t="s">
        <v>87</v>
      </c>
      <c r="J550" t="s">
        <v>84</v>
      </c>
      <c r="K550" t="s">
        <v>24</v>
      </c>
      <c r="L550" t="s">
        <v>25</v>
      </c>
      <c r="M550">
        <v>1</v>
      </c>
      <c r="N550">
        <v>41.33</v>
      </c>
      <c r="O550">
        <v>0</v>
      </c>
      <c r="P550">
        <v>15.03</v>
      </c>
      <c r="Q550">
        <v>41.33</v>
      </c>
      <c r="R550">
        <v>15.03</v>
      </c>
      <c r="S550">
        <v>26.299999999999997</v>
      </c>
      <c r="T550">
        <v>0.6363416404548754</v>
      </c>
      <c r="U550">
        <v>2026</v>
      </c>
      <c r="V550" t="s">
        <v>79</v>
      </c>
      <c r="W550">
        <v>12</v>
      </c>
      <c r="X550" t="s">
        <v>83</v>
      </c>
    </row>
    <row r="551" spans="1:24" x14ac:dyDescent="0.3">
      <c r="A551">
        <v>5127</v>
      </c>
      <c r="B551" s="1">
        <v>46364</v>
      </c>
      <c r="C551">
        <f>YEAR(SalesDataTable[[#This Row],[Order Date]])</f>
        <v>2026</v>
      </c>
      <c r="D551">
        <f>MONTH(SalesDataTable[[#This Row],[Order Date]])</f>
        <v>12</v>
      </c>
      <c r="E551" t="str">
        <f>TEXT(SalesDataTable[[#This Row],[Order Date]], "MmMM")</f>
        <v>December</v>
      </c>
      <c r="F551" t="str">
        <f>"Q"&amp;ROUNDUP(MONTH(SalesDataTable[[#This Row],[Order Date]])/3,0)</f>
        <v>Q4</v>
      </c>
      <c r="G551" t="s">
        <v>34</v>
      </c>
      <c r="H551" t="s">
        <v>40</v>
      </c>
      <c r="I551" t="s">
        <v>87</v>
      </c>
      <c r="J551" t="s">
        <v>84</v>
      </c>
      <c r="K551" t="s">
        <v>44</v>
      </c>
      <c r="L551" t="s">
        <v>63</v>
      </c>
      <c r="M551">
        <v>1</v>
      </c>
      <c r="N551">
        <v>122.65</v>
      </c>
      <c r="O551">
        <v>0</v>
      </c>
      <c r="P551">
        <v>58.9</v>
      </c>
      <c r="Q551">
        <v>122.65</v>
      </c>
      <c r="R551">
        <v>58.9</v>
      </c>
      <c r="S551">
        <v>63.750000000000007</v>
      </c>
      <c r="T551">
        <v>0.51977170811251527</v>
      </c>
      <c r="U551">
        <v>2026</v>
      </c>
      <c r="V551" t="s">
        <v>79</v>
      </c>
      <c r="W551">
        <v>12</v>
      </c>
      <c r="X551" t="s">
        <v>83</v>
      </c>
    </row>
    <row r="552" spans="1:24" x14ac:dyDescent="0.3">
      <c r="A552">
        <v>3173</v>
      </c>
      <c r="B552" s="1">
        <v>46384</v>
      </c>
      <c r="C552">
        <f>YEAR(SalesDataTable[[#This Row],[Order Date]])</f>
        <v>2026</v>
      </c>
      <c r="D552">
        <f>MONTH(SalesDataTable[[#This Row],[Order Date]])</f>
        <v>12</v>
      </c>
      <c r="E552" t="str">
        <f>TEXT(SalesDataTable[[#This Row],[Order Date]], "MmMM")</f>
        <v>December</v>
      </c>
      <c r="F552" t="str">
        <f>"Q"&amp;ROUNDUP(MONTH(SalesDataTable[[#This Row],[Order Date]])/3,0)</f>
        <v>Q4</v>
      </c>
      <c r="G552" t="s">
        <v>34</v>
      </c>
      <c r="H552" t="s">
        <v>53</v>
      </c>
      <c r="I552" t="s">
        <v>87</v>
      </c>
      <c r="J552" t="s">
        <v>84</v>
      </c>
      <c r="K552" t="s">
        <v>42</v>
      </c>
      <c r="L552" t="s">
        <v>43</v>
      </c>
      <c r="M552">
        <v>1</v>
      </c>
      <c r="N552">
        <v>39.69</v>
      </c>
      <c r="O552">
        <v>0</v>
      </c>
      <c r="P552">
        <v>17.09</v>
      </c>
      <c r="Q552">
        <v>39.69</v>
      </c>
      <c r="R552">
        <v>17.09</v>
      </c>
      <c r="S552">
        <v>22.599999999999998</v>
      </c>
      <c r="T552">
        <v>0.56941295036533135</v>
      </c>
      <c r="U552">
        <v>2026</v>
      </c>
      <c r="V552" t="s">
        <v>79</v>
      </c>
      <c r="W552">
        <v>12</v>
      </c>
      <c r="X552" t="s">
        <v>83</v>
      </c>
    </row>
    <row r="553" spans="1:24" x14ac:dyDescent="0.3">
      <c r="A553">
        <v>2745</v>
      </c>
      <c r="B553" s="1">
        <v>46385</v>
      </c>
      <c r="C553">
        <f>YEAR(SalesDataTable[[#This Row],[Order Date]])</f>
        <v>2026</v>
      </c>
      <c r="D553">
        <f>MONTH(SalesDataTable[[#This Row],[Order Date]])</f>
        <v>12</v>
      </c>
      <c r="E553" t="str">
        <f>TEXT(SalesDataTable[[#This Row],[Order Date]], "MmMM")</f>
        <v>December</v>
      </c>
      <c r="F553" t="str">
        <f>"Q"&amp;ROUNDUP(MONTH(SalesDataTable[[#This Row],[Order Date]])/3,0)</f>
        <v>Q4</v>
      </c>
      <c r="G553" t="s">
        <v>20</v>
      </c>
      <c r="H553" t="s">
        <v>60</v>
      </c>
      <c r="I553" t="s">
        <v>87</v>
      </c>
      <c r="J553" t="s">
        <v>85</v>
      </c>
      <c r="K553" t="s">
        <v>37</v>
      </c>
      <c r="L553" t="s">
        <v>54</v>
      </c>
      <c r="M553">
        <v>1</v>
      </c>
      <c r="N553">
        <v>46.07</v>
      </c>
      <c r="O553">
        <v>0</v>
      </c>
      <c r="P553">
        <v>18.420000000000002</v>
      </c>
      <c r="Q553">
        <v>46.07</v>
      </c>
      <c r="R553">
        <v>18.420000000000002</v>
      </c>
      <c r="S553">
        <v>27.65</v>
      </c>
      <c r="T553">
        <v>0.60017364879531143</v>
      </c>
      <c r="U553">
        <v>2026</v>
      </c>
      <c r="V553" t="s">
        <v>79</v>
      </c>
      <c r="W553">
        <v>12</v>
      </c>
      <c r="X553" t="s">
        <v>83</v>
      </c>
    </row>
    <row r="554" spans="1:24" x14ac:dyDescent="0.3">
      <c r="A554">
        <v>4547</v>
      </c>
      <c r="B554" s="1">
        <v>46040</v>
      </c>
      <c r="C554">
        <f>YEAR(SalesDataTable[[#This Row],[Order Date]])</f>
        <v>2026</v>
      </c>
      <c r="D554">
        <f>MONTH(SalesDataTable[[#This Row],[Order Date]])</f>
        <v>1</v>
      </c>
      <c r="E554" t="str">
        <f>TEXT(SalesDataTable[[#This Row],[Order Date]], "MmMM")</f>
        <v>January</v>
      </c>
      <c r="F554" t="str">
        <f>"Q"&amp;ROUNDUP(MONTH(SalesDataTable[[#This Row],[Order Date]])/3,0)</f>
        <v>Q1</v>
      </c>
      <c r="G554" t="s">
        <v>48</v>
      </c>
      <c r="H554" t="s">
        <v>52</v>
      </c>
      <c r="I554" t="s">
        <v>87</v>
      </c>
      <c r="J554" t="s">
        <v>23</v>
      </c>
      <c r="K554" t="s">
        <v>42</v>
      </c>
      <c r="L554" t="s">
        <v>72</v>
      </c>
      <c r="M554">
        <v>1</v>
      </c>
      <c r="N554">
        <v>83.52</v>
      </c>
      <c r="O554">
        <v>0.05</v>
      </c>
      <c r="P554">
        <v>42.97</v>
      </c>
      <c r="Q554">
        <v>79.343999999999994</v>
      </c>
      <c r="R554">
        <v>42.97</v>
      </c>
      <c r="S554">
        <v>36.373999999999995</v>
      </c>
      <c r="T554">
        <v>0.45843416011292598</v>
      </c>
      <c r="U554">
        <v>2026</v>
      </c>
      <c r="V554" t="s">
        <v>26</v>
      </c>
      <c r="W554">
        <v>1</v>
      </c>
      <c r="X554" t="s">
        <v>27</v>
      </c>
    </row>
    <row r="555" spans="1:24" x14ac:dyDescent="0.3">
      <c r="A555">
        <v>347</v>
      </c>
      <c r="B555" s="1">
        <v>46044</v>
      </c>
      <c r="C555">
        <f>YEAR(SalesDataTable[[#This Row],[Order Date]])</f>
        <v>2026</v>
      </c>
      <c r="D555">
        <f>MONTH(SalesDataTable[[#This Row],[Order Date]])</f>
        <v>1</v>
      </c>
      <c r="E555" t="str">
        <f>TEXT(SalesDataTable[[#This Row],[Order Date]], "MmMM")</f>
        <v>January</v>
      </c>
      <c r="F555" t="str">
        <f>"Q"&amp;ROUNDUP(MONTH(SalesDataTable[[#This Row],[Order Date]])/3,0)</f>
        <v>Q1</v>
      </c>
      <c r="G555" t="s">
        <v>20</v>
      </c>
      <c r="H555" t="s">
        <v>39</v>
      </c>
      <c r="I555" t="s">
        <v>87</v>
      </c>
      <c r="J555" t="s">
        <v>23</v>
      </c>
      <c r="K555" t="s">
        <v>44</v>
      </c>
      <c r="L555" t="s">
        <v>45</v>
      </c>
      <c r="M555">
        <v>1</v>
      </c>
      <c r="N555">
        <v>199.42</v>
      </c>
      <c r="O555">
        <v>0.05</v>
      </c>
      <c r="P555">
        <v>101.82</v>
      </c>
      <c r="Q555">
        <v>189.44899999999998</v>
      </c>
      <c r="R555">
        <v>101.82</v>
      </c>
      <c r="S555">
        <v>87.628999999999991</v>
      </c>
      <c r="T555">
        <v>0.46254664843836601</v>
      </c>
      <c r="U555">
        <v>2026</v>
      </c>
      <c r="V555" t="s">
        <v>26</v>
      </c>
      <c r="W555">
        <v>1</v>
      </c>
      <c r="X555" t="s">
        <v>27</v>
      </c>
    </row>
    <row r="556" spans="1:24" x14ac:dyDescent="0.3">
      <c r="A556">
        <v>4381</v>
      </c>
      <c r="B556" s="1">
        <v>46062</v>
      </c>
      <c r="C556">
        <f>YEAR(SalesDataTable[[#This Row],[Order Date]])</f>
        <v>2026</v>
      </c>
      <c r="D556">
        <f>MONTH(SalesDataTable[[#This Row],[Order Date]])</f>
        <v>2</v>
      </c>
      <c r="E556" t="str">
        <f>TEXT(SalesDataTable[[#This Row],[Order Date]], "MmMM")</f>
        <v>February</v>
      </c>
      <c r="F556" t="str">
        <f>"Q"&amp;ROUNDUP(MONTH(SalesDataTable[[#This Row],[Order Date]])/3,0)</f>
        <v>Q1</v>
      </c>
      <c r="G556" t="s">
        <v>34</v>
      </c>
      <c r="H556" t="s">
        <v>53</v>
      </c>
      <c r="I556" t="s">
        <v>87</v>
      </c>
      <c r="J556" t="s">
        <v>84</v>
      </c>
      <c r="K556" t="s">
        <v>44</v>
      </c>
      <c r="L556" t="s">
        <v>45</v>
      </c>
      <c r="M556">
        <v>1</v>
      </c>
      <c r="N556">
        <v>194.32</v>
      </c>
      <c r="O556">
        <v>0.05</v>
      </c>
      <c r="P556">
        <v>102.52</v>
      </c>
      <c r="Q556">
        <v>184.60399999999998</v>
      </c>
      <c r="R556">
        <v>102.52</v>
      </c>
      <c r="S556">
        <v>82.083999999999989</v>
      </c>
      <c r="T556">
        <v>0.44464908669367942</v>
      </c>
      <c r="U556">
        <v>2026</v>
      </c>
      <c r="V556" t="s">
        <v>26</v>
      </c>
      <c r="W556">
        <v>2</v>
      </c>
      <c r="X556" t="s">
        <v>51</v>
      </c>
    </row>
    <row r="557" spans="1:24" x14ac:dyDescent="0.3">
      <c r="A557">
        <v>3952</v>
      </c>
      <c r="B557" s="1">
        <v>46063</v>
      </c>
      <c r="C557">
        <f>YEAR(SalesDataTable[[#This Row],[Order Date]])</f>
        <v>2026</v>
      </c>
      <c r="D557">
        <f>MONTH(SalesDataTable[[#This Row],[Order Date]])</f>
        <v>2</v>
      </c>
      <c r="E557" t="str">
        <f>TEXT(SalesDataTable[[#This Row],[Order Date]], "MmMM")</f>
        <v>February</v>
      </c>
      <c r="F557" t="str">
        <f>"Q"&amp;ROUNDUP(MONTH(SalesDataTable[[#This Row],[Order Date]])/3,0)</f>
        <v>Q1</v>
      </c>
      <c r="G557" t="s">
        <v>20</v>
      </c>
      <c r="H557" t="s">
        <v>21</v>
      </c>
      <c r="I557" t="s">
        <v>87</v>
      </c>
      <c r="J557" t="s">
        <v>23</v>
      </c>
      <c r="K557" t="s">
        <v>42</v>
      </c>
      <c r="L557" t="s">
        <v>72</v>
      </c>
      <c r="M557">
        <v>1</v>
      </c>
      <c r="N557">
        <v>81.44</v>
      </c>
      <c r="O557">
        <v>0.05</v>
      </c>
      <c r="P557">
        <v>43.9</v>
      </c>
      <c r="Q557">
        <v>77.367999999999995</v>
      </c>
      <c r="R557">
        <v>43.9</v>
      </c>
      <c r="S557">
        <v>33.467999999999996</v>
      </c>
      <c r="T557">
        <v>0.43258194602419603</v>
      </c>
      <c r="U557">
        <v>2026</v>
      </c>
      <c r="V557" t="s">
        <v>26</v>
      </c>
      <c r="W557">
        <v>2</v>
      </c>
      <c r="X557" t="s">
        <v>51</v>
      </c>
    </row>
    <row r="558" spans="1:24" x14ac:dyDescent="0.3">
      <c r="A558">
        <v>4260</v>
      </c>
      <c r="B558" s="1">
        <v>46063</v>
      </c>
      <c r="C558">
        <f>YEAR(SalesDataTable[[#This Row],[Order Date]])</f>
        <v>2026</v>
      </c>
      <c r="D558">
        <f>MONTH(SalesDataTable[[#This Row],[Order Date]])</f>
        <v>2</v>
      </c>
      <c r="E558" t="str">
        <f>TEXT(SalesDataTable[[#This Row],[Order Date]], "MmMM")</f>
        <v>February</v>
      </c>
      <c r="F558" t="str">
        <f>"Q"&amp;ROUNDUP(MONTH(SalesDataTable[[#This Row],[Order Date]])/3,0)</f>
        <v>Q1</v>
      </c>
      <c r="G558" t="s">
        <v>48</v>
      </c>
      <c r="H558" t="s">
        <v>71</v>
      </c>
      <c r="I558" t="s">
        <v>87</v>
      </c>
      <c r="J558" t="s">
        <v>84</v>
      </c>
      <c r="K558" t="s">
        <v>37</v>
      </c>
      <c r="L558" t="s">
        <v>38</v>
      </c>
      <c r="M558">
        <v>1</v>
      </c>
      <c r="N558">
        <v>131.24</v>
      </c>
      <c r="O558">
        <v>0.05</v>
      </c>
      <c r="P558">
        <v>66.14</v>
      </c>
      <c r="Q558">
        <v>124.678</v>
      </c>
      <c r="R558">
        <v>66.14</v>
      </c>
      <c r="S558">
        <v>58.537999999999997</v>
      </c>
      <c r="T558">
        <v>0.46951346669019395</v>
      </c>
      <c r="U558">
        <v>2026</v>
      </c>
      <c r="V558" t="s">
        <v>26</v>
      </c>
      <c r="W558">
        <v>2</v>
      </c>
      <c r="X558" t="s">
        <v>51</v>
      </c>
    </row>
    <row r="559" spans="1:24" x14ac:dyDescent="0.3">
      <c r="A559">
        <v>4649</v>
      </c>
      <c r="B559" s="1">
        <v>46064</v>
      </c>
      <c r="C559">
        <f>YEAR(SalesDataTable[[#This Row],[Order Date]])</f>
        <v>2026</v>
      </c>
      <c r="D559">
        <f>MONTH(SalesDataTable[[#This Row],[Order Date]])</f>
        <v>2</v>
      </c>
      <c r="E559" t="str">
        <f>TEXT(SalesDataTable[[#This Row],[Order Date]], "MmMM")</f>
        <v>February</v>
      </c>
      <c r="F559" t="str">
        <f>"Q"&amp;ROUNDUP(MONTH(SalesDataTable[[#This Row],[Order Date]])/3,0)</f>
        <v>Q1</v>
      </c>
      <c r="G559" t="s">
        <v>34</v>
      </c>
      <c r="H559" t="s">
        <v>56</v>
      </c>
      <c r="I559" t="s">
        <v>87</v>
      </c>
      <c r="J559" t="s">
        <v>84</v>
      </c>
      <c r="K559" t="s">
        <v>42</v>
      </c>
      <c r="L559" t="s">
        <v>72</v>
      </c>
      <c r="M559">
        <v>1</v>
      </c>
      <c r="N559">
        <v>81.819999999999993</v>
      </c>
      <c r="O559">
        <v>0.05</v>
      </c>
      <c r="P559">
        <v>43.83</v>
      </c>
      <c r="Q559">
        <v>77.728999999999985</v>
      </c>
      <c r="R559">
        <v>43.83</v>
      </c>
      <c r="S559">
        <v>33.898999999999987</v>
      </c>
      <c r="T559">
        <v>0.43611779387358635</v>
      </c>
      <c r="U559">
        <v>2026</v>
      </c>
      <c r="V559" t="s">
        <v>26</v>
      </c>
      <c r="W559">
        <v>2</v>
      </c>
      <c r="X559" t="s">
        <v>51</v>
      </c>
    </row>
    <row r="560" spans="1:24" x14ac:dyDescent="0.3">
      <c r="A560">
        <v>2170</v>
      </c>
      <c r="B560" s="1">
        <v>46075</v>
      </c>
      <c r="C560">
        <f>YEAR(SalesDataTable[[#This Row],[Order Date]])</f>
        <v>2026</v>
      </c>
      <c r="D560">
        <f>MONTH(SalesDataTable[[#This Row],[Order Date]])</f>
        <v>2</v>
      </c>
      <c r="E560" t="str">
        <f>TEXT(SalesDataTable[[#This Row],[Order Date]], "MmMM")</f>
        <v>February</v>
      </c>
      <c r="F560" t="str">
        <f>"Q"&amp;ROUNDUP(MONTH(SalesDataTable[[#This Row],[Order Date]])/3,0)</f>
        <v>Q1</v>
      </c>
      <c r="G560" t="s">
        <v>34</v>
      </c>
      <c r="H560" t="s">
        <v>40</v>
      </c>
      <c r="I560" t="s">
        <v>87</v>
      </c>
      <c r="J560" t="s">
        <v>84</v>
      </c>
      <c r="K560" t="s">
        <v>42</v>
      </c>
      <c r="L560" t="s">
        <v>62</v>
      </c>
      <c r="M560">
        <v>1</v>
      </c>
      <c r="N560">
        <v>101.19</v>
      </c>
      <c r="O560">
        <v>0.05</v>
      </c>
      <c r="P560">
        <v>49.14</v>
      </c>
      <c r="Q560">
        <v>96.130499999999998</v>
      </c>
      <c r="R560">
        <v>49.14</v>
      </c>
      <c r="S560">
        <v>46.990499999999997</v>
      </c>
      <c r="T560">
        <v>0.48881988546819166</v>
      </c>
      <c r="U560">
        <v>2026</v>
      </c>
      <c r="V560" t="s">
        <v>26</v>
      </c>
      <c r="W560">
        <v>2</v>
      </c>
      <c r="X560" t="s">
        <v>51</v>
      </c>
    </row>
    <row r="561" spans="1:24" x14ac:dyDescent="0.3">
      <c r="A561">
        <v>587</v>
      </c>
      <c r="B561" s="1">
        <v>46076</v>
      </c>
      <c r="C561">
        <f>YEAR(SalesDataTable[[#This Row],[Order Date]])</f>
        <v>2026</v>
      </c>
      <c r="D561">
        <f>MONTH(SalesDataTable[[#This Row],[Order Date]])</f>
        <v>2</v>
      </c>
      <c r="E561" t="str">
        <f>TEXT(SalesDataTable[[#This Row],[Order Date]], "MmMM")</f>
        <v>February</v>
      </c>
      <c r="F561" t="str">
        <f>"Q"&amp;ROUNDUP(MONTH(SalesDataTable[[#This Row],[Order Date]])/3,0)</f>
        <v>Q1</v>
      </c>
      <c r="G561" t="s">
        <v>20</v>
      </c>
      <c r="H561" t="s">
        <v>32</v>
      </c>
      <c r="I561" t="s">
        <v>87</v>
      </c>
      <c r="J561" t="s">
        <v>85</v>
      </c>
      <c r="K561" t="s">
        <v>37</v>
      </c>
      <c r="L561" t="s">
        <v>59</v>
      </c>
      <c r="M561">
        <v>1</v>
      </c>
      <c r="N561">
        <v>166.13</v>
      </c>
      <c r="O561">
        <v>0.05</v>
      </c>
      <c r="P561">
        <v>85.7</v>
      </c>
      <c r="Q561">
        <v>157.8235</v>
      </c>
      <c r="R561">
        <v>85.7</v>
      </c>
      <c r="S561">
        <v>72.123499999999993</v>
      </c>
      <c r="T561">
        <v>0.45698834457479398</v>
      </c>
      <c r="U561">
        <v>2026</v>
      </c>
      <c r="V561" t="s">
        <v>26</v>
      </c>
      <c r="W561">
        <v>2</v>
      </c>
      <c r="X561" t="s">
        <v>51</v>
      </c>
    </row>
    <row r="562" spans="1:24" x14ac:dyDescent="0.3">
      <c r="A562">
        <v>4095</v>
      </c>
      <c r="B562" s="1">
        <v>46090</v>
      </c>
      <c r="C562">
        <f>YEAR(SalesDataTable[[#This Row],[Order Date]])</f>
        <v>2026</v>
      </c>
      <c r="D562">
        <f>MONTH(SalesDataTable[[#This Row],[Order Date]])</f>
        <v>3</v>
      </c>
      <c r="E562" t="str">
        <f>TEXT(SalesDataTable[[#This Row],[Order Date]], "MmMM")</f>
        <v>March</v>
      </c>
      <c r="F562" t="str">
        <f>"Q"&amp;ROUNDUP(MONTH(SalesDataTable[[#This Row],[Order Date]])/3,0)</f>
        <v>Q1</v>
      </c>
      <c r="G562" t="s">
        <v>34</v>
      </c>
      <c r="H562" t="s">
        <v>35</v>
      </c>
      <c r="I562" t="s">
        <v>87</v>
      </c>
      <c r="J562" t="s">
        <v>23</v>
      </c>
      <c r="K562" t="s">
        <v>30</v>
      </c>
      <c r="L562" t="s">
        <v>41</v>
      </c>
      <c r="M562">
        <v>1</v>
      </c>
      <c r="N562">
        <v>72.87</v>
      </c>
      <c r="O562">
        <v>0.05</v>
      </c>
      <c r="P562">
        <v>32</v>
      </c>
      <c r="Q562">
        <v>69.226500000000001</v>
      </c>
      <c r="R562">
        <v>32</v>
      </c>
      <c r="S562">
        <v>37.226500000000001</v>
      </c>
      <c r="T562">
        <v>0.53774927231623726</v>
      </c>
      <c r="U562">
        <v>2026</v>
      </c>
      <c r="V562" t="s">
        <v>26</v>
      </c>
      <c r="W562">
        <v>3</v>
      </c>
      <c r="X562" t="s">
        <v>58</v>
      </c>
    </row>
    <row r="563" spans="1:24" x14ac:dyDescent="0.3">
      <c r="A563">
        <v>1097</v>
      </c>
      <c r="B563" s="1">
        <v>46093</v>
      </c>
      <c r="C563">
        <f>YEAR(SalesDataTable[[#This Row],[Order Date]])</f>
        <v>2026</v>
      </c>
      <c r="D563">
        <f>MONTH(SalesDataTable[[#This Row],[Order Date]])</f>
        <v>3</v>
      </c>
      <c r="E563" t="str">
        <f>TEXT(SalesDataTable[[#This Row],[Order Date]], "MmMM")</f>
        <v>March</v>
      </c>
      <c r="F563" t="str">
        <f>"Q"&amp;ROUNDUP(MONTH(SalesDataTable[[#This Row],[Order Date]])/3,0)</f>
        <v>Q1</v>
      </c>
      <c r="G563" t="s">
        <v>48</v>
      </c>
      <c r="H563" t="s">
        <v>49</v>
      </c>
      <c r="I563" t="s">
        <v>87</v>
      </c>
      <c r="J563" t="s">
        <v>23</v>
      </c>
      <c r="K563" t="s">
        <v>42</v>
      </c>
      <c r="L563" t="s">
        <v>43</v>
      </c>
      <c r="M563">
        <v>1</v>
      </c>
      <c r="N563">
        <v>41.24</v>
      </c>
      <c r="O563">
        <v>0.05</v>
      </c>
      <c r="P563">
        <v>16.64</v>
      </c>
      <c r="Q563">
        <v>39.177999999999997</v>
      </c>
      <c r="R563">
        <v>16.64</v>
      </c>
      <c r="S563">
        <v>22.537999999999997</v>
      </c>
      <c r="T563">
        <v>0.57527183623462141</v>
      </c>
      <c r="U563">
        <v>2026</v>
      </c>
      <c r="V563" t="s">
        <v>26</v>
      </c>
      <c r="W563">
        <v>3</v>
      </c>
      <c r="X563" t="s">
        <v>58</v>
      </c>
    </row>
    <row r="564" spans="1:24" x14ac:dyDescent="0.3">
      <c r="A564">
        <v>839</v>
      </c>
      <c r="B564" s="1">
        <v>46102</v>
      </c>
      <c r="C564">
        <f>YEAR(SalesDataTable[[#This Row],[Order Date]])</f>
        <v>2026</v>
      </c>
      <c r="D564">
        <f>MONTH(SalesDataTable[[#This Row],[Order Date]])</f>
        <v>3</v>
      </c>
      <c r="E564" t="str">
        <f>TEXT(SalesDataTable[[#This Row],[Order Date]], "MmMM")</f>
        <v>March</v>
      </c>
      <c r="F564" t="str">
        <f>"Q"&amp;ROUNDUP(MONTH(SalesDataTable[[#This Row],[Order Date]])/3,0)</f>
        <v>Q1</v>
      </c>
      <c r="G564" t="s">
        <v>34</v>
      </c>
      <c r="H564" t="s">
        <v>53</v>
      </c>
      <c r="I564" t="s">
        <v>87</v>
      </c>
      <c r="J564" t="s">
        <v>23</v>
      </c>
      <c r="K564" t="s">
        <v>42</v>
      </c>
      <c r="L564" t="s">
        <v>43</v>
      </c>
      <c r="M564">
        <v>1</v>
      </c>
      <c r="N564">
        <v>40.5</v>
      </c>
      <c r="O564">
        <v>0.05</v>
      </c>
      <c r="P564">
        <v>17.16</v>
      </c>
      <c r="Q564">
        <v>38.475000000000001</v>
      </c>
      <c r="R564">
        <v>17.16</v>
      </c>
      <c r="S564">
        <v>21.315000000000001</v>
      </c>
      <c r="T564">
        <v>0.55399610136452238</v>
      </c>
      <c r="U564">
        <v>2026</v>
      </c>
      <c r="V564" t="s">
        <v>26</v>
      </c>
      <c r="W564">
        <v>3</v>
      </c>
      <c r="X564" t="s">
        <v>58</v>
      </c>
    </row>
    <row r="565" spans="1:24" x14ac:dyDescent="0.3">
      <c r="A565">
        <v>1672</v>
      </c>
      <c r="B565" s="1">
        <v>46103</v>
      </c>
      <c r="C565">
        <f>YEAR(SalesDataTable[[#This Row],[Order Date]])</f>
        <v>2026</v>
      </c>
      <c r="D565">
        <f>MONTH(SalesDataTable[[#This Row],[Order Date]])</f>
        <v>3</v>
      </c>
      <c r="E565" t="str">
        <f>TEXT(SalesDataTable[[#This Row],[Order Date]], "MmMM")</f>
        <v>March</v>
      </c>
      <c r="F565" t="str">
        <f>"Q"&amp;ROUNDUP(MONTH(SalesDataTable[[#This Row],[Order Date]])/3,0)</f>
        <v>Q1</v>
      </c>
      <c r="G565" t="s">
        <v>48</v>
      </c>
      <c r="H565" t="s">
        <v>52</v>
      </c>
      <c r="I565" t="s">
        <v>87</v>
      </c>
      <c r="J565" t="s">
        <v>84</v>
      </c>
      <c r="K565" t="s">
        <v>37</v>
      </c>
      <c r="L565" t="s">
        <v>54</v>
      </c>
      <c r="M565">
        <v>1</v>
      </c>
      <c r="N565">
        <v>47.1</v>
      </c>
      <c r="O565">
        <v>0.05</v>
      </c>
      <c r="P565">
        <v>18.48</v>
      </c>
      <c r="Q565">
        <v>44.744999999999997</v>
      </c>
      <c r="R565">
        <v>18.48</v>
      </c>
      <c r="S565">
        <v>26.264999999999997</v>
      </c>
      <c r="T565">
        <v>0.58699296010727453</v>
      </c>
      <c r="U565">
        <v>2026</v>
      </c>
      <c r="V565" t="s">
        <v>26</v>
      </c>
      <c r="W565">
        <v>3</v>
      </c>
      <c r="X565" t="s">
        <v>58</v>
      </c>
    </row>
    <row r="566" spans="1:24" x14ac:dyDescent="0.3">
      <c r="A566">
        <v>1476</v>
      </c>
      <c r="B566" s="1">
        <v>46107</v>
      </c>
      <c r="C566">
        <f>YEAR(SalesDataTable[[#This Row],[Order Date]])</f>
        <v>2026</v>
      </c>
      <c r="D566">
        <f>MONTH(SalesDataTable[[#This Row],[Order Date]])</f>
        <v>3</v>
      </c>
      <c r="E566" t="str">
        <f>TEXT(SalesDataTable[[#This Row],[Order Date]], "MmMM")</f>
        <v>March</v>
      </c>
      <c r="F566" t="str">
        <f>"Q"&amp;ROUNDUP(MONTH(SalesDataTable[[#This Row],[Order Date]])/3,0)</f>
        <v>Q1</v>
      </c>
      <c r="G566" t="s">
        <v>34</v>
      </c>
      <c r="H566" t="s">
        <v>53</v>
      </c>
      <c r="I566" t="s">
        <v>87</v>
      </c>
      <c r="J566" t="s">
        <v>23</v>
      </c>
      <c r="K566" t="s">
        <v>37</v>
      </c>
      <c r="L566" t="s">
        <v>47</v>
      </c>
      <c r="M566">
        <v>1</v>
      </c>
      <c r="N566">
        <v>35.700000000000003</v>
      </c>
      <c r="O566">
        <v>0.05</v>
      </c>
      <c r="P566">
        <v>13.91</v>
      </c>
      <c r="Q566">
        <v>33.914999999999999</v>
      </c>
      <c r="R566">
        <v>13.91</v>
      </c>
      <c r="S566">
        <v>20.004999999999999</v>
      </c>
      <c r="T566">
        <v>0.58985699542975079</v>
      </c>
      <c r="U566">
        <v>2026</v>
      </c>
      <c r="V566" t="s">
        <v>26</v>
      </c>
      <c r="W566">
        <v>3</v>
      </c>
      <c r="X566" t="s">
        <v>58</v>
      </c>
    </row>
    <row r="567" spans="1:24" x14ac:dyDescent="0.3">
      <c r="A567">
        <v>1700</v>
      </c>
      <c r="B567" s="1">
        <v>46110</v>
      </c>
      <c r="C567">
        <f>YEAR(SalesDataTable[[#This Row],[Order Date]])</f>
        <v>2026</v>
      </c>
      <c r="D567">
        <f>MONTH(SalesDataTable[[#This Row],[Order Date]])</f>
        <v>3</v>
      </c>
      <c r="E567" t="str">
        <f>TEXT(SalesDataTable[[#This Row],[Order Date]], "MmMM")</f>
        <v>March</v>
      </c>
      <c r="F567" t="str">
        <f>"Q"&amp;ROUNDUP(MONTH(SalesDataTable[[#This Row],[Order Date]])/3,0)</f>
        <v>Q1</v>
      </c>
      <c r="G567" t="s">
        <v>34</v>
      </c>
      <c r="H567" t="s">
        <v>53</v>
      </c>
      <c r="I567" t="s">
        <v>87</v>
      </c>
      <c r="J567" t="s">
        <v>23</v>
      </c>
      <c r="K567" t="s">
        <v>37</v>
      </c>
      <c r="L567" t="s">
        <v>59</v>
      </c>
      <c r="M567">
        <v>1</v>
      </c>
      <c r="N567">
        <v>167.27</v>
      </c>
      <c r="O567">
        <v>0.05</v>
      </c>
      <c r="P567">
        <v>88.19</v>
      </c>
      <c r="Q567">
        <v>158.90649999999999</v>
      </c>
      <c r="R567">
        <v>88.19</v>
      </c>
      <c r="S567">
        <v>70.716499999999996</v>
      </c>
      <c r="T567">
        <v>0.44501955552478972</v>
      </c>
      <c r="U567">
        <v>2026</v>
      </c>
      <c r="V567" t="s">
        <v>26</v>
      </c>
      <c r="W567">
        <v>3</v>
      </c>
      <c r="X567" t="s">
        <v>58</v>
      </c>
    </row>
    <row r="568" spans="1:24" x14ac:dyDescent="0.3">
      <c r="A568">
        <v>1496</v>
      </c>
      <c r="B568" s="1">
        <v>46133</v>
      </c>
      <c r="C568">
        <f>YEAR(SalesDataTable[[#This Row],[Order Date]])</f>
        <v>2026</v>
      </c>
      <c r="D568">
        <f>MONTH(SalesDataTable[[#This Row],[Order Date]])</f>
        <v>4</v>
      </c>
      <c r="E568" t="str">
        <f>TEXT(SalesDataTable[[#This Row],[Order Date]], "MmMM")</f>
        <v>April</v>
      </c>
      <c r="F568" t="str">
        <f>"Q"&amp;ROUNDUP(MONTH(SalesDataTable[[#This Row],[Order Date]])/3,0)</f>
        <v>Q2</v>
      </c>
      <c r="G568" t="s">
        <v>28</v>
      </c>
      <c r="H568" t="s">
        <v>36</v>
      </c>
      <c r="I568" t="s">
        <v>87</v>
      </c>
      <c r="J568" t="s">
        <v>84</v>
      </c>
      <c r="K568" t="s">
        <v>30</v>
      </c>
      <c r="L568" t="s">
        <v>41</v>
      </c>
      <c r="M568">
        <v>1</v>
      </c>
      <c r="N568">
        <v>71.23</v>
      </c>
      <c r="O568">
        <v>0.05</v>
      </c>
      <c r="P568">
        <v>33.28</v>
      </c>
      <c r="Q568">
        <v>67.668499999999995</v>
      </c>
      <c r="R568">
        <v>33.28</v>
      </c>
      <c r="S568">
        <v>34.388499999999993</v>
      </c>
      <c r="T568">
        <v>0.50819066478494423</v>
      </c>
      <c r="U568">
        <v>2026</v>
      </c>
      <c r="V568" t="s">
        <v>64</v>
      </c>
      <c r="W568">
        <v>4</v>
      </c>
      <c r="X568" t="s">
        <v>65</v>
      </c>
    </row>
    <row r="569" spans="1:24" x14ac:dyDescent="0.3">
      <c r="A569">
        <v>4761</v>
      </c>
      <c r="B569" s="1">
        <v>46134</v>
      </c>
      <c r="C569">
        <f>YEAR(SalesDataTable[[#This Row],[Order Date]])</f>
        <v>2026</v>
      </c>
      <c r="D569">
        <f>MONTH(SalesDataTable[[#This Row],[Order Date]])</f>
        <v>4</v>
      </c>
      <c r="E569" t="str">
        <f>TEXT(SalesDataTable[[#This Row],[Order Date]], "MmMM")</f>
        <v>April</v>
      </c>
      <c r="F569" t="str">
        <f>"Q"&amp;ROUNDUP(MONTH(SalesDataTable[[#This Row],[Order Date]])/3,0)</f>
        <v>Q2</v>
      </c>
      <c r="G569" t="s">
        <v>28</v>
      </c>
      <c r="H569" t="s">
        <v>36</v>
      </c>
      <c r="I569" t="s">
        <v>87</v>
      </c>
      <c r="J569" t="s">
        <v>23</v>
      </c>
      <c r="K569" t="s">
        <v>30</v>
      </c>
      <c r="L569" t="s">
        <v>57</v>
      </c>
      <c r="M569">
        <v>1</v>
      </c>
      <c r="N569">
        <v>141.99</v>
      </c>
      <c r="O569">
        <v>0.05</v>
      </c>
      <c r="P569">
        <v>79.7</v>
      </c>
      <c r="Q569">
        <v>134.8905</v>
      </c>
      <c r="R569">
        <v>79.7</v>
      </c>
      <c r="S569">
        <v>55.1905</v>
      </c>
      <c r="T569">
        <v>0.40915038494186023</v>
      </c>
      <c r="U569">
        <v>2026</v>
      </c>
      <c r="V569" t="s">
        <v>64</v>
      </c>
      <c r="W569">
        <v>4</v>
      </c>
      <c r="X569" t="s">
        <v>65</v>
      </c>
    </row>
    <row r="570" spans="1:24" x14ac:dyDescent="0.3">
      <c r="A570">
        <v>2832</v>
      </c>
      <c r="B570" s="1">
        <v>46135</v>
      </c>
      <c r="C570">
        <f>YEAR(SalesDataTable[[#This Row],[Order Date]])</f>
        <v>2026</v>
      </c>
      <c r="D570">
        <f>MONTH(SalesDataTable[[#This Row],[Order Date]])</f>
        <v>4</v>
      </c>
      <c r="E570" t="str">
        <f>TEXT(SalesDataTable[[#This Row],[Order Date]], "MmMM")</f>
        <v>April</v>
      </c>
      <c r="F570" t="str">
        <f>"Q"&amp;ROUNDUP(MONTH(SalesDataTable[[#This Row],[Order Date]])/3,0)</f>
        <v>Q2</v>
      </c>
      <c r="G570" t="s">
        <v>20</v>
      </c>
      <c r="H570" t="s">
        <v>21</v>
      </c>
      <c r="I570" t="s">
        <v>87</v>
      </c>
      <c r="J570" t="s">
        <v>84</v>
      </c>
      <c r="K570" t="s">
        <v>24</v>
      </c>
      <c r="L570" t="s">
        <v>25</v>
      </c>
      <c r="M570">
        <v>1</v>
      </c>
      <c r="N570">
        <v>39.89</v>
      </c>
      <c r="O570">
        <v>0.05</v>
      </c>
      <c r="P570">
        <v>15.06</v>
      </c>
      <c r="Q570">
        <v>37.895499999999998</v>
      </c>
      <c r="R570">
        <v>15.06</v>
      </c>
      <c r="S570">
        <v>22.835499999999996</v>
      </c>
      <c r="T570">
        <v>0.60259133670224685</v>
      </c>
      <c r="U570">
        <v>2026</v>
      </c>
      <c r="V570" t="s">
        <v>64</v>
      </c>
      <c r="W570">
        <v>4</v>
      </c>
      <c r="X570" t="s">
        <v>65</v>
      </c>
    </row>
    <row r="571" spans="1:24" x14ac:dyDescent="0.3">
      <c r="A571">
        <v>3969</v>
      </c>
      <c r="B571" s="1">
        <v>46137</v>
      </c>
      <c r="C571">
        <f>YEAR(SalesDataTable[[#This Row],[Order Date]])</f>
        <v>2026</v>
      </c>
      <c r="D571">
        <f>MONTH(SalesDataTable[[#This Row],[Order Date]])</f>
        <v>4</v>
      </c>
      <c r="E571" t="str">
        <f>TEXT(SalesDataTable[[#This Row],[Order Date]], "MmMM")</f>
        <v>April</v>
      </c>
      <c r="F571" t="str">
        <f>"Q"&amp;ROUNDUP(MONTH(SalesDataTable[[#This Row],[Order Date]])/3,0)</f>
        <v>Q2</v>
      </c>
      <c r="G571" t="s">
        <v>20</v>
      </c>
      <c r="H571" t="s">
        <v>21</v>
      </c>
      <c r="I571" t="s">
        <v>87</v>
      </c>
      <c r="J571" t="s">
        <v>84</v>
      </c>
      <c r="K571" t="s">
        <v>30</v>
      </c>
      <c r="L571" t="s">
        <v>33</v>
      </c>
      <c r="M571">
        <v>1</v>
      </c>
      <c r="N571">
        <v>92.91</v>
      </c>
      <c r="O571">
        <v>0.05</v>
      </c>
      <c r="P571">
        <v>46</v>
      </c>
      <c r="Q571">
        <v>88.264499999999998</v>
      </c>
      <c r="R571">
        <v>46</v>
      </c>
      <c r="S571">
        <v>42.264499999999998</v>
      </c>
      <c r="T571">
        <v>0.4788391709010984</v>
      </c>
      <c r="U571">
        <v>2026</v>
      </c>
      <c r="V571" t="s">
        <v>64</v>
      </c>
      <c r="W571">
        <v>4</v>
      </c>
      <c r="X571" t="s">
        <v>65</v>
      </c>
    </row>
    <row r="572" spans="1:24" x14ac:dyDescent="0.3">
      <c r="A572">
        <v>2196</v>
      </c>
      <c r="B572" s="1">
        <v>46153</v>
      </c>
      <c r="C572">
        <f>YEAR(SalesDataTable[[#This Row],[Order Date]])</f>
        <v>2026</v>
      </c>
      <c r="D572">
        <f>MONTH(SalesDataTable[[#This Row],[Order Date]])</f>
        <v>5</v>
      </c>
      <c r="E572" t="str">
        <f>TEXT(SalesDataTable[[#This Row],[Order Date]], "MmMM")</f>
        <v>May</v>
      </c>
      <c r="F572" t="str">
        <f>"Q"&amp;ROUNDUP(MONTH(SalesDataTable[[#This Row],[Order Date]])/3,0)</f>
        <v>Q2</v>
      </c>
      <c r="G572" t="s">
        <v>20</v>
      </c>
      <c r="H572" t="s">
        <v>39</v>
      </c>
      <c r="I572" t="s">
        <v>87</v>
      </c>
      <c r="J572" t="s">
        <v>84</v>
      </c>
      <c r="K572" t="s">
        <v>42</v>
      </c>
      <c r="L572" t="s">
        <v>72</v>
      </c>
      <c r="M572">
        <v>1</v>
      </c>
      <c r="N572">
        <v>83.23</v>
      </c>
      <c r="O572">
        <v>0.05</v>
      </c>
      <c r="P572">
        <v>43.82</v>
      </c>
      <c r="Q572">
        <v>79.0685</v>
      </c>
      <c r="R572">
        <v>43.82</v>
      </c>
      <c r="S572">
        <v>35.2485</v>
      </c>
      <c r="T572">
        <v>0.44579699880483376</v>
      </c>
      <c r="U572">
        <v>2026</v>
      </c>
      <c r="V572" t="s">
        <v>64</v>
      </c>
      <c r="W572">
        <v>5</v>
      </c>
      <c r="X572" t="s">
        <v>70</v>
      </c>
    </row>
    <row r="573" spans="1:24" x14ac:dyDescent="0.3">
      <c r="A573">
        <v>3516</v>
      </c>
      <c r="B573" s="1">
        <v>46153</v>
      </c>
      <c r="C573">
        <f>YEAR(SalesDataTable[[#This Row],[Order Date]])</f>
        <v>2026</v>
      </c>
      <c r="D573">
        <f>MONTH(SalesDataTable[[#This Row],[Order Date]])</f>
        <v>5</v>
      </c>
      <c r="E573" t="str">
        <f>TEXT(SalesDataTable[[#This Row],[Order Date]], "MmMM")</f>
        <v>May</v>
      </c>
      <c r="F573" t="str">
        <f>"Q"&amp;ROUNDUP(MONTH(SalesDataTable[[#This Row],[Order Date]])/3,0)</f>
        <v>Q2</v>
      </c>
      <c r="G573" t="s">
        <v>20</v>
      </c>
      <c r="H573" t="s">
        <v>32</v>
      </c>
      <c r="I573" t="s">
        <v>87</v>
      </c>
      <c r="J573" t="s">
        <v>84</v>
      </c>
      <c r="K573" t="s">
        <v>44</v>
      </c>
      <c r="L573" t="s">
        <v>63</v>
      </c>
      <c r="M573">
        <v>1</v>
      </c>
      <c r="N573">
        <v>125.3</v>
      </c>
      <c r="O573">
        <v>0.05</v>
      </c>
      <c r="P573">
        <v>59.62</v>
      </c>
      <c r="Q573">
        <v>119.035</v>
      </c>
      <c r="R573">
        <v>59.62</v>
      </c>
      <c r="S573">
        <v>59.414999999999999</v>
      </c>
      <c r="T573">
        <v>0.49913890872432476</v>
      </c>
      <c r="U573">
        <v>2026</v>
      </c>
      <c r="V573" t="s">
        <v>64</v>
      </c>
      <c r="W573">
        <v>5</v>
      </c>
      <c r="X573" t="s">
        <v>70</v>
      </c>
    </row>
    <row r="574" spans="1:24" x14ac:dyDescent="0.3">
      <c r="A574">
        <v>1039</v>
      </c>
      <c r="B574" s="1">
        <v>46171</v>
      </c>
      <c r="C574">
        <f>YEAR(SalesDataTable[[#This Row],[Order Date]])</f>
        <v>2026</v>
      </c>
      <c r="D574">
        <f>MONTH(SalesDataTable[[#This Row],[Order Date]])</f>
        <v>5</v>
      </c>
      <c r="E574" t="str">
        <f>TEXT(SalesDataTable[[#This Row],[Order Date]], "MmMM")</f>
        <v>May</v>
      </c>
      <c r="F574" t="str">
        <f>"Q"&amp;ROUNDUP(MONTH(SalesDataTable[[#This Row],[Order Date]])/3,0)</f>
        <v>Q2</v>
      </c>
      <c r="G574" t="s">
        <v>34</v>
      </c>
      <c r="H574" t="s">
        <v>40</v>
      </c>
      <c r="I574" t="s">
        <v>87</v>
      </c>
      <c r="J574" t="s">
        <v>23</v>
      </c>
      <c r="K574" t="s">
        <v>42</v>
      </c>
      <c r="L574" t="s">
        <v>43</v>
      </c>
      <c r="M574">
        <v>1</v>
      </c>
      <c r="N574">
        <v>41.27</v>
      </c>
      <c r="O574">
        <v>0.05</v>
      </c>
      <c r="P574">
        <v>17.149999999999999</v>
      </c>
      <c r="Q574">
        <v>39.206499999999998</v>
      </c>
      <c r="R574">
        <v>17.149999999999999</v>
      </c>
      <c r="S574">
        <v>22.0565</v>
      </c>
      <c r="T574">
        <v>0.56257253261576523</v>
      </c>
      <c r="U574">
        <v>2026</v>
      </c>
      <c r="V574" t="s">
        <v>64</v>
      </c>
      <c r="W574">
        <v>5</v>
      </c>
      <c r="X574" t="s">
        <v>70</v>
      </c>
    </row>
    <row r="575" spans="1:24" x14ac:dyDescent="0.3">
      <c r="A575">
        <v>5107</v>
      </c>
      <c r="B575" s="1">
        <v>46171</v>
      </c>
      <c r="C575">
        <f>YEAR(SalesDataTable[[#This Row],[Order Date]])</f>
        <v>2026</v>
      </c>
      <c r="D575">
        <f>MONTH(SalesDataTable[[#This Row],[Order Date]])</f>
        <v>5</v>
      </c>
      <c r="E575" t="str">
        <f>TEXT(SalesDataTable[[#This Row],[Order Date]], "MmMM")</f>
        <v>May</v>
      </c>
      <c r="F575" t="str">
        <f>"Q"&amp;ROUNDUP(MONTH(SalesDataTable[[#This Row],[Order Date]])/3,0)</f>
        <v>Q2</v>
      </c>
      <c r="G575" t="s">
        <v>34</v>
      </c>
      <c r="H575" t="s">
        <v>35</v>
      </c>
      <c r="I575" t="s">
        <v>87</v>
      </c>
      <c r="J575" t="s">
        <v>84</v>
      </c>
      <c r="K575" t="s">
        <v>30</v>
      </c>
      <c r="L575" t="s">
        <v>31</v>
      </c>
      <c r="M575">
        <v>1</v>
      </c>
      <c r="N575">
        <v>154.07</v>
      </c>
      <c r="O575">
        <v>0.05</v>
      </c>
      <c r="P575">
        <v>78.400000000000006</v>
      </c>
      <c r="Q575">
        <v>146.36649999999997</v>
      </c>
      <c r="R575">
        <v>78.400000000000006</v>
      </c>
      <c r="S575">
        <v>67.966499999999968</v>
      </c>
      <c r="T575">
        <v>0.46435830603314271</v>
      </c>
      <c r="U575">
        <v>2026</v>
      </c>
      <c r="V575" t="s">
        <v>64</v>
      </c>
      <c r="W575">
        <v>5</v>
      </c>
      <c r="X575" t="s">
        <v>70</v>
      </c>
    </row>
    <row r="576" spans="1:24" x14ac:dyDescent="0.3">
      <c r="A576">
        <v>3414</v>
      </c>
      <c r="B576" s="1">
        <v>46191</v>
      </c>
      <c r="C576">
        <f>YEAR(SalesDataTable[[#This Row],[Order Date]])</f>
        <v>2026</v>
      </c>
      <c r="D576">
        <f>MONTH(SalesDataTable[[#This Row],[Order Date]])</f>
        <v>6</v>
      </c>
      <c r="E576" t="str">
        <f>TEXT(SalesDataTable[[#This Row],[Order Date]], "MmMM")</f>
        <v>June</v>
      </c>
      <c r="F576" t="str">
        <f>"Q"&amp;ROUNDUP(MONTH(SalesDataTable[[#This Row],[Order Date]])/3,0)</f>
        <v>Q2</v>
      </c>
      <c r="G576" t="s">
        <v>28</v>
      </c>
      <c r="H576" t="s">
        <v>46</v>
      </c>
      <c r="I576" t="s">
        <v>87</v>
      </c>
      <c r="J576" t="s">
        <v>84</v>
      </c>
      <c r="K576" t="s">
        <v>42</v>
      </c>
      <c r="L576" t="s">
        <v>66</v>
      </c>
      <c r="M576">
        <v>1</v>
      </c>
      <c r="N576">
        <v>51.23</v>
      </c>
      <c r="O576">
        <v>0.05</v>
      </c>
      <c r="P576">
        <v>23.12</v>
      </c>
      <c r="Q576">
        <v>48.668499999999995</v>
      </c>
      <c r="R576">
        <v>23.12</v>
      </c>
      <c r="S576">
        <v>25.548499999999994</v>
      </c>
      <c r="T576">
        <v>0.5249494025909982</v>
      </c>
      <c r="U576">
        <v>2026</v>
      </c>
      <c r="V576" t="s">
        <v>64</v>
      </c>
      <c r="W576">
        <v>6</v>
      </c>
      <c r="X576" t="s">
        <v>73</v>
      </c>
    </row>
    <row r="577" spans="1:24" x14ac:dyDescent="0.3">
      <c r="A577">
        <v>4217</v>
      </c>
      <c r="B577" s="1">
        <v>46191</v>
      </c>
      <c r="C577">
        <f>YEAR(SalesDataTable[[#This Row],[Order Date]])</f>
        <v>2026</v>
      </c>
      <c r="D577">
        <f>MONTH(SalesDataTable[[#This Row],[Order Date]])</f>
        <v>6</v>
      </c>
      <c r="E577" t="str">
        <f>TEXT(SalesDataTable[[#This Row],[Order Date]], "MmMM")</f>
        <v>June</v>
      </c>
      <c r="F577" t="str">
        <f>"Q"&amp;ROUNDUP(MONTH(SalesDataTable[[#This Row],[Order Date]])/3,0)</f>
        <v>Q2</v>
      </c>
      <c r="G577" t="s">
        <v>34</v>
      </c>
      <c r="H577" t="s">
        <v>53</v>
      </c>
      <c r="I577" t="s">
        <v>87</v>
      </c>
      <c r="J577" t="s">
        <v>23</v>
      </c>
      <c r="K577" t="s">
        <v>24</v>
      </c>
      <c r="L577" t="s">
        <v>25</v>
      </c>
      <c r="M577">
        <v>1</v>
      </c>
      <c r="N577">
        <v>39.74</v>
      </c>
      <c r="O577">
        <v>0.05</v>
      </c>
      <c r="P577">
        <v>14.39</v>
      </c>
      <c r="Q577">
        <v>37.753</v>
      </c>
      <c r="R577">
        <v>14.39</v>
      </c>
      <c r="S577">
        <v>23.363</v>
      </c>
      <c r="T577">
        <v>0.6188382380208195</v>
      </c>
      <c r="U577">
        <v>2026</v>
      </c>
      <c r="V577" t="s">
        <v>64</v>
      </c>
      <c r="W577">
        <v>6</v>
      </c>
      <c r="X577" t="s">
        <v>73</v>
      </c>
    </row>
    <row r="578" spans="1:24" x14ac:dyDescent="0.3">
      <c r="A578">
        <v>3909</v>
      </c>
      <c r="B578" s="1">
        <v>46192</v>
      </c>
      <c r="C578">
        <f>YEAR(SalesDataTable[[#This Row],[Order Date]])</f>
        <v>2026</v>
      </c>
      <c r="D578">
        <f>MONTH(SalesDataTable[[#This Row],[Order Date]])</f>
        <v>6</v>
      </c>
      <c r="E578" t="str">
        <f>TEXT(SalesDataTable[[#This Row],[Order Date]], "MmMM")</f>
        <v>June</v>
      </c>
      <c r="F578" t="str">
        <f>"Q"&amp;ROUNDUP(MONTH(SalesDataTable[[#This Row],[Order Date]])/3,0)</f>
        <v>Q2</v>
      </c>
      <c r="G578" t="s">
        <v>34</v>
      </c>
      <c r="H578" t="s">
        <v>56</v>
      </c>
      <c r="I578" t="s">
        <v>87</v>
      </c>
      <c r="J578" t="s">
        <v>84</v>
      </c>
      <c r="K578" t="s">
        <v>30</v>
      </c>
      <c r="L578" t="s">
        <v>31</v>
      </c>
      <c r="M578">
        <v>1</v>
      </c>
      <c r="N578">
        <v>156.05000000000001</v>
      </c>
      <c r="O578">
        <v>0.05</v>
      </c>
      <c r="P578">
        <v>81.28</v>
      </c>
      <c r="Q578">
        <v>148.2475</v>
      </c>
      <c r="R578">
        <v>81.28</v>
      </c>
      <c r="S578">
        <v>66.967500000000001</v>
      </c>
      <c r="T578">
        <v>0.45172768512116562</v>
      </c>
      <c r="U578">
        <v>2026</v>
      </c>
      <c r="V578" t="s">
        <v>64</v>
      </c>
      <c r="W578">
        <v>6</v>
      </c>
      <c r="X578" t="s">
        <v>73</v>
      </c>
    </row>
    <row r="579" spans="1:24" x14ac:dyDescent="0.3">
      <c r="A579">
        <v>540</v>
      </c>
      <c r="B579" s="1">
        <v>46193</v>
      </c>
      <c r="C579">
        <f>YEAR(SalesDataTable[[#This Row],[Order Date]])</f>
        <v>2026</v>
      </c>
      <c r="D579">
        <f>MONTH(SalesDataTable[[#This Row],[Order Date]])</f>
        <v>6</v>
      </c>
      <c r="E579" t="str">
        <f>TEXT(SalesDataTable[[#This Row],[Order Date]], "MmMM")</f>
        <v>June</v>
      </c>
      <c r="F579" t="str">
        <f>"Q"&amp;ROUNDUP(MONTH(SalesDataTable[[#This Row],[Order Date]])/3,0)</f>
        <v>Q2</v>
      </c>
      <c r="G579" t="s">
        <v>28</v>
      </c>
      <c r="H579" t="s">
        <v>29</v>
      </c>
      <c r="I579" t="s">
        <v>87</v>
      </c>
      <c r="J579" t="s">
        <v>84</v>
      </c>
      <c r="K579" t="s">
        <v>30</v>
      </c>
      <c r="L579" t="s">
        <v>31</v>
      </c>
      <c r="M579">
        <v>1</v>
      </c>
      <c r="N579">
        <v>151.46</v>
      </c>
      <c r="O579">
        <v>0.05</v>
      </c>
      <c r="P579">
        <v>77.98</v>
      </c>
      <c r="Q579">
        <v>143.887</v>
      </c>
      <c r="R579">
        <v>77.98</v>
      </c>
      <c r="S579">
        <v>65.906999999999996</v>
      </c>
      <c r="T579">
        <v>0.45804693961233467</v>
      </c>
      <c r="U579">
        <v>2026</v>
      </c>
      <c r="V579" t="s">
        <v>64</v>
      </c>
      <c r="W579">
        <v>6</v>
      </c>
      <c r="X579" t="s">
        <v>73</v>
      </c>
    </row>
    <row r="580" spans="1:24" x14ac:dyDescent="0.3">
      <c r="A580">
        <v>4233</v>
      </c>
      <c r="B580" s="1">
        <v>46205</v>
      </c>
      <c r="C580">
        <f>YEAR(SalesDataTable[[#This Row],[Order Date]])</f>
        <v>2026</v>
      </c>
      <c r="D580">
        <f>MONTH(SalesDataTable[[#This Row],[Order Date]])</f>
        <v>7</v>
      </c>
      <c r="E580" t="str">
        <f>TEXT(SalesDataTable[[#This Row],[Order Date]], "MmMM")</f>
        <v>July</v>
      </c>
      <c r="F580" t="str">
        <f>"Q"&amp;ROUNDUP(MONTH(SalesDataTable[[#This Row],[Order Date]])/3,0)</f>
        <v>Q3</v>
      </c>
      <c r="G580" t="s">
        <v>34</v>
      </c>
      <c r="H580" t="s">
        <v>35</v>
      </c>
      <c r="I580" t="s">
        <v>87</v>
      </c>
      <c r="J580" t="s">
        <v>23</v>
      </c>
      <c r="K580" t="s">
        <v>30</v>
      </c>
      <c r="L580" t="s">
        <v>57</v>
      </c>
      <c r="M580">
        <v>1</v>
      </c>
      <c r="N580">
        <v>142.38</v>
      </c>
      <c r="O580">
        <v>0.05</v>
      </c>
      <c r="P580">
        <v>77.17</v>
      </c>
      <c r="Q580">
        <v>135.261</v>
      </c>
      <c r="R580">
        <v>77.17</v>
      </c>
      <c r="S580">
        <v>58.090999999999994</v>
      </c>
      <c r="T580">
        <v>0.42947338848596417</v>
      </c>
      <c r="U580">
        <v>2026</v>
      </c>
      <c r="V580" t="s">
        <v>74</v>
      </c>
      <c r="W580">
        <v>7</v>
      </c>
      <c r="X580" t="s">
        <v>75</v>
      </c>
    </row>
    <row r="581" spans="1:24" x14ac:dyDescent="0.3">
      <c r="A581">
        <v>3711</v>
      </c>
      <c r="B581" s="1">
        <v>46208</v>
      </c>
      <c r="C581">
        <f>YEAR(SalesDataTable[[#This Row],[Order Date]])</f>
        <v>2026</v>
      </c>
      <c r="D581">
        <f>MONTH(SalesDataTable[[#This Row],[Order Date]])</f>
        <v>7</v>
      </c>
      <c r="E581" t="str">
        <f>TEXT(SalesDataTable[[#This Row],[Order Date]], "MmMM")</f>
        <v>July</v>
      </c>
      <c r="F581" t="str">
        <f>"Q"&amp;ROUNDUP(MONTH(SalesDataTable[[#This Row],[Order Date]])/3,0)</f>
        <v>Q3</v>
      </c>
      <c r="G581" t="s">
        <v>20</v>
      </c>
      <c r="H581" t="s">
        <v>39</v>
      </c>
      <c r="I581" t="s">
        <v>87</v>
      </c>
      <c r="J581" t="s">
        <v>23</v>
      </c>
      <c r="K581" t="s">
        <v>30</v>
      </c>
      <c r="L581" t="s">
        <v>57</v>
      </c>
      <c r="M581">
        <v>1</v>
      </c>
      <c r="N581">
        <v>145.37</v>
      </c>
      <c r="O581">
        <v>0.05</v>
      </c>
      <c r="P581">
        <v>81.02</v>
      </c>
      <c r="Q581">
        <v>138.10149999999999</v>
      </c>
      <c r="R581">
        <v>81.02</v>
      </c>
      <c r="S581">
        <v>57.081499999999991</v>
      </c>
      <c r="T581">
        <v>0.41333005072356199</v>
      </c>
      <c r="U581">
        <v>2026</v>
      </c>
      <c r="V581" t="s">
        <v>74</v>
      </c>
      <c r="W581">
        <v>7</v>
      </c>
      <c r="X581" t="s">
        <v>75</v>
      </c>
    </row>
    <row r="582" spans="1:24" x14ac:dyDescent="0.3">
      <c r="A582">
        <v>3102</v>
      </c>
      <c r="B582" s="1">
        <v>46221</v>
      </c>
      <c r="C582">
        <f>YEAR(SalesDataTable[[#This Row],[Order Date]])</f>
        <v>2026</v>
      </c>
      <c r="D582">
        <f>MONTH(SalesDataTable[[#This Row],[Order Date]])</f>
        <v>7</v>
      </c>
      <c r="E582" t="str">
        <f>TEXT(SalesDataTable[[#This Row],[Order Date]], "MmMM")</f>
        <v>July</v>
      </c>
      <c r="F582" t="str">
        <f>"Q"&amp;ROUNDUP(MONTH(SalesDataTable[[#This Row],[Order Date]])/3,0)</f>
        <v>Q3</v>
      </c>
      <c r="G582" t="s">
        <v>20</v>
      </c>
      <c r="H582" t="s">
        <v>60</v>
      </c>
      <c r="I582" t="s">
        <v>87</v>
      </c>
      <c r="J582" t="s">
        <v>84</v>
      </c>
      <c r="K582" t="s">
        <v>30</v>
      </c>
      <c r="L582" t="s">
        <v>33</v>
      </c>
      <c r="M582">
        <v>1</v>
      </c>
      <c r="N582">
        <v>90.02</v>
      </c>
      <c r="O582">
        <v>0.05</v>
      </c>
      <c r="P582">
        <v>45.83</v>
      </c>
      <c r="Q582">
        <v>85.518999999999991</v>
      </c>
      <c r="R582">
        <v>45.83</v>
      </c>
      <c r="S582">
        <v>39.688999999999993</v>
      </c>
      <c r="T582">
        <v>0.46409569803201622</v>
      </c>
      <c r="U582">
        <v>2026</v>
      </c>
      <c r="V582" t="s">
        <v>74</v>
      </c>
      <c r="W582">
        <v>7</v>
      </c>
      <c r="X582" t="s">
        <v>75</v>
      </c>
    </row>
    <row r="583" spans="1:24" x14ac:dyDescent="0.3">
      <c r="A583">
        <v>1467</v>
      </c>
      <c r="B583" s="1">
        <v>46224</v>
      </c>
      <c r="C583">
        <f>YEAR(SalesDataTable[[#This Row],[Order Date]])</f>
        <v>2026</v>
      </c>
      <c r="D583">
        <f>MONTH(SalesDataTable[[#This Row],[Order Date]])</f>
        <v>7</v>
      </c>
      <c r="E583" t="str">
        <f>TEXT(SalesDataTable[[#This Row],[Order Date]], "MmMM")</f>
        <v>July</v>
      </c>
      <c r="F583" t="str">
        <f>"Q"&amp;ROUNDUP(MONTH(SalesDataTable[[#This Row],[Order Date]])/3,0)</f>
        <v>Q3</v>
      </c>
      <c r="G583" t="s">
        <v>34</v>
      </c>
      <c r="H583" t="s">
        <v>55</v>
      </c>
      <c r="I583" t="s">
        <v>87</v>
      </c>
      <c r="J583" t="s">
        <v>23</v>
      </c>
      <c r="K583" t="s">
        <v>24</v>
      </c>
      <c r="L583" t="s">
        <v>69</v>
      </c>
      <c r="M583">
        <v>1</v>
      </c>
      <c r="N583">
        <v>50.59</v>
      </c>
      <c r="O583">
        <v>0.05</v>
      </c>
      <c r="P583">
        <v>22.04</v>
      </c>
      <c r="Q583">
        <v>48.060499999999998</v>
      </c>
      <c r="R583">
        <v>22.04</v>
      </c>
      <c r="S583">
        <v>26.020499999999998</v>
      </c>
      <c r="T583">
        <v>0.54141134611583319</v>
      </c>
      <c r="U583">
        <v>2026</v>
      </c>
      <c r="V583" t="s">
        <v>74</v>
      </c>
      <c r="W583">
        <v>7</v>
      </c>
      <c r="X583" t="s">
        <v>75</v>
      </c>
    </row>
    <row r="584" spans="1:24" x14ac:dyDescent="0.3">
      <c r="A584">
        <v>315</v>
      </c>
      <c r="B584" s="1">
        <v>46228</v>
      </c>
      <c r="C584">
        <f>YEAR(SalesDataTable[[#This Row],[Order Date]])</f>
        <v>2026</v>
      </c>
      <c r="D584">
        <f>MONTH(SalesDataTable[[#This Row],[Order Date]])</f>
        <v>7</v>
      </c>
      <c r="E584" t="str">
        <f>TEXT(SalesDataTable[[#This Row],[Order Date]], "MmMM")</f>
        <v>July</v>
      </c>
      <c r="F584" t="str">
        <f>"Q"&amp;ROUNDUP(MONTH(SalesDataTable[[#This Row],[Order Date]])/3,0)</f>
        <v>Q3</v>
      </c>
      <c r="G584" t="s">
        <v>48</v>
      </c>
      <c r="H584" t="s">
        <v>67</v>
      </c>
      <c r="I584" t="s">
        <v>87</v>
      </c>
      <c r="J584" t="s">
        <v>23</v>
      </c>
      <c r="K584" t="s">
        <v>42</v>
      </c>
      <c r="L584" t="s">
        <v>72</v>
      </c>
      <c r="M584">
        <v>1</v>
      </c>
      <c r="N584">
        <v>81.13</v>
      </c>
      <c r="O584">
        <v>0.05</v>
      </c>
      <c r="P584">
        <v>42.41</v>
      </c>
      <c r="Q584">
        <v>77.073499999999996</v>
      </c>
      <c r="R584">
        <v>42.41</v>
      </c>
      <c r="S584">
        <v>34.663499999999999</v>
      </c>
      <c r="T584">
        <v>0.44974602165465433</v>
      </c>
      <c r="U584">
        <v>2026</v>
      </c>
      <c r="V584" t="s">
        <v>74</v>
      </c>
      <c r="W584">
        <v>7</v>
      </c>
      <c r="X584" t="s">
        <v>75</v>
      </c>
    </row>
    <row r="585" spans="1:24" x14ac:dyDescent="0.3">
      <c r="A585">
        <v>3045</v>
      </c>
      <c r="B585" s="1">
        <v>46240</v>
      </c>
      <c r="C585">
        <f>YEAR(SalesDataTable[[#This Row],[Order Date]])</f>
        <v>2026</v>
      </c>
      <c r="D585">
        <f>MONTH(SalesDataTable[[#This Row],[Order Date]])</f>
        <v>8</v>
      </c>
      <c r="E585" t="str">
        <f>TEXT(SalesDataTable[[#This Row],[Order Date]], "MmMM")</f>
        <v>August</v>
      </c>
      <c r="F585" t="str">
        <f>"Q"&amp;ROUNDUP(MONTH(SalesDataTable[[#This Row],[Order Date]])/3,0)</f>
        <v>Q3</v>
      </c>
      <c r="G585" t="s">
        <v>48</v>
      </c>
      <c r="H585" t="s">
        <v>71</v>
      </c>
      <c r="I585" t="s">
        <v>87</v>
      </c>
      <c r="J585" t="s">
        <v>85</v>
      </c>
      <c r="K585" t="s">
        <v>37</v>
      </c>
      <c r="L585" t="s">
        <v>54</v>
      </c>
      <c r="M585">
        <v>1</v>
      </c>
      <c r="N585">
        <v>47.19</v>
      </c>
      <c r="O585">
        <v>0.05</v>
      </c>
      <c r="P585">
        <v>18.11</v>
      </c>
      <c r="Q585">
        <v>44.830499999999994</v>
      </c>
      <c r="R585">
        <v>18.11</v>
      </c>
      <c r="S585">
        <v>26.720499999999994</v>
      </c>
      <c r="T585">
        <v>0.59603395010093574</v>
      </c>
      <c r="U585">
        <v>2026</v>
      </c>
      <c r="V585" t="s">
        <v>74</v>
      </c>
      <c r="W585">
        <v>8</v>
      </c>
      <c r="X585" t="s">
        <v>76</v>
      </c>
    </row>
    <row r="586" spans="1:24" x14ac:dyDescent="0.3">
      <c r="A586">
        <v>5168</v>
      </c>
      <c r="B586" s="1">
        <v>46245</v>
      </c>
      <c r="C586">
        <f>YEAR(SalesDataTable[[#This Row],[Order Date]])</f>
        <v>2026</v>
      </c>
      <c r="D586">
        <f>MONTH(SalesDataTable[[#This Row],[Order Date]])</f>
        <v>8</v>
      </c>
      <c r="E586" t="str">
        <f>TEXT(SalesDataTable[[#This Row],[Order Date]], "MmMM")</f>
        <v>August</v>
      </c>
      <c r="F586" t="str">
        <f>"Q"&amp;ROUNDUP(MONTH(SalesDataTable[[#This Row],[Order Date]])/3,0)</f>
        <v>Q3</v>
      </c>
      <c r="G586" t="s">
        <v>28</v>
      </c>
      <c r="H586" t="s">
        <v>46</v>
      </c>
      <c r="I586" t="s">
        <v>87</v>
      </c>
      <c r="J586" t="s">
        <v>85</v>
      </c>
      <c r="K586" t="s">
        <v>24</v>
      </c>
      <c r="L586" t="s">
        <v>61</v>
      </c>
      <c r="M586">
        <v>1</v>
      </c>
      <c r="N586">
        <v>122.52</v>
      </c>
      <c r="O586">
        <v>0.05</v>
      </c>
      <c r="P586">
        <v>69.66</v>
      </c>
      <c r="Q586">
        <v>116.39399999999999</v>
      </c>
      <c r="R586">
        <v>69.66</v>
      </c>
      <c r="S586">
        <v>46.733999999999995</v>
      </c>
      <c r="T586">
        <v>0.40151554203824935</v>
      </c>
      <c r="U586">
        <v>2026</v>
      </c>
      <c r="V586" t="s">
        <v>74</v>
      </c>
      <c r="W586">
        <v>8</v>
      </c>
      <c r="X586" t="s">
        <v>76</v>
      </c>
    </row>
    <row r="587" spans="1:24" x14ac:dyDescent="0.3">
      <c r="A587">
        <v>1854</v>
      </c>
      <c r="B587" s="1">
        <v>46253</v>
      </c>
      <c r="C587">
        <f>YEAR(SalesDataTable[[#This Row],[Order Date]])</f>
        <v>2026</v>
      </c>
      <c r="D587">
        <f>MONTH(SalesDataTable[[#This Row],[Order Date]])</f>
        <v>8</v>
      </c>
      <c r="E587" t="str">
        <f>TEXT(SalesDataTable[[#This Row],[Order Date]], "MmMM")</f>
        <v>August</v>
      </c>
      <c r="F587" t="str">
        <f>"Q"&amp;ROUNDUP(MONTH(SalesDataTable[[#This Row],[Order Date]])/3,0)</f>
        <v>Q3</v>
      </c>
      <c r="G587" t="s">
        <v>34</v>
      </c>
      <c r="H587" t="s">
        <v>55</v>
      </c>
      <c r="I587" t="s">
        <v>87</v>
      </c>
      <c r="J587" t="s">
        <v>85</v>
      </c>
      <c r="K587" t="s">
        <v>30</v>
      </c>
      <c r="L587" t="s">
        <v>33</v>
      </c>
      <c r="M587">
        <v>1</v>
      </c>
      <c r="N587">
        <v>90.37</v>
      </c>
      <c r="O587">
        <v>0.05</v>
      </c>
      <c r="P587">
        <v>45.89</v>
      </c>
      <c r="Q587">
        <v>85.851500000000001</v>
      </c>
      <c r="R587">
        <v>45.89</v>
      </c>
      <c r="S587">
        <v>39.961500000000001</v>
      </c>
      <c r="T587">
        <v>0.46547235633623174</v>
      </c>
      <c r="U587">
        <v>2026</v>
      </c>
      <c r="V587" t="s">
        <v>74</v>
      </c>
      <c r="W587">
        <v>8</v>
      </c>
      <c r="X587" t="s">
        <v>76</v>
      </c>
    </row>
    <row r="588" spans="1:24" x14ac:dyDescent="0.3">
      <c r="A588">
        <v>4775</v>
      </c>
      <c r="B588" s="1">
        <v>46253</v>
      </c>
      <c r="C588">
        <f>YEAR(SalesDataTable[[#This Row],[Order Date]])</f>
        <v>2026</v>
      </c>
      <c r="D588">
        <f>MONTH(SalesDataTable[[#This Row],[Order Date]])</f>
        <v>8</v>
      </c>
      <c r="E588" t="str">
        <f>TEXT(SalesDataTable[[#This Row],[Order Date]], "MmMM")</f>
        <v>August</v>
      </c>
      <c r="F588" t="str">
        <f>"Q"&amp;ROUNDUP(MONTH(SalesDataTable[[#This Row],[Order Date]])/3,0)</f>
        <v>Q3</v>
      </c>
      <c r="G588" t="s">
        <v>48</v>
      </c>
      <c r="H588" t="s">
        <v>81</v>
      </c>
      <c r="I588" t="s">
        <v>87</v>
      </c>
      <c r="J588" t="s">
        <v>84</v>
      </c>
      <c r="K588" t="s">
        <v>42</v>
      </c>
      <c r="L588" t="s">
        <v>62</v>
      </c>
      <c r="M588">
        <v>1</v>
      </c>
      <c r="N588">
        <v>103.92</v>
      </c>
      <c r="O588">
        <v>0.05</v>
      </c>
      <c r="P588">
        <v>50.71</v>
      </c>
      <c r="Q588">
        <v>98.724000000000004</v>
      </c>
      <c r="R588">
        <v>50.71</v>
      </c>
      <c r="S588">
        <v>48.014000000000003</v>
      </c>
      <c r="T588">
        <v>0.48634577205137558</v>
      </c>
      <c r="U588">
        <v>2026</v>
      </c>
      <c r="V588" t="s">
        <v>74</v>
      </c>
      <c r="W588">
        <v>8</v>
      </c>
      <c r="X588" t="s">
        <v>76</v>
      </c>
    </row>
    <row r="589" spans="1:24" x14ac:dyDescent="0.3">
      <c r="A589">
        <v>4172</v>
      </c>
      <c r="B589" s="1">
        <v>46256</v>
      </c>
      <c r="C589">
        <f>YEAR(SalesDataTable[[#This Row],[Order Date]])</f>
        <v>2026</v>
      </c>
      <c r="D589">
        <f>MONTH(SalesDataTable[[#This Row],[Order Date]])</f>
        <v>8</v>
      </c>
      <c r="E589" t="str">
        <f>TEXT(SalesDataTable[[#This Row],[Order Date]], "MmMM")</f>
        <v>August</v>
      </c>
      <c r="F589" t="str">
        <f>"Q"&amp;ROUNDUP(MONTH(SalesDataTable[[#This Row],[Order Date]])/3,0)</f>
        <v>Q3</v>
      </c>
      <c r="G589" t="s">
        <v>20</v>
      </c>
      <c r="H589" t="s">
        <v>21</v>
      </c>
      <c r="I589" t="s">
        <v>87</v>
      </c>
      <c r="J589" t="s">
        <v>23</v>
      </c>
      <c r="K589" t="s">
        <v>42</v>
      </c>
      <c r="L589" t="s">
        <v>43</v>
      </c>
      <c r="M589">
        <v>1</v>
      </c>
      <c r="N589">
        <v>40.19</v>
      </c>
      <c r="O589">
        <v>0.05</v>
      </c>
      <c r="P589">
        <v>16.78</v>
      </c>
      <c r="Q589">
        <v>38.180499999999995</v>
      </c>
      <c r="R589">
        <v>16.78</v>
      </c>
      <c r="S589">
        <v>21.400499999999994</v>
      </c>
      <c r="T589">
        <v>0.56050863660769235</v>
      </c>
      <c r="U589">
        <v>2026</v>
      </c>
      <c r="V589" t="s">
        <v>74</v>
      </c>
      <c r="W589">
        <v>8</v>
      </c>
      <c r="X589" t="s">
        <v>76</v>
      </c>
    </row>
    <row r="590" spans="1:24" x14ac:dyDescent="0.3">
      <c r="A590">
        <v>1632</v>
      </c>
      <c r="B590" s="1">
        <v>46262</v>
      </c>
      <c r="C590">
        <f>YEAR(SalesDataTable[[#This Row],[Order Date]])</f>
        <v>2026</v>
      </c>
      <c r="D590">
        <f>MONTH(SalesDataTable[[#This Row],[Order Date]])</f>
        <v>8</v>
      </c>
      <c r="E590" t="str">
        <f>TEXT(SalesDataTable[[#This Row],[Order Date]], "MmMM")</f>
        <v>August</v>
      </c>
      <c r="F590" t="str">
        <f>"Q"&amp;ROUNDUP(MONTH(SalesDataTable[[#This Row],[Order Date]])/3,0)</f>
        <v>Q3</v>
      </c>
      <c r="G590" t="s">
        <v>20</v>
      </c>
      <c r="H590" t="s">
        <v>32</v>
      </c>
      <c r="I590" t="s">
        <v>87</v>
      </c>
      <c r="J590" t="s">
        <v>23</v>
      </c>
      <c r="K590" t="s">
        <v>37</v>
      </c>
      <c r="L590" t="s">
        <v>47</v>
      </c>
      <c r="M590">
        <v>1</v>
      </c>
      <c r="N590">
        <v>35.700000000000003</v>
      </c>
      <c r="O590">
        <v>0.05</v>
      </c>
      <c r="P590">
        <v>13.45</v>
      </c>
      <c r="Q590">
        <v>33.914999999999999</v>
      </c>
      <c r="R590">
        <v>13.45</v>
      </c>
      <c r="S590">
        <v>20.465</v>
      </c>
      <c r="T590">
        <v>0.60342031549461894</v>
      </c>
      <c r="U590">
        <v>2026</v>
      </c>
      <c r="V590" t="s">
        <v>74</v>
      </c>
      <c r="W590">
        <v>8</v>
      </c>
      <c r="X590" t="s">
        <v>76</v>
      </c>
    </row>
    <row r="591" spans="1:24" x14ac:dyDescent="0.3">
      <c r="A591">
        <v>2146</v>
      </c>
      <c r="B591" s="1">
        <v>46265</v>
      </c>
      <c r="C591">
        <f>YEAR(SalesDataTable[[#This Row],[Order Date]])</f>
        <v>2026</v>
      </c>
      <c r="D591">
        <f>MONTH(SalesDataTable[[#This Row],[Order Date]])</f>
        <v>8</v>
      </c>
      <c r="E591" t="str">
        <f>TEXT(SalesDataTable[[#This Row],[Order Date]], "MmMM")</f>
        <v>August</v>
      </c>
      <c r="F591" t="str">
        <f>"Q"&amp;ROUNDUP(MONTH(SalesDataTable[[#This Row],[Order Date]])/3,0)</f>
        <v>Q3</v>
      </c>
      <c r="G591" t="s">
        <v>28</v>
      </c>
      <c r="H591" t="s">
        <v>36</v>
      </c>
      <c r="I591" t="s">
        <v>87</v>
      </c>
      <c r="J591" t="s">
        <v>23</v>
      </c>
      <c r="K591" t="s">
        <v>24</v>
      </c>
      <c r="L591" t="s">
        <v>50</v>
      </c>
      <c r="M591">
        <v>1</v>
      </c>
      <c r="N591">
        <v>35.47</v>
      </c>
      <c r="O591">
        <v>0.05</v>
      </c>
      <c r="P591">
        <v>14.1</v>
      </c>
      <c r="Q591">
        <v>33.6965</v>
      </c>
      <c r="R591">
        <v>14.1</v>
      </c>
      <c r="S591">
        <v>19.596499999999999</v>
      </c>
      <c r="T591">
        <v>0.58155891561438122</v>
      </c>
      <c r="U591">
        <v>2026</v>
      </c>
      <c r="V591" t="s">
        <v>74</v>
      </c>
      <c r="W591">
        <v>8</v>
      </c>
      <c r="X591" t="s">
        <v>76</v>
      </c>
    </row>
    <row r="592" spans="1:24" x14ac:dyDescent="0.3">
      <c r="A592">
        <v>2370</v>
      </c>
      <c r="B592" s="1">
        <v>46271</v>
      </c>
      <c r="C592">
        <f>YEAR(SalesDataTable[[#This Row],[Order Date]])</f>
        <v>2026</v>
      </c>
      <c r="D592">
        <f>MONTH(SalesDataTable[[#This Row],[Order Date]])</f>
        <v>9</v>
      </c>
      <c r="E592" t="str">
        <f>TEXT(SalesDataTable[[#This Row],[Order Date]], "MmMM")</f>
        <v>September</v>
      </c>
      <c r="F592" t="str">
        <f>"Q"&amp;ROUNDUP(MONTH(SalesDataTable[[#This Row],[Order Date]])/3,0)</f>
        <v>Q3</v>
      </c>
      <c r="G592" t="s">
        <v>20</v>
      </c>
      <c r="H592" t="s">
        <v>39</v>
      </c>
      <c r="I592" t="s">
        <v>87</v>
      </c>
      <c r="J592" t="s">
        <v>23</v>
      </c>
      <c r="K592" t="s">
        <v>24</v>
      </c>
      <c r="L592" t="s">
        <v>50</v>
      </c>
      <c r="M592">
        <v>1</v>
      </c>
      <c r="N592">
        <v>35.68</v>
      </c>
      <c r="O592">
        <v>0.05</v>
      </c>
      <c r="P592">
        <v>13.76</v>
      </c>
      <c r="Q592">
        <v>33.896000000000001</v>
      </c>
      <c r="R592">
        <v>13.76</v>
      </c>
      <c r="S592">
        <v>20.136000000000003</v>
      </c>
      <c r="T592">
        <v>0.59405239556289835</v>
      </c>
      <c r="U592">
        <v>2026</v>
      </c>
      <c r="V592" t="s">
        <v>74</v>
      </c>
      <c r="W592">
        <v>9</v>
      </c>
      <c r="X592" t="s">
        <v>78</v>
      </c>
    </row>
    <row r="593" spans="1:24" x14ac:dyDescent="0.3">
      <c r="A593">
        <v>2045</v>
      </c>
      <c r="B593" s="1">
        <v>46274</v>
      </c>
      <c r="C593">
        <f>YEAR(SalesDataTable[[#This Row],[Order Date]])</f>
        <v>2026</v>
      </c>
      <c r="D593">
        <f>MONTH(SalesDataTable[[#This Row],[Order Date]])</f>
        <v>9</v>
      </c>
      <c r="E593" t="str">
        <f>TEXT(SalesDataTable[[#This Row],[Order Date]], "MmMM")</f>
        <v>September</v>
      </c>
      <c r="F593" t="str">
        <f>"Q"&amp;ROUNDUP(MONTH(SalesDataTable[[#This Row],[Order Date]])/3,0)</f>
        <v>Q3</v>
      </c>
      <c r="G593" t="s">
        <v>34</v>
      </c>
      <c r="H593" t="s">
        <v>56</v>
      </c>
      <c r="I593" t="s">
        <v>87</v>
      </c>
      <c r="J593" t="s">
        <v>84</v>
      </c>
      <c r="K593" t="s">
        <v>37</v>
      </c>
      <c r="L593" t="s">
        <v>47</v>
      </c>
      <c r="M593">
        <v>1</v>
      </c>
      <c r="N593">
        <v>35.68</v>
      </c>
      <c r="O593">
        <v>0.05</v>
      </c>
      <c r="P593">
        <v>13.37</v>
      </c>
      <c r="Q593">
        <v>33.896000000000001</v>
      </c>
      <c r="R593">
        <v>13.37</v>
      </c>
      <c r="S593">
        <v>20.526000000000003</v>
      </c>
      <c r="T593">
        <v>0.60555817795610112</v>
      </c>
      <c r="U593">
        <v>2026</v>
      </c>
      <c r="V593" t="s">
        <v>74</v>
      </c>
      <c r="W593">
        <v>9</v>
      </c>
      <c r="X593" t="s">
        <v>78</v>
      </c>
    </row>
    <row r="594" spans="1:24" x14ac:dyDescent="0.3">
      <c r="A594">
        <v>2648</v>
      </c>
      <c r="B594" s="1">
        <v>46282</v>
      </c>
      <c r="C594">
        <f>YEAR(SalesDataTable[[#This Row],[Order Date]])</f>
        <v>2026</v>
      </c>
      <c r="D594">
        <f>MONTH(SalesDataTable[[#This Row],[Order Date]])</f>
        <v>9</v>
      </c>
      <c r="E594" t="str">
        <f>TEXT(SalesDataTable[[#This Row],[Order Date]], "MmMM")</f>
        <v>September</v>
      </c>
      <c r="F594" t="str">
        <f>"Q"&amp;ROUNDUP(MONTH(SalesDataTable[[#This Row],[Order Date]])/3,0)</f>
        <v>Q3</v>
      </c>
      <c r="G594" t="s">
        <v>48</v>
      </c>
      <c r="H594" t="s">
        <v>71</v>
      </c>
      <c r="I594" t="s">
        <v>87</v>
      </c>
      <c r="J594" t="s">
        <v>23</v>
      </c>
      <c r="K594" t="s">
        <v>24</v>
      </c>
      <c r="L594" t="s">
        <v>69</v>
      </c>
      <c r="M594">
        <v>1</v>
      </c>
      <c r="N594">
        <v>50.47</v>
      </c>
      <c r="O594">
        <v>0.05</v>
      </c>
      <c r="P594">
        <v>22.27</v>
      </c>
      <c r="Q594">
        <v>47.946499999999993</v>
      </c>
      <c r="R594">
        <v>22.27</v>
      </c>
      <c r="S594">
        <v>25.676499999999994</v>
      </c>
      <c r="T594">
        <v>0.53552396942425406</v>
      </c>
      <c r="U594">
        <v>2026</v>
      </c>
      <c r="V594" t="s">
        <v>74</v>
      </c>
      <c r="W594">
        <v>9</v>
      </c>
      <c r="X594" t="s">
        <v>78</v>
      </c>
    </row>
    <row r="595" spans="1:24" x14ac:dyDescent="0.3">
      <c r="A595">
        <v>3993</v>
      </c>
      <c r="B595" s="1">
        <v>46283</v>
      </c>
      <c r="C595">
        <f>YEAR(SalesDataTable[[#This Row],[Order Date]])</f>
        <v>2026</v>
      </c>
      <c r="D595">
        <f>MONTH(SalesDataTable[[#This Row],[Order Date]])</f>
        <v>9</v>
      </c>
      <c r="E595" t="str">
        <f>TEXT(SalesDataTable[[#This Row],[Order Date]], "MmMM")</f>
        <v>September</v>
      </c>
      <c r="F595" t="str">
        <f>"Q"&amp;ROUNDUP(MONTH(SalesDataTable[[#This Row],[Order Date]])/3,0)</f>
        <v>Q3</v>
      </c>
      <c r="G595" t="s">
        <v>34</v>
      </c>
      <c r="H595" t="s">
        <v>53</v>
      </c>
      <c r="I595" t="s">
        <v>87</v>
      </c>
      <c r="J595" t="s">
        <v>84</v>
      </c>
      <c r="K595" t="s">
        <v>30</v>
      </c>
      <c r="L595" t="s">
        <v>31</v>
      </c>
      <c r="M595">
        <v>1</v>
      </c>
      <c r="N595">
        <v>153.68</v>
      </c>
      <c r="O595">
        <v>0.05</v>
      </c>
      <c r="P595">
        <v>77.42</v>
      </c>
      <c r="Q595">
        <v>145.99600000000001</v>
      </c>
      <c r="R595">
        <v>77.42</v>
      </c>
      <c r="S595">
        <v>68.576000000000008</v>
      </c>
      <c r="T595">
        <v>0.46971149894517661</v>
      </c>
      <c r="U595">
        <v>2026</v>
      </c>
      <c r="V595" t="s">
        <v>74</v>
      </c>
      <c r="W595">
        <v>9</v>
      </c>
      <c r="X595" t="s">
        <v>78</v>
      </c>
    </row>
    <row r="596" spans="1:24" x14ac:dyDescent="0.3">
      <c r="A596">
        <v>1361</v>
      </c>
      <c r="B596" s="1">
        <v>46284</v>
      </c>
      <c r="C596">
        <f>YEAR(SalesDataTable[[#This Row],[Order Date]])</f>
        <v>2026</v>
      </c>
      <c r="D596">
        <f>MONTH(SalesDataTable[[#This Row],[Order Date]])</f>
        <v>9</v>
      </c>
      <c r="E596" t="str">
        <f>TEXT(SalesDataTable[[#This Row],[Order Date]], "MmMM")</f>
        <v>September</v>
      </c>
      <c r="F596" t="str">
        <f>"Q"&amp;ROUNDUP(MONTH(SalesDataTable[[#This Row],[Order Date]])/3,0)</f>
        <v>Q3</v>
      </c>
      <c r="G596" t="s">
        <v>34</v>
      </c>
      <c r="H596" t="s">
        <v>35</v>
      </c>
      <c r="I596" t="s">
        <v>87</v>
      </c>
      <c r="J596" t="s">
        <v>23</v>
      </c>
      <c r="K596" t="s">
        <v>42</v>
      </c>
      <c r="L596" t="s">
        <v>43</v>
      </c>
      <c r="M596">
        <v>1</v>
      </c>
      <c r="N596">
        <v>40.700000000000003</v>
      </c>
      <c r="O596">
        <v>0.05</v>
      </c>
      <c r="P596">
        <v>16.43</v>
      </c>
      <c r="Q596">
        <v>38.664999999999999</v>
      </c>
      <c r="R596">
        <v>16.43</v>
      </c>
      <c r="S596">
        <v>22.234999999999999</v>
      </c>
      <c r="T596">
        <v>0.57506789085736454</v>
      </c>
      <c r="U596">
        <v>2026</v>
      </c>
      <c r="V596" t="s">
        <v>74</v>
      </c>
      <c r="W596">
        <v>9</v>
      </c>
      <c r="X596" t="s">
        <v>78</v>
      </c>
    </row>
    <row r="597" spans="1:24" x14ac:dyDescent="0.3">
      <c r="A597">
        <v>95</v>
      </c>
      <c r="B597" s="1">
        <v>46291</v>
      </c>
      <c r="C597">
        <f>YEAR(SalesDataTable[[#This Row],[Order Date]])</f>
        <v>2026</v>
      </c>
      <c r="D597">
        <f>MONTH(SalesDataTable[[#This Row],[Order Date]])</f>
        <v>9</v>
      </c>
      <c r="E597" t="str">
        <f>TEXT(SalesDataTable[[#This Row],[Order Date]], "MmMM")</f>
        <v>September</v>
      </c>
      <c r="F597" t="str">
        <f>"Q"&amp;ROUNDUP(MONTH(SalesDataTable[[#This Row],[Order Date]])/3,0)</f>
        <v>Q3</v>
      </c>
      <c r="G597" t="s">
        <v>28</v>
      </c>
      <c r="H597" t="s">
        <v>36</v>
      </c>
      <c r="I597" t="s">
        <v>87</v>
      </c>
      <c r="J597" t="s">
        <v>84</v>
      </c>
      <c r="K597" t="s">
        <v>30</v>
      </c>
      <c r="L597" t="s">
        <v>41</v>
      </c>
      <c r="M597">
        <v>1</v>
      </c>
      <c r="N597">
        <v>73.06</v>
      </c>
      <c r="O597">
        <v>0.05</v>
      </c>
      <c r="P597">
        <v>31.42</v>
      </c>
      <c r="Q597">
        <v>69.406999999999996</v>
      </c>
      <c r="R597">
        <v>31.42</v>
      </c>
      <c r="S597">
        <v>37.986999999999995</v>
      </c>
      <c r="T597">
        <v>0.54730790842422228</v>
      </c>
      <c r="U597">
        <v>2026</v>
      </c>
      <c r="V597" t="s">
        <v>74</v>
      </c>
      <c r="W597">
        <v>9</v>
      </c>
      <c r="X597" t="s">
        <v>78</v>
      </c>
    </row>
    <row r="598" spans="1:24" x14ac:dyDescent="0.3">
      <c r="A598">
        <v>790</v>
      </c>
      <c r="B598" s="1">
        <v>46293</v>
      </c>
      <c r="C598">
        <f>YEAR(SalesDataTable[[#This Row],[Order Date]])</f>
        <v>2026</v>
      </c>
      <c r="D598">
        <f>MONTH(SalesDataTable[[#This Row],[Order Date]])</f>
        <v>9</v>
      </c>
      <c r="E598" t="str">
        <f>TEXT(SalesDataTable[[#This Row],[Order Date]], "MmMM")</f>
        <v>September</v>
      </c>
      <c r="F598" t="str">
        <f>"Q"&amp;ROUNDUP(MONTH(SalesDataTable[[#This Row],[Order Date]])/3,0)</f>
        <v>Q3</v>
      </c>
      <c r="G598" t="s">
        <v>20</v>
      </c>
      <c r="H598" t="s">
        <v>32</v>
      </c>
      <c r="I598" t="s">
        <v>87</v>
      </c>
      <c r="J598" t="s">
        <v>23</v>
      </c>
      <c r="K598" t="s">
        <v>44</v>
      </c>
      <c r="L598" t="s">
        <v>45</v>
      </c>
      <c r="M598">
        <v>1</v>
      </c>
      <c r="N598">
        <v>199.09</v>
      </c>
      <c r="O598">
        <v>0.05</v>
      </c>
      <c r="P598">
        <v>106.57</v>
      </c>
      <c r="Q598">
        <v>189.13550000000001</v>
      </c>
      <c r="R598">
        <v>106.57</v>
      </c>
      <c r="S598">
        <v>82.565500000000014</v>
      </c>
      <c r="T598">
        <v>0.43654152710622812</v>
      </c>
      <c r="U598">
        <v>2026</v>
      </c>
      <c r="V598" t="s">
        <v>74</v>
      </c>
      <c r="W598">
        <v>9</v>
      </c>
      <c r="X598" t="s">
        <v>78</v>
      </c>
    </row>
    <row r="599" spans="1:24" x14ac:dyDescent="0.3">
      <c r="A599">
        <v>922</v>
      </c>
      <c r="B599" s="1">
        <v>46294</v>
      </c>
      <c r="C599">
        <f>YEAR(SalesDataTable[[#This Row],[Order Date]])</f>
        <v>2026</v>
      </c>
      <c r="D599">
        <f>MONTH(SalesDataTable[[#This Row],[Order Date]])</f>
        <v>9</v>
      </c>
      <c r="E599" t="str">
        <f>TEXT(SalesDataTable[[#This Row],[Order Date]], "MmMM")</f>
        <v>September</v>
      </c>
      <c r="F599" t="str">
        <f>"Q"&amp;ROUNDUP(MONTH(SalesDataTable[[#This Row],[Order Date]])/3,0)</f>
        <v>Q3</v>
      </c>
      <c r="G599" t="s">
        <v>20</v>
      </c>
      <c r="H599" t="s">
        <v>21</v>
      </c>
      <c r="I599" t="s">
        <v>87</v>
      </c>
      <c r="J599" t="s">
        <v>85</v>
      </c>
      <c r="K599" t="s">
        <v>30</v>
      </c>
      <c r="L599" t="s">
        <v>57</v>
      </c>
      <c r="M599">
        <v>1</v>
      </c>
      <c r="N599">
        <v>145.62</v>
      </c>
      <c r="O599">
        <v>0.05</v>
      </c>
      <c r="P599">
        <v>80.25</v>
      </c>
      <c r="Q599">
        <v>138.339</v>
      </c>
      <c r="R599">
        <v>80.25</v>
      </c>
      <c r="S599">
        <v>58.088999999999999</v>
      </c>
      <c r="T599">
        <v>0.41990328107041397</v>
      </c>
      <c r="U599">
        <v>2026</v>
      </c>
      <c r="V599" t="s">
        <v>74</v>
      </c>
      <c r="W599">
        <v>9</v>
      </c>
      <c r="X599" t="s">
        <v>78</v>
      </c>
    </row>
    <row r="600" spans="1:24" x14ac:dyDescent="0.3">
      <c r="A600">
        <v>4347</v>
      </c>
      <c r="B600" s="1">
        <v>46295</v>
      </c>
      <c r="C600">
        <f>YEAR(SalesDataTable[[#This Row],[Order Date]])</f>
        <v>2026</v>
      </c>
      <c r="D600">
        <f>MONTH(SalesDataTable[[#This Row],[Order Date]])</f>
        <v>9</v>
      </c>
      <c r="E600" t="str">
        <f>TEXT(SalesDataTable[[#This Row],[Order Date]], "MmMM")</f>
        <v>September</v>
      </c>
      <c r="F600" t="str">
        <f>"Q"&amp;ROUNDUP(MONTH(SalesDataTable[[#This Row],[Order Date]])/3,0)</f>
        <v>Q3</v>
      </c>
      <c r="G600" t="s">
        <v>20</v>
      </c>
      <c r="H600" t="s">
        <v>60</v>
      </c>
      <c r="I600" t="s">
        <v>87</v>
      </c>
      <c r="J600" t="s">
        <v>23</v>
      </c>
      <c r="K600" t="s">
        <v>42</v>
      </c>
      <c r="L600" t="s">
        <v>72</v>
      </c>
      <c r="M600">
        <v>1</v>
      </c>
      <c r="N600">
        <v>81.06</v>
      </c>
      <c r="O600">
        <v>0.05</v>
      </c>
      <c r="P600">
        <v>43.54</v>
      </c>
      <c r="Q600">
        <v>77.007000000000005</v>
      </c>
      <c r="R600">
        <v>43.54</v>
      </c>
      <c r="S600">
        <v>33.467000000000006</v>
      </c>
      <c r="T600">
        <v>0.434596854831379</v>
      </c>
      <c r="U600">
        <v>2026</v>
      </c>
      <c r="V600" t="s">
        <v>74</v>
      </c>
      <c r="W600">
        <v>9</v>
      </c>
      <c r="X600" t="s">
        <v>78</v>
      </c>
    </row>
    <row r="601" spans="1:24" x14ac:dyDescent="0.3">
      <c r="A601">
        <v>1415</v>
      </c>
      <c r="B601" s="1">
        <v>46299</v>
      </c>
      <c r="C601">
        <f>YEAR(SalesDataTable[[#This Row],[Order Date]])</f>
        <v>2026</v>
      </c>
      <c r="D601">
        <f>MONTH(SalesDataTable[[#This Row],[Order Date]])</f>
        <v>10</v>
      </c>
      <c r="E601" t="str">
        <f>TEXT(SalesDataTable[[#This Row],[Order Date]], "MmMM")</f>
        <v>October</v>
      </c>
      <c r="F601" t="str">
        <f>"Q"&amp;ROUNDUP(MONTH(SalesDataTable[[#This Row],[Order Date]])/3,0)</f>
        <v>Q4</v>
      </c>
      <c r="G601" t="s">
        <v>34</v>
      </c>
      <c r="H601" t="s">
        <v>40</v>
      </c>
      <c r="I601" t="s">
        <v>87</v>
      </c>
      <c r="J601" t="s">
        <v>84</v>
      </c>
      <c r="K601" t="s">
        <v>37</v>
      </c>
      <c r="L601" t="s">
        <v>59</v>
      </c>
      <c r="M601">
        <v>1</v>
      </c>
      <c r="N601">
        <v>161.07</v>
      </c>
      <c r="O601">
        <v>0.05</v>
      </c>
      <c r="P601">
        <v>89.81</v>
      </c>
      <c r="Q601">
        <v>153.01649999999998</v>
      </c>
      <c r="R601">
        <v>89.81</v>
      </c>
      <c r="S601">
        <v>63.206499999999977</v>
      </c>
      <c r="T601">
        <v>0.41306983233834249</v>
      </c>
      <c r="U601">
        <v>2026</v>
      </c>
      <c r="V601" t="s">
        <v>79</v>
      </c>
      <c r="W601">
        <v>10</v>
      </c>
      <c r="X601" t="s">
        <v>80</v>
      </c>
    </row>
    <row r="602" spans="1:24" x14ac:dyDescent="0.3">
      <c r="A602">
        <v>4336</v>
      </c>
      <c r="B602" s="1">
        <v>46300</v>
      </c>
      <c r="C602">
        <f>YEAR(SalesDataTable[[#This Row],[Order Date]])</f>
        <v>2026</v>
      </c>
      <c r="D602">
        <f>MONTH(SalesDataTable[[#This Row],[Order Date]])</f>
        <v>10</v>
      </c>
      <c r="E602" t="str">
        <f>TEXT(SalesDataTable[[#This Row],[Order Date]], "MmMM")</f>
        <v>October</v>
      </c>
      <c r="F602" t="str">
        <f>"Q"&amp;ROUNDUP(MONTH(SalesDataTable[[#This Row],[Order Date]])/3,0)</f>
        <v>Q4</v>
      </c>
      <c r="G602" t="s">
        <v>28</v>
      </c>
      <c r="H602" t="s">
        <v>46</v>
      </c>
      <c r="I602" t="s">
        <v>87</v>
      </c>
      <c r="J602" t="s">
        <v>84</v>
      </c>
      <c r="K602" t="s">
        <v>30</v>
      </c>
      <c r="L602" t="s">
        <v>57</v>
      </c>
      <c r="M602">
        <v>1</v>
      </c>
      <c r="N602">
        <v>143.16999999999999</v>
      </c>
      <c r="O602">
        <v>0.05</v>
      </c>
      <c r="P602">
        <v>81.290000000000006</v>
      </c>
      <c r="Q602">
        <v>136.01149999999998</v>
      </c>
      <c r="R602">
        <v>81.290000000000006</v>
      </c>
      <c r="S602">
        <v>54.721499999999978</v>
      </c>
      <c r="T602">
        <v>0.40232995004098904</v>
      </c>
      <c r="U602">
        <v>2026</v>
      </c>
      <c r="V602" t="s">
        <v>79</v>
      </c>
      <c r="W602">
        <v>10</v>
      </c>
      <c r="X602" t="s">
        <v>80</v>
      </c>
    </row>
    <row r="603" spans="1:24" x14ac:dyDescent="0.3">
      <c r="A603">
        <v>4275</v>
      </c>
      <c r="B603" s="1">
        <v>46302</v>
      </c>
      <c r="C603">
        <f>YEAR(SalesDataTable[[#This Row],[Order Date]])</f>
        <v>2026</v>
      </c>
      <c r="D603">
        <f>MONTH(SalesDataTable[[#This Row],[Order Date]])</f>
        <v>10</v>
      </c>
      <c r="E603" t="str">
        <f>TEXT(SalesDataTable[[#This Row],[Order Date]], "MmMM")</f>
        <v>October</v>
      </c>
      <c r="F603" t="str">
        <f>"Q"&amp;ROUNDUP(MONTH(SalesDataTable[[#This Row],[Order Date]])/3,0)</f>
        <v>Q4</v>
      </c>
      <c r="G603" t="s">
        <v>20</v>
      </c>
      <c r="H603" t="s">
        <v>32</v>
      </c>
      <c r="I603" t="s">
        <v>87</v>
      </c>
      <c r="J603" t="s">
        <v>84</v>
      </c>
      <c r="K603" t="s">
        <v>42</v>
      </c>
      <c r="L603" t="s">
        <v>66</v>
      </c>
      <c r="M603">
        <v>1</v>
      </c>
      <c r="N603">
        <v>49.56</v>
      </c>
      <c r="O603">
        <v>0.05</v>
      </c>
      <c r="P603">
        <v>22.88</v>
      </c>
      <c r="Q603">
        <v>47.082000000000001</v>
      </c>
      <c r="R603">
        <v>22.88</v>
      </c>
      <c r="S603">
        <v>24.202000000000002</v>
      </c>
      <c r="T603">
        <v>0.51403933562720361</v>
      </c>
      <c r="U603">
        <v>2026</v>
      </c>
      <c r="V603" t="s">
        <v>79</v>
      </c>
      <c r="W603">
        <v>10</v>
      </c>
      <c r="X603" t="s">
        <v>80</v>
      </c>
    </row>
    <row r="604" spans="1:24" x14ac:dyDescent="0.3">
      <c r="A604">
        <v>2177</v>
      </c>
      <c r="B604" s="1">
        <v>46310</v>
      </c>
      <c r="C604">
        <f>YEAR(SalesDataTable[[#This Row],[Order Date]])</f>
        <v>2026</v>
      </c>
      <c r="D604">
        <f>MONTH(SalesDataTable[[#This Row],[Order Date]])</f>
        <v>10</v>
      </c>
      <c r="E604" t="str">
        <f>TEXT(SalesDataTable[[#This Row],[Order Date]], "MmMM")</f>
        <v>October</v>
      </c>
      <c r="F604" t="str">
        <f>"Q"&amp;ROUNDUP(MONTH(SalesDataTable[[#This Row],[Order Date]])/3,0)</f>
        <v>Q4</v>
      </c>
      <c r="G604" t="s">
        <v>28</v>
      </c>
      <c r="H604" t="s">
        <v>46</v>
      </c>
      <c r="I604" t="s">
        <v>87</v>
      </c>
      <c r="J604" t="s">
        <v>84</v>
      </c>
      <c r="K604" t="s">
        <v>42</v>
      </c>
      <c r="L604" t="s">
        <v>72</v>
      </c>
      <c r="M604">
        <v>1</v>
      </c>
      <c r="N604">
        <v>79.78</v>
      </c>
      <c r="O604">
        <v>0.05</v>
      </c>
      <c r="P604">
        <v>41.59</v>
      </c>
      <c r="Q604">
        <v>75.790999999999997</v>
      </c>
      <c r="R604">
        <v>41.59</v>
      </c>
      <c r="S604">
        <v>34.200999999999993</v>
      </c>
      <c r="T604">
        <v>0.45125410668812915</v>
      </c>
      <c r="U604">
        <v>2026</v>
      </c>
      <c r="V604" t="s">
        <v>79</v>
      </c>
      <c r="W604">
        <v>10</v>
      </c>
      <c r="X604" t="s">
        <v>80</v>
      </c>
    </row>
    <row r="605" spans="1:24" x14ac:dyDescent="0.3">
      <c r="A605">
        <v>1018</v>
      </c>
      <c r="B605" s="1">
        <v>46312</v>
      </c>
      <c r="C605">
        <f>YEAR(SalesDataTable[[#This Row],[Order Date]])</f>
        <v>2026</v>
      </c>
      <c r="D605">
        <f>MONTH(SalesDataTable[[#This Row],[Order Date]])</f>
        <v>10</v>
      </c>
      <c r="E605" t="str">
        <f>TEXT(SalesDataTable[[#This Row],[Order Date]], "MmMM")</f>
        <v>October</v>
      </c>
      <c r="F605" t="str">
        <f>"Q"&amp;ROUNDUP(MONTH(SalesDataTable[[#This Row],[Order Date]])/3,0)</f>
        <v>Q4</v>
      </c>
      <c r="G605" t="s">
        <v>20</v>
      </c>
      <c r="H605" t="s">
        <v>60</v>
      </c>
      <c r="I605" t="s">
        <v>87</v>
      </c>
      <c r="J605" t="s">
        <v>84</v>
      </c>
      <c r="K605" t="s">
        <v>37</v>
      </c>
      <c r="L605" t="s">
        <v>54</v>
      </c>
      <c r="M605">
        <v>1</v>
      </c>
      <c r="N605">
        <v>46.36</v>
      </c>
      <c r="O605">
        <v>0.05</v>
      </c>
      <c r="P605">
        <v>18.399999999999999</v>
      </c>
      <c r="Q605">
        <v>44.041999999999994</v>
      </c>
      <c r="R605">
        <v>18.399999999999999</v>
      </c>
      <c r="S605">
        <v>25.641999999999996</v>
      </c>
      <c r="T605">
        <v>0.58221697470596245</v>
      </c>
      <c r="U605">
        <v>2026</v>
      </c>
      <c r="V605" t="s">
        <v>79</v>
      </c>
      <c r="W605">
        <v>10</v>
      </c>
      <c r="X605" t="s">
        <v>80</v>
      </c>
    </row>
    <row r="606" spans="1:24" x14ac:dyDescent="0.3">
      <c r="A606">
        <v>4968</v>
      </c>
      <c r="B606" s="1">
        <v>46313</v>
      </c>
      <c r="C606">
        <f>YEAR(SalesDataTable[[#This Row],[Order Date]])</f>
        <v>2026</v>
      </c>
      <c r="D606">
        <f>MONTH(SalesDataTable[[#This Row],[Order Date]])</f>
        <v>10</v>
      </c>
      <c r="E606" t="str">
        <f>TEXT(SalesDataTable[[#This Row],[Order Date]], "MmMM")</f>
        <v>October</v>
      </c>
      <c r="F606" t="str">
        <f>"Q"&amp;ROUNDUP(MONTH(SalesDataTable[[#This Row],[Order Date]])/3,0)</f>
        <v>Q4</v>
      </c>
      <c r="G606" t="s">
        <v>48</v>
      </c>
      <c r="H606" t="s">
        <v>67</v>
      </c>
      <c r="I606" t="s">
        <v>87</v>
      </c>
      <c r="J606" t="s">
        <v>23</v>
      </c>
      <c r="K606" t="s">
        <v>37</v>
      </c>
      <c r="L606" t="s">
        <v>47</v>
      </c>
      <c r="M606">
        <v>1</v>
      </c>
      <c r="N606">
        <v>35.549999999999997</v>
      </c>
      <c r="O606">
        <v>0.05</v>
      </c>
      <c r="P606">
        <v>13.44</v>
      </c>
      <c r="Q606">
        <v>33.772499999999994</v>
      </c>
      <c r="R606">
        <v>13.44</v>
      </c>
      <c r="S606">
        <v>20.332499999999996</v>
      </c>
      <c r="T606">
        <v>0.60204308238951809</v>
      </c>
      <c r="U606">
        <v>2026</v>
      </c>
      <c r="V606" t="s">
        <v>79</v>
      </c>
      <c r="W606">
        <v>10</v>
      </c>
      <c r="X606" t="s">
        <v>80</v>
      </c>
    </row>
    <row r="607" spans="1:24" x14ac:dyDescent="0.3">
      <c r="A607">
        <v>2199</v>
      </c>
      <c r="B607" s="1">
        <v>46320</v>
      </c>
      <c r="C607">
        <f>YEAR(SalesDataTable[[#This Row],[Order Date]])</f>
        <v>2026</v>
      </c>
      <c r="D607">
        <f>MONTH(SalesDataTable[[#This Row],[Order Date]])</f>
        <v>10</v>
      </c>
      <c r="E607" t="str">
        <f>TEXT(SalesDataTable[[#This Row],[Order Date]], "MmMM")</f>
        <v>October</v>
      </c>
      <c r="F607" t="str">
        <f>"Q"&amp;ROUNDUP(MONTH(SalesDataTable[[#This Row],[Order Date]])/3,0)</f>
        <v>Q4</v>
      </c>
      <c r="G607" t="s">
        <v>34</v>
      </c>
      <c r="H607" t="s">
        <v>53</v>
      </c>
      <c r="I607" t="s">
        <v>87</v>
      </c>
      <c r="J607" t="s">
        <v>84</v>
      </c>
      <c r="K607" t="s">
        <v>37</v>
      </c>
      <c r="L607" t="s">
        <v>38</v>
      </c>
      <c r="M607">
        <v>1</v>
      </c>
      <c r="N607">
        <v>132.63</v>
      </c>
      <c r="O607">
        <v>0.05</v>
      </c>
      <c r="P607">
        <v>67.489999999999995</v>
      </c>
      <c r="Q607">
        <v>125.99849999999999</v>
      </c>
      <c r="R607">
        <v>67.489999999999995</v>
      </c>
      <c r="S607">
        <v>58.508499999999998</v>
      </c>
      <c r="T607">
        <v>0.46435870268296847</v>
      </c>
      <c r="U607">
        <v>2026</v>
      </c>
      <c r="V607" t="s">
        <v>79</v>
      </c>
      <c r="W607">
        <v>10</v>
      </c>
      <c r="X607" t="s">
        <v>80</v>
      </c>
    </row>
    <row r="608" spans="1:24" x14ac:dyDescent="0.3">
      <c r="A608">
        <v>266</v>
      </c>
      <c r="B608" s="1">
        <v>46332</v>
      </c>
      <c r="C608">
        <f>YEAR(SalesDataTable[[#This Row],[Order Date]])</f>
        <v>2026</v>
      </c>
      <c r="D608">
        <f>MONTH(SalesDataTable[[#This Row],[Order Date]])</f>
        <v>11</v>
      </c>
      <c r="E608" t="str">
        <f>TEXT(SalesDataTable[[#This Row],[Order Date]], "MmMM")</f>
        <v>November</v>
      </c>
      <c r="F608" t="str">
        <f>"Q"&amp;ROUNDUP(MONTH(SalesDataTable[[#This Row],[Order Date]])/3,0)</f>
        <v>Q4</v>
      </c>
      <c r="G608" t="s">
        <v>34</v>
      </c>
      <c r="H608" t="s">
        <v>56</v>
      </c>
      <c r="I608" t="s">
        <v>87</v>
      </c>
      <c r="J608" t="s">
        <v>85</v>
      </c>
      <c r="K608" t="s">
        <v>30</v>
      </c>
      <c r="L608" t="s">
        <v>33</v>
      </c>
      <c r="M608">
        <v>1</v>
      </c>
      <c r="N608">
        <v>93.48</v>
      </c>
      <c r="O608">
        <v>0.05</v>
      </c>
      <c r="P608">
        <v>46.34</v>
      </c>
      <c r="Q608">
        <v>88.805999999999997</v>
      </c>
      <c r="R608">
        <v>46.34</v>
      </c>
      <c r="S608">
        <v>42.465999999999994</v>
      </c>
      <c r="T608">
        <v>0.47818841069297113</v>
      </c>
      <c r="U608">
        <v>2026</v>
      </c>
      <c r="V608" t="s">
        <v>79</v>
      </c>
      <c r="W608">
        <v>11</v>
      </c>
      <c r="X608" t="s">
        <v>82</v>
      </c>
    </row>
    <row r="609" spans="1:24" x14ac:dyDescent="0.3">
      <c r="A609">
        <v>3620</v>
      </c>
      <c r="B609" s="1">
        <v>46332</v>
      </c>
      <c r="C609">
        <f>YEAR(SalesDataTable[[#This Row],[Order Date]])</f>
        <v>2026</v>
      </c>
      <c r="D609">
        <f>MONTH(SalesDataTable[[#This Row],[Order Date]])</f>
        <v>11</v>
      </c>
      <c r="E609" t="str">
        <f>TEXT(SalesDataTable[[#This Row],[Order Date]], "MmMM")</f>
        <v>November</v>
      </c>
      <c r="F609" t="str">
        <f>"Q"&amp;ROUNDUP(MONTH(SalesDataTable[[#This Row],[Order Date]])/3,0)</f>
        <v>Q4</v>
      </c>
      <c r="G609" t="s">
        <v>34</v>
      </c>
      <c r="H609" t="s">
        <v>53</v>
      </c>
      <c r="I609" t="s">
        <v>87</v>
      </c>
      <c r="J609" t="s">
        <v>23</v>
      </c>
      <c r="K609" t="s">
        <v>30</v>
      </c>
      <c r="L609" t="s">
        <v>57</v>
      </c>
      <c r="M609">
        <v>1</v>
      </c>
      <c r="N609">
        <v>142</v>
      </c>
      <c r="O609">
        <v>0.05</v>
      </c>
      <c r="P609">
        <v>81.099999999999994</v>
      </c>
      <c r="Q609">
        <v>134.9</v>
      </c>
      <c r="R609">
        <v>81.099999999999994</v>
      </c>
      <c r="S609">
        <v>53.800000000000011</v>
      </c>
      <c r="T609">
        <v>0.39881393624907346</v>
      </c>
      <c r="U609">
        <v>2026</v>
      </c>
      <c r="V609" t="s">
        <v>79</v>
      </c>
      <c r="W609">
        <v>11</v>
      </c>
      <c r="X609" t="s">
        <v>82</v>
      </c>
    </row>
    <row r="610" spans="1:24" x14ac:dyDescent="0.3">
      <c r="A610">
        <v>1934</v>
      </c>
      <c r="B610" s="1">
        <v>46335</v>
      </c>
      <c r="C610">
        <f>YEAR(SalesDataTable[[#This Row],[Order Date]])</f>
        <v>2026</v>
      </c>
      <c r="D610">
        <f>MONTH(SalesDataTable[[#This Row],[Order Date]])</f>
        <v>11</v>
      </c>
      <c r="E610" t="str">
        <f>TEXT(SalesDataTable[[#This Row],[Order Date]], "MmMM")</f>
        <v>November</v>
      </c>
      <c r="F610" t="str">
        <f>"Q"&amp;ROUNDUP(MONTH(SalesDataTable[[#This Row],[Order Date]])/3,0)</f>
        <v>Q4</v>
      </c>
      <c r="G610" t="s">
        <v>20</v>
      </c>
      <c r="H610" t="s">
        <v>60</v>
      </c>
      <c r="I610" t="s">
        <v>87</v>
      </c>
      <c r="J610" t="s">
        <v>85</v>
      </c>
      <c r="K610" t="s">
        <v>42</v>
      </c>
      <c r="L610" t="s">
        <v>66</v>
      </c>
      <c r="M610">
        <v>1</v>
      </c>
      <c r="N610">
        <v>50.55</v>
      </c>
      <c r="O610">
        <v>0.05</v>
      </c>
      <c r="P610">
        <v>22.09</v>
      </c>
      <c r="Q610">
        <v>48.022499999999994</v>
      </c>
      <c r="R610">
        <v>22.09</v>
      </c>
      <c r="S610">
        <v>25.932499999999994</v>
      </c>
      <c r="T610">
        <v>0.54000728825029931</v>
      </c>
      <c r="U610">
        <v>2026</v>
      </c>
      <c r="V610" t="s">
        <v>79</v>
      </c>
      <c r="W610">
        <v>11</v>
      </c>
      <c r="X610" t="s">
        <v>82</v>
      </c>
    </row>
    <row r="611" spans="1:24" x14ac:dyDescent="0.3">
      <c r="A611">
        <v>2437</v>
      </c>
      <c r="B611" s="1">
        <v>46335</v>
      </c>
      <c r="C611">
        <f>YEAR(SalesDataTable[[#This Row],[Order Date]])</f>
        <v>2026</v>
      </c>
      <c r="D611">
        <f>MONTH(SalesDataTable[[#This Row],[Order Date]])</f>
        <v>11</v>
      </c>
      <c r="E611" t="str">
        <f>TEXT(SalesDataTable[[#This Row],[Order Date]], "MmMM")</f>
        <v>November</v>
      </c>
      <c r="F611" t="str">
        <f>"Q"&amp;ROUNDUP(MONTH(SalesDataTable[[#This Row],[Order Date]])/3,0)</f>
        <v>Q4</v>
      </c>
      <c r="G611" t="s">
        <v>20</v>
      </c>
      <c r="H611" t="s">
        <v>39</v>
      </c>
      <c r="I611" t="s">
        <v>87</v>
      </c>
      <c r="J611" t="s">
        <v>85</v>
      </c>
      <c r="K611" t="s">
        <v>30</v>
      </c>
      <c r="L611" t="s">
        <v>41</v>
      </c>
      <c r="M611">
        <v>1</v>
      </c>
      <c r="N611">
        <v>70.3</v>
      </c>
      <c r="O611">
        <v>0.05</v>
      </c>
      <c r="P611">
        <v>33.31</v>
      </c>
      <c r="Q611">
        <v>66.784999999999997</v>
      </c>
      <c r="R611">
        <v>33.31</v>
      </c>
      <c r="S611">
        <v>33.474999999999994</v>
      </c>
      <c r="T611">
        <v>0.50123530732949007</v>
      </c>
      <c r="U611">
        <v>2026</v>
      </c>
      <c r="V611" t="s">
        <v>79</v>
      </c>
      <c r="W611">
        <v>11</v>
      </c>
      <c r="X611" t="s">
        <v>82</v>
      </c>
    </row>
    <row r="612" spans="1:24" x14ac:dyDescent="0.3">
      <c r="A612">
        <v>1295</v>
      </c>
      <c r="B612" s="1">
        <v>46339</v>
      </c>
      <c r="C612">
        <f>YEAR(SalesDataTable[[#This Row],[Order Date]])</f>
        <v>2026</v>
      </c>
      <c r="D612">
        <f>MONTH(SalesDataTable[[#This Row],[Order Date]])</f>
        <v>11</v>
      </c>
      <c r="E612" t="str">
        <f>TEXT(SalesDataTable[[#This Row],[Order Date]], "MmMM")</f>
        <v>November</v>
      </c>
      <c r="F612" t="str">
        <f>"Q"&amp;ROUNDUP(MONTH(SalesDataTable[[#This Row],[Order Date]])/3,0)</f>
        <v>Q4</v>
      </c>
      <c r="G612" t="s">
        <v>34</v>
      </c>
      <c r="H612" t="s">
        <v>40</v>
      </c>
      <c r="I612" t="s">
        <v>87</v>
      </c>
      <c r="J612" t="s">
        <v>23</v>
      </c>
      <c r="K612" t="s">
        <v>30</v>
      </c>
      <c r="L612" t="s">
        <v>31</v>
      </c>
      <c r="M612">
        <v>1</v>
      </c>
      <c r="N612">
        <v>155.44999999999999</v>
      </c>
      <c r="O612">
        <v>0.05</v>
      </c>
      <c r="P612">
        <v>77.25</v>
      </c>
      <c r="Q612">
        <v>147.67749999999998</v>
      </c>
      <c r="R612">
        <v>77.25</v>
      </c>
      <c r="S612">
        <v>70.427499999999981</v>
      </c>
      <c r="T612">
        <v>0.47690067884410281</v>
      </c>
      <c r="U612">
        <v>2026</v>
      </c>
      <c r="V612" t="s">
        <v>79</v>
      </c>
      <c r="W612">
        <v>11</v>
      </c>
      <c r="X612" t="s">
        <v>82</v>
      </c>
    </row>
    <row r="613" spans="1:24" x14ac:dyDescent="0.3">
      <c r="A613">
        <v>2221</v>
      </c>
      <c r="B613" s="1">
        <v>46343</v>
      </c>
      <c r="C613">
        <f>YEAR(SalesDataTable[[#This Row],[Order Date]])</f>
        <v>2026</v>
      </c>
      <c r="D613">
        <f>MONTH(SalesDataTable[[#This Row],[Order Date]])</f>
        <v>11</v>
      </c>
      <c r="E613" t="str">
        <f>TEXT(SalesDataTable[[#This Row],[Order Date]], "MmMM")</f>
        <v>November</v>
      </c>
      <c r="F613" t="str">
        <f>"Q"&amp;ROUNDUP(MONTH(SalesDataTable[[#This Row],[Order Date]])/3,0)</f>
        <v>Q4</v>
      </c>
      <c r="G613" t="s">
        <v>34</v>
      </c>
      <c r="H613" t="s">
        <v>53</v>
      </c>
      <c r="I613" t="s">
        <v>87</v>
      </c>
      <c r="J613" t="s">
        <v>84</v>
      </c>
      <c r="K613" t="s">
        <v>42</v>
      </c>
      <c r="L613" t="s">
        <v>43</v>
      </c>
      <c r="M613">
        <v>1</v>
      </c>
      <c r="N613">
        <v>39.81</v>
      </c>
      <c r="O613">
        <v>0.05</v>
      </c>
      <c r="P613">
        <v>16.25</v>
      </c>
      <c r="Q613">
        <v>37.819499999999998</v>
      </c>
      <c r="R613">
        <v>16.25</v>
      </c>
      <c r="S613">
        <v>21.569499999999998</v>
      </c>
      <c r="T613">
        <v>0.57032747656632155</v>
      </c>
      <c r="U613">
        <v>2026</v>
      </c>
      <c r="V613" t="s">
        <v>79</v>
      </c>
      <c r="W613">
        <v>11</v>
      </c>
      <c r="X613" t="s">
        <v>82</v>
      </c>
    </row>
    <row r="614" spans="1:24" x14ac:dyDescent="0.3">
      <c r="A614">
        <v>554</v>
      </c>
      <c r="B614" s="1">
        <v>46344</v>
      </c>
      <c r="C614">
        <f>YEAR(SalesDataTable[[#This Row],[Order Date]])</f>
        <v>2026</v>
      </c>
      <c r="D614">
        <f>MONTH(SalesDataTable[[#This Row],[Order Date]])</f>
        <v>11</v>
      </c>
      <c r="E614" t="str">
        <f>TEXT(SalesDataTable[[#This Row],[Order Date]], "MmMM")</f>
        <v>November</v>
      </c>
      <c r="F614" t="str">
        <f>"Q"&amp;ROUNDUP(MONTH(SalesDataTable[[#This Row],[Order Date]])/3,0)</f>
        <v>Q4</v>
      </c>
      <c r="G614" t="s">
        <v>48</v>
      </c>
      <c r="H614" t="s">
        <v>52</v>
      </c>
      <c r="I614" t="s">
        <v>87</v>
      </c>
      <c r="J614" t="s">
        <v>85</v>
      </c>
      <c r="K614" t="s">
        <v>24</v>
      </c>
      <c r="L614" t="s">
        <v>50</v>
      </c>
      <c r="M614">
        <v>1</v>
      </c>
      <c r="N614">
        <v>36.380000000000003</v>
      </c>
      <c r="O614">
        <v>0.05</v>
      </c>
      <c r="P614">
        <v>14.06</v>
      </c>
      <c r="Q614">
        <v>34.561</v>
      </c>
      <c r="R614">
        <v>14.06</v>
      </c>
      <c r="S614">
        <v>20.500999999999998</v>
      </c>
      <c r="T614">
        <v>0.59318306761957118</v>
      </c>
      <c r="U614">
        <v>2026</v>
      </c>
      <c r="V614" t="s">
        <v>79</v>
      </c>
      <c r="W614">
        <v>11</v>
      </c>
      <c r="X614" t="s">
        <v>82</v>
      </c>
    </row>
    <row r="615" spans="1:24" x14ac:dyDescent="0.3">
      <c r="A615">
        <v>4667</v>
      </c>
      <c r="B615" s="1">
        <v>46352</v>
      </c>
      <c r="C615">
        <f>YEAR(SalesDataTable[[#This Row],[Order Date]])</f>
        <v>2026</v>
      </c>
      <c r="D615">
        <f>MONTH(SalesDataTable[[#This Row],[Order Date]])</f>
        <v>11</v>
      </c>
      <c r="E615" t="str">
        <f>TEXT(SalesDataTable[[#This Row],[Order Date]], "MmMM")</f>
        <v>November</v>
      </c>
      <c r="F615" t="str">
        <f>"Q"&amp;ROUNDUP(MONTH(SalesDataTable[[#This Row],[Order Date]])/3,0)</f>
        <v>Q4</v>
      </c>
      <c r="G615" t="s">
        <v>34</v>
      </c>
      <c r="H615" t="s">
        <v>55</v>
      </c>
      <c r="I615" t="s">
        <v>87</v>
      </c>
      <c r="J615" t="s">
        <v>85</v>
      </c>
      <c r="K615" t="s">
        <v>37</v>
      </c>
      <c r="L615" t="s">
        <v>47</v>
      </c>
      <c r="M615">
        <v>1</v>
      </c>
      <c r="N615">
        <v>35.89</v>
      </c>
      <c r="O615">
        <v>0.05</v>
      </c>
      <c r="P615">
        <v>13.53</v>
      </c>
      <c r="Q615">
        <v>34.095500000000001</v>
      </c>
      <c r="R615">
        <v>13.53</v>
      </c>
      <c r="S615">
        <v>20.5655</v>
      </c>
      <c r="T615">
        <v>0.60317343931017287</v>
      </c>
      <c r="U615">
        <v>2026</v>
      </c>
      <c r="V615" t="s">
        <v>79</v>
      </c>
      <c r="W615">
        <v>11</v>
      </c>
      <c r="X615" t="s">
        <v>82</v>
      </c>
    </row>
    <row r="616" spans="1:24" x14ac:dyDescent="0.3">
      <c r="A616">
        <v>2160</v>
      </c>
      <c r="B616" s="1">
        <v>46363</v>
      </c>
      <c r="C616">
        <f>YEAR(SalesDataTable[[#This Row],[Order Date]])</f>
        <v>2026</v>
      </c>
      <c r="D616">
        <f>MONTH(SalesDataTable[[#This Row],[Order Date]])</f>
        <v>12</v>
      </c>
      <c r="E616" t="str">
        <f>TEXT(SalesDataTable[[#This Row],[Order Date]], "MmMM")</f>
        <v>December</v>
      </c>
      <c r="F616" t="str">
        <f>"Q"&amp;ROUNDUP(MONTH(SalesDataTable[[#This Row],[Order Date]])/3,0)</f>
        <v>Q4</v>
      </c>
      <c r="G616" t="s">
        <v>28</v>
      </c>
      <c r="H616" t="s">
        <v>46</v>
      </c>
      <c r="I616" t="s">
        <v>87</v>
      </c>
      <c r="J616" t="s">
        <v>84</v>
      </c>
      <c r="K616" t="s">
        <v>37</v>
      </c>
      <c r="L616" t="s">
        <v>47</v>
      </c>
      <c r="M616">
        <v>1</v>
      </c>
      <c r="N616">
        <v>35.53</v>
      </c>
      <c r="O616">
        <v>0.05</v>
      </c>
      <c r="P616">
        <v>13.28</v>
      </c>
      <c r="Q616">
        <v>33.753500000000003</v>
      </c>
      <c r="R616">
        <v>13.28</v>
      </c>
      <c r="S616">
        <v>20.473500000000001</v>
      </c>
      <c r="T616">
        <v>0.6065593197742456</v>
      </c>
      <c r="U616">
        <v>2026</v>
      </c>
      <c r="V616" t="s">
        <v>79</v>
      </c>
      <c r="W616">
        <v>12</v>
      </c>
      <c r="X616" t="s">
        <v>83</v>
      </c>
    </row>
    <row r="617" spans="1:24" x14ac:dyDescent="0.3">
      <c r="A617">
        <v>1740</v>
      </c>
      <c r="B617" s="1">
        <v>46364</v>
      </c>
      <c r="C617">
        <f>YEAR(SalesDataTable[[#This Row],[Order Date]])</f>
        <v>2026</v>
      </c>
      <c r="D617">
        <f>MONTH(SalesDataTable[[#This Row],[Order Date]])</f>
        <v>12</v>
      </c>
      <c r="E617" t="str">
        <f>TEXT(SalesDataTable[[#This Row],[Order Date]], "MmMM")</f>
        <v>December</v>
      </c>
      <c r="F617" t="str">
        <f>"Q"&amp;ROUNDUP(MONTH(SalesDataTable[[#This Row],[Order Date]])/3,0)</f>
        <v>Q4</v>
      </c>
      <c r="G617" t="s">
        <v>48</v>
      </c>
      <c r="H617" t="s">
        <v>81</v>
      </c>
      <c r="I617" t="s">
        <v>87</v>
      </c>
      <c r="J617" t="s">
        <v>84</v>
      </c>
      <c r="K617" t="s">
        <v>37</v>
      </c>
      <c r="L617" t="s">
        <v>59</v>
      </c>
      <c r="M617">
        <v>1</v>
      </c>
      <c r="N617">
        <v>165.29</v>
      </c>
      <c r="O617">
        <v>0.05</v>
      </c>
      <c r="P617">
        <v>89.92</v>
      </c>
      <c r="Q617">
        <v>157.02549999999999</v>
      </c>
      <c r="R617">
        <v>89.92</v>
      </c>
      <c r="S617">
        <v>67.105499999999992</v>
      </c>
      <c r="T617">
        <v>0.42735415585366704</v>
      </c>
      <c r="U617">
        <v>2026</v>
      </c>
      <c r="V617" t="s">
        <v>79</v>
      </c>
      <c r="W617">
        <v>12</v>
      </c>
      <c r="X617" t="s">
        <v>83</v>
      </c>
    </row>
    <row r="618" spans="1:24" x14ac:dyDescent="0.3">
      <c r="A618">
        <v>1863</v>
      </c>
      <c r="B618" s="1">
        <v>46366</v>
      </c>
      <c r="C618">
        <f>YEAR(SalesDataTable[[#This Row],[Order Date]])</f>
        <v>2026</v>
      </c>
      <c r="D618">
        <f>MONTH(SalesDataTable[[#This Row],[Order Date]])</f>
        <v>12</v>
      </c>
      <c r="E618" t="str">
        <f>TEXT(SalesDataTable[[#This Row],[Order Date]], "MmMM")</f>
        <v>December</v>
      </c>
      <c r="F618" t="str">
        <f>"Q"&amp;ROUNDUP(MONTH(SalesDataTable[[#This Row],[Order Date]])/3,0)</f>
        <v>Q4</v>
      </c>
      <c r="G618" t="s">
        <v>20</v>
      </c>
      <c r="H618" t="s">
        <v>32</v>
      </c>
      <c r="I618" t="s">
        <v>87</v>
      </c>
      <c r="J618" t="s">
        <v>84</v>
      </c>
      <c r="K618" t="s">
        <v>42</v>
      </c>
      <c r="L618" t="s">
        <v>62</v>
      </c>
      <c r="M618">
        <v>1</v>
      </c>
      <c r="N618">
        <v>101.18</v>
      </c>
      <c r="O618">
        <v>0.05</v>
      </c>
      <c r="P618">
        <v>49.12</v>
      </c>
      <c r="Q618">
        <v>96.120999999999995</v>
      </c>
      <c r="R618">
        <v>49.12</v>
      </c>
      <c r="S618">
        <v>47.000999999999998</v>
      </c>
      <c r="T618">
        <v>0.48897743469169069</v>
      </c>
      <c r="U618">
        <v>2026</v>
      </c>
      <c r="V618" t="s">
        <v>79</v>
      </c>
      <c r="W618">
        <v>12</v>
      </c>
      <c r="X618" t="s">
        <v>83</v>
      </c>
    </row>
    <row r="619" spans="1:24" x14ac:dyDescent="0.3">
      <c r="A619">
        <v>1373</v>
      </c>
      <c r="B619" s="1">
        <v>46377</v>
      </c>
      <c r="C619">
        <f>YEAR(SalesDataTable[[#This Row],[Order Date]])</f>
        <v>2026</v>
      </c>
      <c r="D619">
        <f>MONTH(SalesDataTable[[#This Row],[Order Date]])</f>
        <v>12</v>
      </c>
      <c r="E619" t="str">
        <f>TEXT(SalesDataTable[[#This Row],[Order Date]], "MmMM")</f>
        <v>December</v>
      </c>
      <c r="F619" t="str">
        <f>"Q"&amp;ROUNDUP(MONTH(SalesDataTable[[#This Row],[Order Date]])/3,0)</f>
        <v>Q4</v>
      </c>
      <c r="G619" t="s">
        <v>34</v>
      </c>
      <c r="H619" t="s">
        <v>56</v>
      </c>
      <c r="I619" t="s">
        <v>87</v>
      </c>
      <c r="J619" t="s">
        <v>84</v>
      </c>
      <c r="K619" t="s">
        <v>44</v>
      </c>
      <c r="L619" t="s">
        <v>68</v>
      </c>
      <c r="M619">
        <v>1</v>
      </c>
      <c r="N619">
        <v>80.92</v>
      </c>
      <c r="O619">
        <v>0.05</v>
      </c>
      <c r="P619">
        <v>40.14</v>
      </c>
      <c r="Q619">
        <v>76.873999999999995</v>
      </c>
      <c r="R619">
        <v>40.14</v>
      </c>
      <c r="S619">
        <v>36.733999999999995</v>
      </c>
      <c r="T619">
        <v>0.47784686630069978</v>
      </c>
      <c r="U619">
        <v>2026</v>
      </c>
      <c r="V619" t="s">
        <v>79</v>
      </c>
      <c r="W619">
        <v>12</v>
      </c>
      <c r="X619" t="s">
        <v>83</v>
      </c>
    </row>
    <row r="620" spans="1:24" x14ac:dyDescent="0.3">
      <c r="A620">
        <v>4042</v>
      </c>
      <c r="B620" s="1">
        <v>46377</v>
      </c>
      <c r="C620">
        <f>YEAR(SalesDataTable[[#This Row],[Order Date]])</f>
        <v>2026</v>
      </c>
      <c r="D620">
        <f>MONTH(SalesDataTable[[#This Row],[Order Date]])</f>
        <v>12</v>
      </c>
      <c r="E620" t="str">
        <f>TEXT(SalesDataTable[[#This Row],[Order Date]], "MmMM")</f>
        <v>December</v>
      </c>
      <c r="F620" t="str">
        <f>"Q"&amp;ROUNDUP(MONTH(SalesDataTable[[#This Row],[Order Date]])/3,0)</f>
        <v>Q4</v>
      </c>
      <c r="G620" t="s">
        <v>28</v>
      </c>
      <c r="H620" t="s">
        <v>29</v>
      </c>
      <c r="I620" t="s">
        <v>87</v>
      </c>
      <c r="J620" t="s">
        <v>84</v>
      </c>
      <c r="K620" t="s">
        <v>37</v>
      </c>
      <c r="L620" t="s">
        <v>54</v>
      </c>
      <c r="M620">
        <v>1</v>
      </c>
      <c r="N620">
        <v>45.94</v>
      </c>
      <c r="O620">
        <v>0.05</v>
      </c>
      <c r="P620">
        <v>18.100000000000001</v>
      </c>
      <c r="Q620">
        <v>43.642999999999994</v>
      </c>
      <c r="R620">
        <v>18.100000000000001</v>
      </c>
      <c r="S620">
        <v>25.542999999999992</v>
      </c>
      <c r="T620">
        <v>0.58527140664024002</v>
      </c>
      <c r="U620">
        <v>2026</v>
      </c>
      <c r="V620" t="s">
        <v>79</v>
      </c>
      <c r="W620">
        <v>12</v>
      </c>
      <c r="X620" t="s">
        <v>83</v>
      </c>
    </row>
    <row r="621" spans="1:24" x14ac:dyDescent="0.3">
      <c r="A621">
        <v>676</v>
      </c>
      <c r="B621" s="1">
        <v>46378</v>
      </c>
      <c r="C621">
        <f>YEAR(SalesDataTable[[#This Row],[Order Date]])</f>
        <v>2026</v>
      </c>
      <c r="D621">
        <f>MONTH(SalesDataTable[[#This Row],[Order Date]])</f>
        <v>12</v>
      </c>
      <c r="E621" t="str">
        <f>TEXT(SalesDataTable[[#This Row],[Order Date]], "MmMM")</f>
        <v>December</v>
      </c>
      <c r="F621" t="str">
        <f>"Q"&amp;ROUNDUP(MONTH(SalesDataTable[[#This Row],[Order Date]])/3,0)</f>
        <v>Q4</v>
      </c>
      <c r="G621" t="s">
        <v>48</v>
      </c>
      <c r="H621" t="s">
        <v>67</v>
      </c>
      <c r="I621" t="s">
        <v>87</v>
      </c>
      <c r="J621" t="s">
        <v>84</v>
      </c>
      <c r="K621" t="s">
        <v>44</v>
      </c>
      <c r="L621" t="s">
        <v>45</v>
      </c>
      <c r="M621">
        <v>1</v>
      </c>
      <c r="N621">
        <v>195.63</v>
      </c>
      <c r="O621">
        <v>0.05</v>
      </c>
      <c r="P621">
        <v>102.13</v>
      </c>
      <c r="Q621">
        <v>185.84849999999997</v>
      </c>
      <c r="R621">
        <v>102.13</v>
      </c>
      <c r="S621">
        <v>83.718499999999977</v>
      </c>
      <c r="T621">
        <v>0.45046637449320276</v>
      </c>
      <c r="U621">
        <v>2026</v>
      </c>
      <c r="V621" t="s">
        <v>79</v>
      </c>
      <c r="W621">
        <v>12</v>
      </c>
      <c r="X621" t="s">
        <v>83</v>
      </c>
    </row>
    <row r="622" spans="1:24" x14ac:dyDescent="0.3">
      <c r="A622">
        <v>1237</v>
      </c>
      <c r="B622" s="1">
        <v>46026</v>
      </c>
      <c r="C622">
        <f>YEAR(SalesDataTable[[#This Row],[Order Date]])</f>
        <v>2026</v>
      </c>
      <c r="D622">
        <f>MONTH(SalesDataTable[[#This Row],[Order Date]])</f>
        <v>1</v>
      </c>
      <c r="E622" t="str">
        <f>TEXT(SalesDataTable[[#This Row],[Order Date]], "MmMM")</f>
        <v>January</v>
      </c>
      <c r="F622" t="str">
        <f>"Q"&amp;ROUNDUP(MONTH(SalesDataTable[[#This Row],[Order Date]])/3,0)</f>
        <v>Q1</v>
      </c>
      <c r="G622" t="s">
        <v>20</v>
      </c>
      <c r="H622" t="s">
        <v>32</v>
      </c>
      <c r="I622" t="s">
        <v>86</v>
      </c>
      <c r="J622" t="s">
        <v>85</v>
      </c>
      <c r="K622" t="s">
        <v>37</v>
      </c>
      <c r="L622" t="s">
        <v>54</v>
      </c>
      <c r="M622">
        <v>1</v>
      </c>
      <c r="N622">
        <v>46.99</v>
      </c>
      <c r="O622">
        <v>0.05</v>
      </c>
      <c r="P622">
        <v>18.11</v>
      </c>
      <c r="Q622">
        <v>44.640500000000003</v>
      </c>
      <c r="R622">
        <v>18.11</v>
      </c>
      <c r="S622">
        <v>26.530500000000004</v>
      </c>
      <c r="T622">
        <v>0.59431457980981395</v>
      </c>
      <c r="U622">
        <v>2026</v>
      </c>
      <c r="V622" t="s">
        <v>26</v>
      </c>
      <c r="W622">
        <v>1</v>
      </c>
      <c r="X622" t="s">
        <v>27</v>
      </c>
    </row>
    <row r="623" spans="1:24" x14ac:dyDescent="0.3">
      <c r="A623">
        <v>1040</v>
      </c>
      <c r="B623" s="1">
        <v>46038</v>
      </c>
      <c r="C623">
        <f>YEAR(SalesDataTable[[#This Row],[Order Date]])</f>
        <v>2026</v>
      </c>
      <c r="D623">
        <f>MONTH(SalesDataTable[[#This Row],[Order Date]])</f>
        <v>1</v>
      </c>
      <c r="E623" t="str">
        <f>TEXT(SalesDataTable[[#This Row],[Order Date]], "MmMM")</f>
        <v>January</v>
      </c>
      <c r="F623" t="str">
        <f>"Q"&amp;ROUNDUP(MONTH(SalesDataTable[[#This Row],[Order Date]])/3,0)</f>
        <v>Q1</v>
      </c>
      <c r="G623" t="s">
        <v>28</v>
      </c>
      <c r="H623" t="s">
        <v>36</v>
      </c>
      <c r="I623" t="s">
        <v>86</v>
      </c>
      <c r="J623" t="s">
        <v>23</v>
      </c>
      <c r="K623" t="s">
        <v>37</v>
      </c>
      <c r="L623" t="s">
        <v>47</v>
      </c>
      <c r="M623">
        <v>1</v>
      </c>
      <c r="N623">
        <v>35.93</v>
      </c>
      <c r="O623">
        <v>0.05</v>
      </c>
      <c r="P623">
        <v>13.33</v>
      </c>
      <c r="Q623">
        <v>34.133499999999998</v>
      </c>
      <c r="R623">
        <v>13.33</v>
      </c>
      <c r="S623">
        <v>20.8035</v>
      </c>
      <c r="T623">
        <v>0.60947456311248482</v>
      </c>
      <c r="U623">
        <v>2026</v>
      </c>
      <c r="V623" t="s">
        <v>26</v>
      </c>
      <c r="W623">
        <v>1</v>
      </c>
      <c r="X623" t="s">
        <v>27</v>
      </c>
    </row>
    <row r="624" spans="1:24" x14ac:dyDescent="0.3">
      <c r="A624">
        <v>3219</v>
      </c>
      <c r="B624" s="1">
        <v>46038</v>
      </c>
      <c r="C624">
        <f>YEAR(SalesDataTable[[#This Row],[Order Date]])</f>
        <v>2026</v>
      </c>
      <c r="D624">
        <f>MONTH(SalesDataTable[[#This Row],[Order Date]])</f>
        <v>1</v>
      </c>
      <c r="E624" t="str">
        <f>TEXT(SalesDataTable[[#This Row],[Order Date]], "MmMM")</f>
        <v>January</v>
      </c>
      <c r="F624" t="str">
        <f>"Q"&amp;ROUNDUP(MONTH(SalesDataTable[[#This Row],[Order Date]])/3,0)</f>
        <v>Q1</v>
      </c>
      <c r="G624" t="s">
        <v>34</v>
      </c>
      <c r="H624" t="s">
        <v>40</v>
      </c>
      <c r="I624" t="s">
        <v>86</v>
      </c>
      <c r="J624" t="s">
        <v>84</v>
      </c>
      <c r="K624" t="s">
        <v>30</v>
      </c>
      <c r="L624" t="s">
        <v>33</v>
      </c>
      <c r="M624">
        <v>1</v>
      </c>
      <c r="N624">
        <v>92.6</v>
      </c>
      <c r="O624">
        <v>0.05</v>
      </c>
      <c r="P624">
        <v>44.15</v>
      </c>
      <c r="Q624">
        <v>87.969999999999985</v>
      </c>
      <c r="R624">
        <v>44.15</v>
      </c>
      <c r="S624">
        <v>43.819999999999986</v>
      </c>
      <c r="T624">
        <v>0.4981243605774695</v>
      </c>
      <c r="U624">
        <v>2026</v>
      </c>
      <c r="V624" t="s">
        <v>26</v>
      </c>
      <c r="W624">
        <v>1</v>
      </c>
      <c r="X624" t="s">
        <v>27</v>
      </c>
    </row>
    <row r="625" spans="1:24" x14ac:dyDescent="0.3">
      <c r="A625">
        <v>4277</v>
      </c>
      <c r="B625" s="1">
        <v>46039</v>
      </c>
      <c r="C625">
        <f>YEAR(SalesDataTable[[#This Row],[Order Date]])</f>
        <v>2026</v>
      </c>
      <c r="D625">
        <f>MONTH(SalesDataTable[[#This Row],[Order Date]])</f>
        <v>1</v>
      </c>
      <c r="E625" t="str">
        <f>TEXT(SalesDataTable[[#This Row],[Order Date]], "MmMM")</f>
        <v>January</v>
      </c>
      <c r="F625" t="str">
        <f>"Q"&amp;ROUNDUP(MONTH(SalesDataTable[[#This Row],[Order Date]])/3,0)</f>
        <v>Q1</v>
      </c>
      <c r="G625" t="s">
        <v>34</v>
      </c>
      <c r="H625" t="s">
        <v>40</v>
      </c>
      <c r="I625" t="s">
        <v>86</v>
      </c>
      <c r="J625" t="s">
        <v>84</v>
      </c>
      <c r="K625" t="s">
        <v>24</v>
      </c>
      <c r="L625" t="s">
        <v>69</v>
      </c>
      <c r="M625">
        <v>1</v>
      </c>
      <c r="N625">
        <v>50.52</v>
      </c>
      <c r="O625">
        <v>0.05</v>
      </c>
      <c r="P625">
        <v>22.37</v>
      </c>
      <c r="Q625">
        <v>47.994</v>
      </c>
      <c r="R625">
        <v>22.37</v>
      </c>
      <c r="S625">
        <v>25.623999999999999</v>
      </c>
      <c r="T625">
        <v>0.5339000708421886</v>
      </c>
      <c r="U625">
        <v>2026</v>
      </c>
      <c r="V625" t="s">
        <v>26</v>
      </c>
      <c r="W625">
        <v>1</v>
      </c>
      <c r="X625" t="s">
        <v>27</v>
      </c>
    </row>
    <row r="626" spans="1:24" x14ac:dyDescent="0.3">
      <c r="A626">
        <v>2910</v>
      </c>
      <c r="B626" s="1">
        <v>46041</v>
      </c>
      <c r="C626">
        <f>YEAR(SalesDataTable[[#This Row],[Order Date]])</f>
        <v>2026</v>
      </c>
      <c r="D626">
        <f>MONTH(SalesDataTable[[#This Row],[Order Date]])</f>
        <v>1</v>
      </c>
      <c r="E626" t="str">
        <f>TEXT(SalesDataTable[[#This Row],[Order Date]], "MmMM")</f>
        <v>January</v>
      </c>
      <c r="F626" t="str">
        <f>"Q"&amp;ROUNDUP(MONTH(SalesDataTable[[#This Row],[Order Date]])/3,0)</f>
        <v>Q1</v>
      </c>
      <c r="G626" t="s">
        <v>20</v>
      </c>
      <c r="H626" t="s">
        <v>60</v>
      </c>
      <c r="I626" t="s">
        <v>86</v>
      </c>
      <c r="J626" t="s">
        <v>84</v>
      </c>
      <c r="K626" t="s">
        <v>42</v>
      </c>
      <c r="L626" t="s">
        <v>62</v>
      </c>
      <c r="M626">
        <v>1</v>
      </c>
      <c r="N626">
        <v>104.83</v>
      </c>
      <c r="O626">
        <v>0.05</v>
      </c>
      <c r="P626">
        <v>51.06</v>
      </c>
      <c r="Q626">
        <v>99.588499999999996</v>
      </c>
      <c r="R626">
        <v>51.06</v>
      </c>
      <c r="S626">
        <v>48.528499999999994</v>
      </c>
      <c r="T626">
        <v>0.48729019916958277</v>
      </c>
      <c r="U626">
        <v>2026</v>
      </c>
      <c r="V626" t="s">
        <v>26</v>
      </c>
      <c r="W626">
        <v>1</v>
      </c>
      <c r="X626" t="s">
        <v>27</v>
      </c>
    </row>
    <row r="627" spans="1:24" x14ac:dyDescent="0.3">
      <c r="A627">
        <v>3694</v>
      </c>
      <c r="B627" s="1">
        <v>46041</v>
      </c>
      <c r="C627">
        <f>YEAR(SalesDataTable[[#This Row],[Order Date]])</f>
        <v>2026</v>
      </c>
      <c r="D627">
        <f>MONTH(SalesDataTable[[#This Row],[Order Date]])</f>
        <v>1</v>
      </c>
      <c r="E627" t="str">
        <f>TEXT(SalesDataTable[[#This Row],[Order Date]], "MmMM")</f>
        <v>January</v>
      </c>
      <c r="F627" t="str">
        <f>"Q"&amp;ROUNDUP(MONTH(SalesDataTable[[#This Row],[Order Date]])/3,0)</f>
        <v>Q1</v>
      </c>
      <c r="G627" t="s">
        <v>28</v>
      </c>
      <c r="H627" t="s">
        <v>36</v>
      </c>
      <c r="I627" t="s">
        <v>86</v>
      </c>
      <c r="J627" t="s">
        <v>84</v>
      </c>
      <c r="K627" t="s">
        <v>37</v>
      </c>
      <c r="L627" t="s">
        <v>47</v>
      </c>
      <c r="M627">
        <v>1</v>
      </c>
      <c r="N627">
        <v>35.46</v>
      </c>
      <c r="O627">
        <v>0.05</v>
      </c>
      <c r="P627">
        <v>13.81</v>
      </c>
      <c r="Q627">
        <v>33.686999999999998</v>
      </c>
      <c r="R627">
        <v>13.81</v>
      </c>
      <c r="S627">
        <v>19.876999999999995</v>
      </c>
      <c r="T627">
        <v>0.59004957401965141</v>
      </c>
      <c r="U627">
        <v>2026</v>
      </c>
      <c r="V627" t="s">
        <v>26</v>
      </c>
      <c r="W627">
        <v>1</v>
      </c>
      <c r="X627" t="s">
        <v>27</v>
      </c>
    </row>
    <row r="628" spans="1:24" x14ac:dyDescent="0.3">
      <c r="A628">
        <v>2784</v>
      </c>
      <c r="B628" s="1">
        <v>46045</v>
      </c>
      <c r="C628">
        <f>YEAR(SalesDataTable[[#This Row],[Order Date]])</f>
        <v>2026</v>
      </c>
      <c r="D628">
        <f>MONTH(SalesDataTable[[#This Row],[Order Date]])</f>
        <v>1</v>
      </c>
      <c r="E628" t="str">
        <f>TEXT(SalesDataTable[[#This Row],[Order Date]], "MmMM")</f>
        <v>January</v>
      </c>
      <c r="F628" t="str">
        <f>"Q"&amp;ROUNDUP(MONTH(SalesDataTable[[#This Row],[Order Date]])/3,0)</f>
        <v>Q1</v>
      </c>
      <c r="G628" t="s">
        <v>28</v>
      </c>
      <c r="H628" t="s">
        <v>46</v>
      </c>
      <c r="I628" t="s">
        <v>86</v>
      </c>
      <c r="J628" t="s">
        <v>23</v>
      </c>
      <c r="K628" t="s">
        <v>42</v>
      </c>
      <c r="L628" t="s">
        <v>72</v>
      </c>
      <c r="M628">
        <v>1</v>
      </c>
      <c r="N628">
        <v>80.11</v>
      </c>
      <c r="O628">
        <v>0.05</v>
      </c>
      <c r="P628">
        <v>43.54</v>
      </c>
      <c r="Q628">
        <v>76.104500000000002</v>
      </c>
      <c r="R628">
        <v>43.54</v>
      </c>
      <c r="S628">
        <v>32.564500000000002</v>
      </c>
      <c r="T628">
        <v>0.42789191177919839</v>
      </c>
      <c r="U628">
        <v>2026</v>
      </c>
      <c r="V628" t="s">
        <v>26</v>
      </c>
      <c r="W628">
        <v>1</v>
      </c>
      <c r="X628" t="s">
        <v>27</v>
      </c>
    </row>
    <row r="629" spans="1:24" x14ac:dyDescent="0.3">
      <c r="A629">
        <v>3820</v>
      </c>
      <c r="B629" s="1">
        <v>46045</v>
      </c>
      <c r="C629">
        <f>YEAR(SalesDataTable[[#This Row],[Order Date]])</f>
        <v>2026</v>
      </c>
      <c r="D629">
        <f>MONTH(SalesDataTable[[#This Row],[Order Date]])</f>
        <v>1</v>
      </c>
      <c r="E629" t="str">
        <f>TEXT(SalesDataTable[[#This Row],[Order Date]], "MmMM")</f>
        <v>January</v>
      </c>
      <c r="F629" t="str">
        <f>"Q"&amp;ROUNDUP(MONTH(SalesDataTable[[#This Row],[Order Date]])/3,0)</f>
        <v>Q1</v>
      </c>
      <c r="G629" t="s">
        <v>20</v>
      </c>
      <c r="H629" t="s">
        <v>60</v>
      </c>
      <c r="I629" t="s">
        <v>86</v>
      </c>
      <c r="J629" t="s">
        <v>23</v>
      </c>
      <c r="K629" t="s">
        <v>44</v>
      </c>
      <c r="L629" t="s">
        <v>68</v>
      </c>
      <c r="M629">
        <v>1</v>
      </c>
      <c r="N629">
        <v>82.6</v>
      </c>
      <c r="O629">
        <v>0.05</v>
      </c>
      <c r="P629">
        <v>38.299999999999997</v>
      </c>
      <c r="Q629">
        <v>78.469999999999985</v>
      </c>
      <c r="R629">
        <v>38.299999999999997</v>
      </c>
      <c r="S629">
        <v>40.169999999999987</v>
      </c>
      <c r="T629">
        <v>0.51191538167452522</v>
      </c>
      <c r="U629">
        <v>2026</v>
      </c>
      <c r="V629" t="s">
        <v>26</v>
      </c>
      <c r="W629">
        <v>1</v>
      </c>
      <c r="X629" t="s">
        <v>27</v>
      </c>
    </row>
    <row r="630" spans="1:24" x14ac:dyDescent="0.3">
      <c r="A630">
        <v>230</v>
      </c>
      <c r="B630" s="1">
        <v>46048</v>
      </c>
      <c r="C630">
        <f>YEAR(SalesDataTable[[#This Row],[Order Date]])</f>
        <v>2026</v>
      </c>
      <c r="D630">
        <f>MONTH(SalesDataTable[[#This Row],[Order Date]])</f>
        <v>1</v>
      </c>
      <c r="E630" t="str">
        <f>TEXT(SalesDataTable[[#This Row],[Order Date]], "MmMM")</f>
        <v>January</v>
      </c>
      <c r="F630" t="str">
        <f>"Q"&amp;ROUNDUP(MONTH(SalesDataTable[[#This Row],[Order Date]])/3,0)</f>
        <v>Q1</v>
      </c>
      <c r="G630" t="s">
        <v>48</v>
      </c>
      <c r="H630" t="s">
        <v>81</v>
      </c>
      <c r="I630" t="s">
        <v>86</v>
      </c>
      <c r="J630" t="s">
        <v>84</v>
      </c>
      <c r="K630" t="s">
        <v>42</v>
      </c>
      <c r="L630" t="s">
        <v>62</v>
      </c>
      <c r="M630">
        <v>1</v>
      </c>
      <c r="N630">
        <v>100.01</v>
      </c>
      <c r="O630">
        <v>0.05</v>
      </c>
      <c r="P630">
        <v>49.41</v>
      </c>
      <c r="Q630">
        <v>95.009500000000003</v>
      </c>
      <c r="R630">
        <v>49.41</v>
      </c>
      <c r="S630">
        <v>45.599500000000006</v>
      </c>
      <c r="T630">
        <v>0.47994674216788852</v>
      </c>
      <c r="U630">
        <v>2026</v>
      </c>
      <c r="V630" t="s">
        <v>26</v>
      </c>
      <c r="W630">
        <v>1</v>
      </c>
      <c r="X630" t="s">
        <v>27</v>
      </c>
    </row>
    <row r="631" spans="1:24" x14ac:dyDescent="0.3">
      <c r="A631">
        <v>1798</v>
      </c>
      <c r="B631" s="1">
        <v>46049</v>
      </c>
      <c r="C631">
        <f>YEAR(SalesDataTable[[#This Row],[Order Date]])</f>
        <v>2026</v>
      </c>
      <c r="D631">
        <f>MONTH(SalesDataTable[[#This Row],[Order Date]])</f>
        <v>1</v>
      </c>
      <c r="E631" t="str">
        <f>TEXT(SalesDataTable[[#This Row],[Order Date]], "MmMM")</f>
        <v>January</v>
      </c>
      <c r="F631" t="str">
        <f>"Q"&amp;ROUNDUP(MONTH(SalesDataTable[[#This Row],[Order Date]])/3,0)</f>
        <v>Q1</v>
      </c>
      <c r="G631" t="s">
        <v>20</v>
      </c>
      <c r="H631" t="s">
        <v>21</v>
      </c>
      <c r="I631" t="s">
        <v>86</v>
      </c>
      <c r="J631" t="s">
        <v>84</v>
      </c>
      <c r="K631" t="s">
        <v>30</v>
      </c>
      <c r="L631" t="s">
        <v>41</v>
      </c>
      <c r="M631">
        <v>1</v>
      </c>
      <c r="N631">
        <v>71.41</v>
      </c>
      <c r="O631">
        <v>0.05</v>
      </c>
      <c r="P631">
        <v>32.28</v>
      </c>
      <c r="Q631">
        <v>67.839499999999987</v>
      </c>
      <c r="R631">
        <v>32.28</v>
      </c>
      <c r="S631">
        <v>35.559499999999986</v>
      </c>
      <c r="T631">
        <v>0.52417102130764515</v>
      </c>
      <c r="U631">
        <v>2026</v>
      </c>
      <c r="V631" t="s">
        <v>26</v>
      </c>
      <c r="W631">
        <v>1</v>
      </c>
      <c r="X631" t="s">
        <v>27</v>
      </c>
    </row>
    <row r="632" spans="1:24" x14ac:dyDescent="0.3">
      <c r="A632">
        <v>3496</v>
      </c>
      <c r="B632" s="1">
        <v>46053</v>
      </c>
      <c r="C632">
        <f>YEAR(SalesDataTable[[#This Row],[Order Date]])</f>
        <v>2026</v>
      </c>
      <c r="D632">
        <f>MONTH(SalesDataTable[[#This Row],[Order Date]])</f>
        <v>1</v>
      </c>
      <c r="E632" t="str">
        <f>TEXT(SalesDataTable[[#This Row],[Order Date]], "MmMM")</f>
        <v>January</v>
      </c>
      <c r="F632" t="str">
        <f>"Q"&amp;ROUNDUP(MONTH(SalesDataTable[[#This Row],[Order Date]])/3,0)</f>
        <v>Q1</v>
      </c>
      <c r="G632" t="s">
        <v>28</v>
      </c>
      <c r="H632" t="s">
        <v>36</v>
      </c>
      <c r="I632" t="s">
        <v>86</v>
      </c>
      <c r="J632" t="s">
        <v>84</v>
      </c>
      <c r="K632" t="s">
        <v>24</v>
      </c>
      <c r="L632" t="s">
        <v>50</v>
      </c>
      <c r="M632">
        <v>1</v>
      </c>
      <c r="N632">
        <v>35.82</v>
      </c>
      <c r="O632">
        <v>0.05</v>
      </c>
      <c r="P632">
        <v>14.32</v>
      </c>
      <c r="Q632">
        <v>34.028999999999996</v>
      </c>
      <c r="R632">
        <v>14.32</v>
      </c>
      <c r="S632">
        <v>19.708999999999996</v>
      </c>
      <c r="T632">
        <v>0.57918246201769075</v>
      </c>
      <c r="U632">
        <v>2026</v>
      </c>
      <c r="V632" t="s">
        <v>26</v>
      </c>
      <c r="W632">
        <v>1</v>
      </c>
      <c r="X632" t="s">
        <v>27</v>
      </c>
    </row>
    <row r="633" spans="1:24" x14ac:dyDescent="0.3">
      <c r="A633">
        <v>1778</v>
      </c>
      <c r="B633" s="1">
        <v>46054</v>
      </c>
      <c r="C633">
        <f>YEAR(SalesDataTable[[#This Row],[Order Date]])</f>
        <v>2026</v>
      </c>
      <c r="D633">
        <f>MONTH(SalesDataTable[[#This Row],[Order Date]])</f>
        <v>2</v>
      </c>
      <c r="E633" t="str">
        <f>TEXT(SalesDataTable[[#This Row],[Order Date]], "MmMM")</f>
        <v>February</v>
      </c>
      <c r="F633" t="str">
        <f>"Q"&amp;ROUNDUP(MONTH(SalesDataTable[[#This Row],[Order Date]])/3,0)</f>
        <v>Q1</v>
      </c>
      <c r="G633" t="s">
        <v>20</v>
      </c>
      <c r="H633" t="s">
        <v>32</v>
      </c>
      <c r="I633" t="s">
        <v>86</v>
      </c>
      <c r="J633" t="s">
        <v>84</v>
      </c>
      <c r="K633" t="s">
        <v>30</v>
      </c>
      <c r="L633" t="s">
        <v>57</v>
      </c>
      <c r="M633">
        <v>1</v>
      </c>
      <c r="N633">
        <v>142.03</v>
      </c>
      <c r="O633">
        <v>0.05</v>
      </c>
      <c r="P633">
        <v>77.069999999999993</v>
      </c>
      <c r="Q633">
        <v>134.92849999999999</v>
      </c>
      <c r="R633">
        <v>77.069999999999993</v>
      </c>
      <c r="S633">
        <v>57.858499999999992</v>
      </c>
      <c r="T633">
        <v>0.42880859121682963</v>
      </c>
      <c r="U633">
        <v>2026</v>
      </c>
      <c r="V633" t="s">
        <v>26</v>
      </c>
      <c r="W633">
        <v>2</v>
      </c>
      <c r="X633" t="s">
        <v>51</v>
      </c>
    </row>
    <row r="634" spans="1:24" x14ac:dyDescent="0.3">
      <c r="A634">
        <v>5149</v>
      </c>
      <c r="B634" s="1">
        <v>46096</v>
      </c>
      <c r="C634">
        <f>YEAR(SalesDataTable[[#This Row],[Order Date]])</f>
        <v>2026</v>
      </c>
      <c r="D634">
        <f>MONTH(SalesDataTable[[#This Row],[Order Date]])</f>
        <v>3</v>
      </c>
      <c r="E634" t="str">
        <f>TEXT(SalesDataTable[[#This Row],[Order Date]], "MmMM")</f>
        <v>March</v>
      </c>
      <c r="F634" t="str">
        <f>"Q"&amp;ROUNDUP(MONTH(SalesDataTable[[#This Row],[Order Date]])/3,0)</f>
        <v>Q1</v>
      </c>
      <c r="G634" t="s">
        <v>34</v>
      </c>
      <c r="H634" t="s">
        <v>53</v>
      </c>
      <c r="I634" t="s">
        <v>86</v>
      </c>
      <c r="J634" t="s">
        <v>23</v>
      </c>
      <c r="K634" t="s">
        <v>37</v>
      </c>
      <c r="L634" t="s">
        <v>47</v>
      </c>
      <c r="M634">
        <v>1</v>
      </c>
      <c r="N634">
        <v>35.340000000000003</v>
      </c>
      <c r="O634">
        <v>0.05</v>
      </c>
      <c r="P634">
        <v>13.37</v>
      </c>
      <c r="Q634">
        <v>33.573</v>
      </c>
      <c r="R634">
        <v>13.37</v>
      </c>
      <c r="S634">
        <v>20.203000000000003</v>
      </c>
      <c r="T634">
        <v>0.60176332171685587</v>
      </c>
      <c r="U634">
        <v>2026</v>
      </c>
      <c r="V634" t="s">
        <v>26</v>
      </c>
      <c r="W634">
        <v>3</v>
      </c>
      <c r="X634" t="s">
        <v>58</v>
      </c>
    </row>
    <row r="635" spans="1:24" x14ac:dyDescent="0.3">
      <c r="A635">
        <v>2145</v>
      </c>
      <c r="B635" s="1">
        <v>46107</v>
      </c>
      <c r="C635">
        <f>YEAR(SalesDataTable[[#This Row],[Order Date]])</f>
        <v>2026</v>
      </c>
      <c r="D635">
        <f>MONTH(SalesDataTable[[#This Row],[Order Date]])</f>
        <v>3</v>
      </c>
      <c r="E635" t="str">
        <f>TEXT(SalesDataTable[[#This Row],[Order Date]], "MmMM")</f>
        <v>March</v>
      </c>
      <c r="F635" t="str">
        <f>"Q"&amp;ROUNDUP(MONTH(SalesDataTable[[#This Row],[Order Date]])/3,0)</f>
        <v>Q1</v>
      </c>
      <c r="G635" t="s">
        <v>20</v>
      </c>
      <c r="H635" t="s">
        <v>21</v>
      </c>
      <c r="I635" t="s">
        <v>86</v>
      </c>
      <c r="J635" t="s">
        <v>84</v>
      </c>
      <c r="K635" t="s">
        <v>42</v>
      </c>
      <c r="L635" t="s">
        <v>43</v>
      </c>
      <c r="M635">
        <v>1</v>
      </c>
      <c r="N635">
        <v>39.53</v>
      </c>
      <c r="O635">
        <v>0.05</v>
      </c>
      <c r="P635">
        <v>17.170000000000002</v>
      </c>
      <c r="Q635">
        <v>37.5535</v>
      </c>
      <c r="R635">
        <v>17.170000000000002</v>
      </c>
      <c r="S635">
        <v>20.383499999999998</v>
      </c>
      <c r="T635">
        <v>0.54278562584046752</v>
      </c>
      <c r="U635">
        <v>2026</v>
      </c>
      <c r="V635" t="s">
        <v>26</v>
      </c>
      <c r="W635">
        <v>3</v>
      </c>
      <c r="X635" t="s">
        <v>58</v>
      </c>
    </row>
    <row r="636" spans="1:24" x14ac:dyDescent="0.3">
      <c r="A636">
        <v>441</v>
      </c>
      <c r="B636" s="1">
        <v>46109</v>
      </c>
      <c r="C636">
        <f>YEAR(SalesDataTable[[#This Row],[Order Date]])</f>
        <v>2026</v>
      </c>
      <c r="D636">
        <f>MONTH(SalesDataTable[[#This Row],[Order Date]])</f>
        <v>3</v>
      </c>
      <c r="E636" t="str">
        <f>TEXT(SalesDataTable[[#This Row],[Order Date]], "MmMM")</f>
        <v>March</v>
      </c>
      <c r="F636" t="str">
        <f>"Q"&amp;ROUNDUP(MONTH(SalesDataTable[[#This Row],[Order Date]])/3,0)</f>
        <v>Q1</v>
      </c>
      <c r="G636" t="s">
        <v>28</v>
      </c>
      <c r="H636" t="s">
        <v>46</v>
      </c>
      <c r="I636" t="s">
        <v>86</v>
      </c>
      <c r="J636" t="s">
        <v>23</v>
      </c>
      <c r="K636" t="s">
        <v>24</v>
      </c>
      <c r="L636" t="s">
        <v>69</v>
      </c>
      <c r="M636">
        <v>1</v>
      </c>
      <c r="N636">
        <v>51.02</v>
      </c>
      <c r="O636">
        <v>0.05</v>
      </c>
      <c r="P636">
        <v>21.94</v>
      </c>
      <c r="Q636">
        <v>48.469000000000001</v>
      </c>
      <c r="R636">
        <v>21.94</v>
      </c>
      <c r="S636">
        <v>26.529</v>
      </c>
      <c r="T636">
        <v>0.54733953661102974</v>
      </c>
      <c r="U636">
        <v>2026</v>
      </c>
      <c r="V636" t="s">
        <v>26</v>
      </c>
      <c r="W636">
        <v>3</v>
      </c>
      <c r="X636" t="s">
        <v>58</v>
      </c>
    </row>
    <row r="637" spans="1:24" x14ac:dyDescent="0.3">
      <c r="A637">
        <v>1383</v>
      </c>
      <c r="B637" s="1">
        <v>46116</v>
      </c>
      <c r="C637">
        <f>YEAR(SalesDataTable[[#This Row],[Order Date]])</f>
        <v>2026</v>
      </c>
      <c r="D637">
        <f>MONTH(SalesDataTable[[#This Row],[Order Date]])</f>
        <v>4</v>
      </c>
      <c r="E637" t="str">
        <f>TEXT(SalesDataTable[[#This Row],[Order Date]], "MmMM")</f>
        <v>April</v>
      </c>
      <c r="F637" t="str">
        <f>"Q"&amp;ROUNDUP(MONTH(SalesDataTable[[#This Row],[Order Date]])/3,0)</f>
        <v>Q2</v>
      </c>
      <c r="G637" t="s">
        <v>20</v>
      </c>
      <c r="H637" t="s">
        <v>39</v>
      </c>
      <c r="I637" t="s">
        <v>86</v>
      </c>
      <c r="J637" t="s">
        <v>84</v>
      </c>
      <c r="K637" t="s">
        <v>42</v>
      </c>
      <c r="L637" t="s">
        <v>66</v>
      </c>
      <c r="M637">
        <v>1</v>
      </c>
      <c r="N637">
        <v>50.7</v>
      </c>
      <c r="O637">
        <v>0.05</v>
      </c>
      <c r="P637">
        <v>21.85</v>
      </c>
      <c r="Q637">
        <v>48.164999999999999</v>
      </c>
      <c r="R637">
        <v>21.85</v>
      </c>
      <c r="S637">
        <v>26.314999999999998</v>
      </c>
      <c r="T637">
        <v>0.54635108481262329</v>
      </c>
      <c r="U637">
        <v>2026</v>
      </c>
      <c r="V637" t="s">
        <v>64</v>
      </c>
      <c r="W637">
        <v>4</v>
      </c>
      <c r="X637" t="s">
        <v>65</v>
      </c>
    </row>
    <row r="638" spans="1:24" x14ac:dyDescent="0.3">
      <c r="A638">
        <v>2911</v>
      </c>
      <c r="B638" s="1">
        <v>46123</v>
      </c>
      <c r="C638">
        <f>YEAR(SalesDataTable[[#This Row],[Order Date]])</f>
        <v>2026</v>
      </c>
      <c r="D638">
        <f>MONTH(SalesDataTable[[#This Row],[Order Date]])</f>
        <v>4</v>
      </c>
      <c r="E638" t="str">
        <f>TEXT(SalesDataTable[[#This Row],[Order Date]], "MmMM")</f>
        <v>April</v>
      </c>
      <c r="F638" t="str">
        <f>"Q"&amp;ROUNDUP(MONTH(SalesDataTable[[#This Row],[Order Date]])/3,0)</f>
        <v>Q2</v>
      </c>
      <c r="G638" t="s">
        <v>48</v>
      </c>
      <c r="H638" t="s">
        <v>49</v>
      </c>
      <c r="I638" t="s">
        <v>86</v>
      </c>
      <c r="J638" t="s">
        <v>23</v>
      </c>
      <c r="K638" t="s">
        <v>42</v>
      </c>
      <c r="L638" t="s">
        <v>66</v>
      </c>
      <c r="M638">
        <v>1</v>
      </c>
      <c r="N638">
        <v>50.86</v>
      </c>
      <c r="O638">
        <v>0.05</v>
      </c>
      <c r="P638">
        <v>22.1</v>
      </c>
      <c r="Q638">
        <v>48.317</v>
      </c>
      <c r="R638">
        <v>22.1</v>
      </c>
      <c r="S638">
        <v>26.216999999999999</v>
      </c>
      <c r="T638">
        <v>0.54260405240391574</v>
      </c>
      <c r="U638">
        <v>2026</v>
      </c>
      <c r="V638" t="s">
        <v>64</v>
      </c>
      <c r="W638">
        <v>4</v>
      </c>
      <c r="X638" t="s">
        <v>65</v>
      </c>
    </row>
    <row r="639" spans="1:24" x14ac:dyDescent="0.3">
      <c r="A639">
        <v>2024</v>
      </c>
      <c r="B639" s="1">
        <v>46134</v>
      </c>
      <c r="C639">
        <f>YEAR(SalesDataTable[[#This Row],[Order Date]])</f>
        <v>2026</v>
      </c>
      <c r="D639">
        <f>MONTH(SalesDataTable[[#This Row],[Order Date]])</f>
        <v>4</v>
      </c>
      <c r="E639" t="str">
        <f>TEXT(SalesDataTable[[#This Row],[Order Date]], "MmMM")</f>
        <v>April</v>
      </c>
      <c r="F639" t="str">
        <f>"Q"&amp;ROUNDUP(MONTH(SalesDataTable[[#This Row],[Order Date]])/3,0)</f>
        <v>Q2</v>
      </c>
      <c r="G639" t="s">
        <v>34</v>
      </c>
      <c r="H639" t="s">
        <v>35</v>
      </c>
      <c r="I639" t="s">
        <v>86</v>
      </c>
      <c r="J639" t="s">
        <v>23</v>
      </c>
      <c r="K639" t="s">
        <v>44</v>
      </c>
      <c r="L639" t="s">
        <v>68</v>
      </c>
      <c r="M639">
        <v>1</v>
      </c>
      <c r="N639">
        <v>81.73</v>
      </c>
      <c r="O639">
        <v>0.05</v>
      </c>
      <c r="P639">
        <v>39.979999999999997</v>
      </c>
      <c r="Q639">
        <v>77.643500000000003</v>
      </c>
      <c r="R639">
        <v>39.979999999999997</v>
      </c>
      <c r="S639">
        <v>37.663500000000006</v>
      </c>
      <c r="T639">
        <v>0.48508246021882068</v>
      </c>
      <c r="U639">
        <v>2026</v>
      </c>
      <c r="V639" t="s">
        <v>64</v>
      </c>
      <c r="W639">
        <v>4</v>
      </c>
      <c r="X639" t="s">
        <v>65</v>
      </c>
    </row>
    <row r="640" spans="1:24" x14ac:dyDescent="0.3">
      <c r="A640">
        <v>3980</v>
      </c>
      <c r="B640" s="1">
        <v>46134</v>
      </c>
      <c r="C640">
        <f>YEAR(SalesDataTable[[#This Row],[Order Date]])</f>
        <v>2026</v>
      </c>
      <c r="D640">
        <f>MONTH(SalesDataTable[[#This Row],[Order Date]])</f>
        <v>4</v>
      </c>
      <c r="E640" t="str">
        <f>TEXT(SalesDataTable[[#This Row],[Order Date]], "MmMM")</f>
        <v>April</v>
      </c>
      <c r="F640" t="str">
        <f>"Q"&amp;ROUNDUP(MONTH(SalesDataTable[[#This Row],[Order Date]])/3,0)</f>
        <v>Q2</v>
      </c>
      <c r="G640" t="s">
        <v>20</v>
      </c>
      <c r="H640" t="s">
        <v>39</v>
      </c>
      <c r="I640" t="s">
        <v>86</v>
      </c>
      <c r="J640" t="s">
        <v>23</v>
      </c>
      <c r="K640" t="s">
        <v>30</v>
      </c>
      <c r="L640" t="s">
        <v>57</v>
      </c>
      <c r="M640">
        <v>1</v>
      </c>
      <c r="N640">
        <v>142.53</v>
      </c>
      <c r="O640">
        <v>0.05</v>
      </c>
      <c r="P640">
        <v>77.77</v>
      </c>
      <c r="Q640">
        <v>135.40350000000001</v>
      </c>
      <c r="R640">
        <v>77.77</v>
      </c>
      <c r="S640">
        <v>57.633500000000012</v>
      </c>
      <c r="T640">
        <v>0.4256426163282338</v>
      </c>
      <c r="U640">
        <v>2026</v>
      </c>
      <c r="V640" t="s">
        <v>64</v>
      </c>
      <c r="W640">
        <v>4</v>
      </c>
      <c r="X640" t="s">
        <v>65</v>
      </c>
    </row>
    <row r="641" spans="1:24" x14ac:dyDescent="0.3">
      <c r="A641">
        <v>4396</v>
      </c>
      <c r="B641" s="1">
        <v>46140</v>
      </c>
      <c r="C641">
        <f>YEAR(SalesDataTable[[#This Row],[Order Date]])</f>
        <v>2026</v>
      </c>
      <c r="D641">
        <f>MONTH(SalesDataTable[[#This Row],[Order Date]])</f>
        <v>4</v>
      </c>
      <c r="E641" t="str">
        <f>TEXT(SalesDataTable[[#This Row],[Order Date]], "MmMM")</f>
        <v>April</v>
      </c>
      <c r="F641" t="str">
        <f>"Q"&amp;ROUNDUP(MONTH(SalesDataTable[[#This Row],[Order Date]])/3,0)</f>
        <v>Q2</v>
      </c>
      <c r="G641" t="s">
        <v>28</v>
      </c>
      <c r="H641" t="s">
        <v>46</v>
      </c>
      <c r="I641" t="s">
        <v>86</v>
      </c>
      <c r="J641" t="s">
        <v>84</v>
      </c>
      <c r="K641" t="s">
        <v>24</v>
      </c>
      <c r="L641" t="s">
        <v>69</v>
      </c>
      <c r="M641">
        <v>1</v>
      </c>
      <c r="N641">
        <v>50.56</v>
      </c>
      <c r="O641">
        <v>0.05</v>
      </c>
      <c r="P641">
        <v>22.06</v>
      </c>
      <c r="Q641">
        <v>48.031999999999996</v>
      </c>
      <c r="R641">
        <v>22.06</v>
      </c>
      <c r="S641">
        <v>25.971999999999998</v>
      </c>
      <c r="T641">
        <v>0.54072285143237842</v>
      </c>
      <c r="U641">
        <v>2026</v>
      </c>
      <c r="V641" t="s">
        <v>64</v>
      </c>
      <c r="W641">
        <v>4</v>
      </c>
      <c r="X641" t="s">
        <v>65</v>
      </c>
    </row>
    <row r="642" spans="1:24" x14ac:dyDescent="0.3">
      <c r="A642">
        <v>2542</v>
      </c>
      <c r="B642" s="1">
        <v>46145</v>
      </c>
      <c r="C642">
        <f>YEAR(SalesDataTable[[#This Row],[Order Date]])</f>
        <v>2026</v>
      </c>
      <c r="D642">
        <f>MONTH(SalesDataTable[[#This Row],[Order Date]])</f>
        <v>5</v>
      </c>
      <c r="E642" t="str">
        <f>TEXT(SalesDataTable[[#This Row],[Order Date]], "MmMM")</f>
        <v>May</v>
      </c>
      <c r="F642" t="str">
        <f>"Q"&amp;ROUNDUP(MONTH(SalesDataTable[[#This Row],[Order Date]])/3,0)</f>
        <v>Q2</v>
      </c>
      <c r="G642" t="s">
        <v>20</v>
      </c>
      <c r="H642" t="s">
        <v>21</v>
      </c>
      <c r="I642" t="s">
        <v>86</v>
      </c>
      <c r="J642" t="s">
        <v>23</v>
      </c>
      <c r="K642" t="s">
        <v>37</v>
      </c>
      <c r="L642" t="s">
        <v>38</v>
      </c>
      <c r="M642">
        <v>1</v>
      </c>
      <c r="N642">
        <v>131.13</v>
      </c>
      <c r="O642">
        <v>0.05</v>
      </c>
      <c r="P642">
        <v>67.010000000000005</v>
      </c>
      <c r="Q642">
        <v>124.5735</v>
      </c>
      <c r="R642">
        <v>67.010000000000005</v>
      </c>
      <c r="S642">
        <v>57.563499999999991</v>
      </c>
      <c r="T642">
        <v>0.46208463276700096</v>
      </c>
      <c r="U642">
        <v>2026</v>
      </c>
      <c r="V642" t="s">
        <v>64</v>
      </c>
      <c r="W642">
        <v>5</v>
      </c>
      <c r="X642" t="s">
        <v>70</v>
      </c>
    </row>
    <row r="643" spans="1:24" x14ac:dyDescent="0.3">
      <c r="A643">
        <v>4364</v>
      </c>
      <c r="B643" s="1">
        <v>46167</v>
      </c>
      <c r="C643">
        <f>YEAR(SalesDataTable[[#This Row],[Order Date]])</f>
        <v>2026</v>
      </c>
      <c r="D643">
        <f>MONTH(SalesDataTable[[#This Row],[Order Date]])</f>
        <v>5</v>
      </c>
      <c r="E643" t="str">
        <f>TEXT(SalesDataTable[[#This Row],[Order Date]], "MmMM")</f>
        <v>May</v>
      </c>
      <c r="F643" t="str">
        <f>"Q"&amp;ROUNDUP(MONTH(SalesDataTable[[#This Row],[Order Date]])/3,0)</f>
        <v>Q2</v>
      </c>
      <c r="G643" t="s">
        <v>28</v>
      </c>
      <c r="H643" t="s">
        <v>46</v>
      </c>
      <c r="I643" t="s">
        <v>86</v>
      </c>
      <c r="J643" t="s">
        <v>84</v>
      </c>
      <c r="K643" t="s">
        <v>24</v>
      </c>
      <c r="L643" t="s">
        <v>25</v>
      </c>
      <c r="M643">
        <v>1</v>
      </c>
      <c r="N643">
        <v>41</v>
      </c>
      <c r="O643">
        <v>0.05</v>
      </c>
      <c r="P643">
        <v>14.51</v>
      </c>
      <c r="Q643">
        <v>38.949999999999996</v>
      </c>
      <c r="R643">
        <v>14.51</v>
      </c>
      <c r="S643">
        <v>24.439999999999998</v>
      </c>
      <c r="T643">
        <v>0.62747111681643131</v>
      </c>
      <c r="U643">
        <v>2026</v>
      </c>
      <c r="V643" t="s">
        <v>64</v>
      </c>
      <c r="W643">
        <v>5</v>
      </c>
      <c r="X643" t="s">
        <v>70</v>
      </c>
    </row>
    <row r="644" spans="1:24" x14ac:dyDescent="0.3">
      <c r="A644">
        <v>5021</v>
      </c>
      <c r="B644" s="1">
        <v>46171</v>
      </c>
      <c r="C644">
        <f>YEAR(SalesDataTable[[#This Row],[Order Date]])</f>
        <v>2026</v>
      </c>
      <c r="D644">
        <f>MONTH(SalesDataTable[[#This Row],[Order Date]])</f>
        <v>5</v>
      </c>
      <c r="E644" t="str">
        <f>TEXT(SalesDataTable[[#This Row],[Order Date]], "MmMM")</f>
        <v>May</v>
      </c>
      <c r="F644" t="str">
        <f>"Q"&amp;ROUNDUP(MONTH(SalesDataTable[[#This Row],[Order Date]])/3,0)</f>
        <v>Q2</v>
      </c>
      <c r="G644" t="s">
        <v>48</v>
      </c>
      <c r="H644" t="s">
        <v>81</v>
      </c>
      <c r="I644" t="s">
        <v>86</v>
      </c>
      <c r="J644" t="s">
        <v>84</v>
      </c>
      <c r="K644" t="s">
        <v>44</v>
      </c>
      <c r="L644" t="s">
        <v>45</v>
      </c>
      <c r="M644">
        <v>1</v>
      </c>
      <c r="N644">
        <v>191.62</v>
      </c>
      <c r="O644">
        <v>0.05</v>
      </c>
      <c r="P644">
        <v>106.15</v>
      </c>
      <c r="Q644">
        <v>182.03899999999999</v>
      </c>
      <c r="R644">
        <v>106.15</v>
      </c>
      <c r="S644">
        <v>75.888999999999982</v>
      </c>
      <c r="T644">
        <v>0.41688319535923613</v>
      </c>
      <c r="U644">
        <v>2026</v>
      </c>
      <c r="V644" t="s">
        <v>64</v>
      </c>
      <c r="W644">
        <v>5</v>
      </c>
      <c r="X644" t="s">
        <v>70</v>
      </c>
    </row>
    <row r="645" spans="1:24" x14ac:dyDescent="0.3">
      <c r="A645">
        <v>3415</v>
      </c>
      <c r="B645" s="1">
        <v>46174</v>
      </c>
      <c r="C645">
        <f>YEAR(SalesDataTable[[#This Row],[Order Date]])</f>
        <v>2026</v>
      </c>
      <c r="D645">
        <f>MONTH(SalesDataTable[[#This Row],[Order Date]])</f>
        <v>6</v>
      </c>
      <c r="E645" t="str">
        <f>TEXT(SalesDataTable[[#This Row],[Order Date]], "MmMM")</f>
        <v>June</v>
      </c>
      <c r="F645" t="str">
        <f>"Q"&amp;ROUNDUP(MONTH(SalesDataTable[[#This Row],[Order Date]])/3,0)</f>
        <v>Q2</v>
      </c>
      <c r="G645" t="s">
        <v>48</v>
      </c>
      <c r="H645" t="s">
        <v>52</v>
      </c>
      <c r="I645" t="s">
        <v>86</v>
      </c>
      <c r="J645" t="s">
        <v>84</v>
      </c>
      <c r="K645" t="s">
        <v>30</v>
      </c>
      <c r="L645" t="s">
        <v>31</v>
      </c>
      <c r="M645">
        <v>1</v>
      </c>
      <c r="N645">
        <v>152.94999999999999</v>
      </c>
      <c r="O645">
        <v>0.05</v>
      </c>
      <c r="P645">
        <v>76.97</v>
      </c>
      <c r="Q645">
        <v>145.30249999999998</v>
      </c>
      <c r="R645">
        <v>76.97</v>
      </c>
      <c r="S645">
        <v>68.332499999999982</v>
      </c>
      <c r="T645">
        <v>0.47027752447480248</v>
      </c>
      <c r="U645">
        <v>2026</v>
      </c>
      <c r="V645" t="s">
        <v>64</v>
      </c>
      <c r="W645">
        <v>6</v>
      </c>
      <c r="X645" t="s">
        <v>73</v>
      </c>
    </row>
    <row r="646" spans="1:24" x14ac:dyDescent="0.3">
      <c r="A646">
        <v>532</v>
      </c>
      <c r="B646" s="1">
        <v>46183</v>
      </c>
      <c r="C646">
        <f>YEAR(SalesDataTable[[#This Row],[Order Date]])</f>
        <v>2026</v>
      </c>
      <c r="D646">
        <f>MONTH(SalesDataTable[[#This Row],[Order Date]])</f>
        <v>6</v>
      </c>
      <c r="E646" t="str">
        <f>TEXT(SalesDataTable[[#This Row],[Order Date]], "MmMM")</f>
        <v>June</v>
      </c>
      <c r="F646" t="str">
        <f>"Q"&amp;ROUNDUP(MONTH(SalesDataTable[[#This Row],[Order Date]])/3,0)</f>
        <v>Q2</v>
      </c>
      <c r="G646" t="s">
        <v>48</v>
      </c>
      <c r="H646" t="s">
        <v>81</v>
      </c>
      <c r="I646" t="s">
        <v>86</v>
      </c>
      <c r="J646" t="s">
        <v>84</v>
      </c>
      <c r="K646" t="s">
        <v>30</v>
      </c>
      <c r="L646" t="s">
        <v>57</v>
      </c>
      <c r="M646">
        <v>1</v>
      </c>
      <c r="N646">
        <v>145.34</v>
      </c>
      <c r="O646">
        <v>0.05</v>
      </c>
      <c r="P646">
        <v>77.89</v>
      </c>
      <c r="Q646">
        <v>138.07300000000001</v>
      </c>
      <c r="R646">
        <v>77.89</v>
      </c>
      <c r="S646">
        <v>60.183000000000007</v>
      </c>
      <c r="T646">
        <v>0.43587812244247609</v>
      </c>
      <c r="U646">
        <v>2026</v>
      </c>
      <c r="V646" t="s">
        <v>64</v>
      </c>
      <c r="W646">
        <v>6</v>
      </c>
      <c r="X646" t="s">
        <v>73</v>
      </c>
    </row>
    <row r="647" spans="1:24" x14ac:dyDescent="0.3">
      <c r="A647">
        <v>3354</v>
      </c>
      <c r="B647" s="1">
        <v>46183</v>
      </c>
      <c r="C647">
        <f>YEAR(SalesDataTable[[#This Row],[Order Date]])</f>
        <v>2026</v>
      </c>
      <c r="D647">
        <f>MONTH(SalesDataTable[[#This Row],[Order Date]])</f>
        <v>6</v>
      </c>
      <c r="E647" t="str">
        <f>TEXT(SalesDataTable[[#This Row],[Order Date]], "MmMM")</f>
        <v>June</v>
      </c>
      <c r="F647" t="str">
        <f>"Q"&amp;ROUNDUP(MONTH(SalesDataTable[[#This Row],[Order Date]])/3,0)</f>
        <v>Q2</v>
      </c>
      <c r="G647" t="s">
        <v>34</v>
      </c>
      <c r="H647" t="s">
        <v>35</v>
      </c>
      <c r="I647" t="s">
        <v>86</v>
      </c>
      <c r="J647" t="s">
        <v>23</v>
      </c>
      <c r="K647" t="s">
        <v>44</v>
      </c>
      <c r="L647" t="s">
        <v>68</v>
      </c>
      <c r="M647">
        <v>1</v>
      </c>
      <c r="N647">
        <v>82.21</v>
      </c>
      <c r="O647">
        <v>0.05</v>
      </c>
      <c r="P647">
        <v>39.04</v>
      </c>
      <c r="Q647">
        <v>78.099499999999992</v>
      </c>
      <c r="R647">
        <v>39.04</v>
      </c>
      <c r="S647">
        <v>39.059499999999993</v>
      </c>
      <c r="T647">
        <v>0.50012484074802011</v>
      </c>
      <c r="U647">
        <v>2026</v>
      </c>
      <c r="V647" t="s">
        <v>64</v>
      </c>
      <c r="W647">
        <v>6</v>
      </c>
      <c r="X647" t="s">
        <v>73</v>
      </c>
    </row>
    <row r="648" spans="1:24" x14ac:dyDescent="0.3">
      <c r="A648">
        <v>268</v>
      </c>
      <c r="B648" s="1">
        <v>46185</v>
      </c>
      <c r="C648">
        <f>YEAR(SalesDataTable[[#This Row],[Order Date]])</f>
        <v>2026</v>
      </c>
      <c r="D648">
        <f>MONTH(SalesDataTable[[#This Row],[Order Date]])</f>
        <v>6</v>
      </c>
      <c r="E648" t="str">
        <f>TEXT(SalesDataTable[[#This Row],[Order Date]], "MmMM")</f>
        <v>June</v>
      </c>
      <c r="F648" t="str">
        <f>"Q"&amp;ROUNDUP(MONTH(SalesDataTable[[#This Row],[Order Date]])/3,0)</f>
        <v>Q2</v>
      </c>
      <c r="G648" t="s">
        <v>20</v>
      </c>
      <c r="H648" t="s">
        <v>60</v>
      </c>
      <c r="I648" t="s">
        <v>86</v>
      </c>
      <c r="J648" t="s">
        <v>85</v>
      </c>
      <c r="K648" t="s">
        <v>24</v>
      </c>
      <c r="L648" t="s">
        <v>50</v>
      </c>
      <c r="M648">
        <v>1</v>
      </c>
      <c r="N648">
        <v>37.01</v>
      </c>
      <c r="O648">
        <v>0.05</v>
      </c>
      <c r="P648">
        <v>14.18</v>
      </c>
      <c r="Q648">
        <v>35.159499999999994</v>
      </c>
      <c r="R648">
        <v>14.18</v>
      </c>
      <c r="S648">
        <v>20.979499999999994</v>
      </c>
      <c r="T648">
        <v>0.59669506107879799</v>
      </c>
      <c r="U648">
        <v>2026</v>
      </c>
      <c r="V648" t="s">
        <v>64</v>
      </c>
      <c r="W648">
        <v>6</v>
      </c>
      <c r="X648" t="s">
        <v>73</v>
      </c>
    </row>
    <row r="649" spans="1:24" x14ac:dyDescent="0.3">
      <c r="A649">
        <v>1948</v>
      </c>
      <c r="B649" s="1">
        <v>46186</v>
      </c>
      <c r="C649">
        <f>YEAR(SalesDataTable[[#This Row],[Order Date]])</f>
        <v>2026</v>
      </c>
      <c r="D649">
        <f>MONTH(SalesDataTable[[#This Row],[Order Date]])</f>
        <v>6</v>
      </c>
      <c r="E649" t="str">
        <f>TEXT(SalesDataTable[[#This Row],[Order Date]], "MmMM")</f>
        <v>June</v>
      </c>
      <c r="F649" t="str">
        <f>"Q"&amp;ROUNDUP(MONTH(SalesDataTable[[#This Row],[Order Date]])/3,0)</f>
        <v>Q2</v>
      </c>
      <c r="G649" t="s">
        <v>20</v>
      </c>
      <c r="H649" t="s">
        <v>21</v>
      </c>
      <c r="I649" t="s">
        <v>86</v>
      </c>
      <c r="J649" t="s">
        <v>23</v>
      </c>
      <c r="K649" t="s">
        <v>30</v>
      </c>
      <c r="L649" t="s">
        <v>31</v>
      </c>
      <c r="M649">
        <v>1</v>
      </c>
      <c r="N649">
        <v>157.6</v>
      </c>
      <c r="O649">
        <v>0.05</v>
      </c>
      <c r="P649">
        <v>79.34</v>
      </c>
      <c r="Q649">
        <v>149.72</v>
      </c>
      <c r="R649">
        <v>79.34</v>
      </c>
      <c r="S649">
        <v>70.38</v>
      </c>
      <c r="T649">
        <v>0.47007747795885652</v>
      </c>
      <c r="U649">
        <v>2026</v>
      </c>
      <c r="V649" t="s">
        <v>64</v>
      </c>
      <c r="W649">
        <v>6</v>
      </c>
      <c r="X649" t="s">
        <v>73</v>
      </c>
    </row>
    <row r="650" spans="1:24" x14ac:dyDescent="0.3">
      <c r="A650">
        <v>3691</v>
      </c>
      <c r="B650" s="1">
        <v>46192</v>
      </c>
      <c r="C650">
        <f>YEAR(SalesDataTable[[#This Row],[Order Date]])</f>
        <v>2026</v>
      </c>
      <c r="D650">
        <f>MONTH(SalesDataTable[[#This Row],[Order Date]])</f>
        <v>6</v>
      </c>
      <c r="E650" t="str">
        <f>TEXT(SalesDataTable[[#This Row],[Order Date]], "MmMM")</f>
        <v>June</v>
      </c>
      <c r="F650" t="str">
        <f>"Q"&amp;ROUNDUP(MONTH(SalesDataTable[[#This Row],[Order Date]])/3,0)</f>
        <v>Q2</v>
      </c>
      <c r="G650" t="s">
        <v>34</v>
      </c>
      <c r="H650" t="s">
        <v>35</v>
      </c>
      <c r="I650" t="s">
        <v>86</v>
      </c>
      <c r="J650" t="s">
        <v>84</v>
      </c>
      <c r="K650" t="s">
        <v>30</v>
      </c>
      <c r="L650" t="s">
        <v>33</v>
      </c>
      <c r="M650">
        <v>1</v>
      </c>
      <c r="N650">
        <v>93.48</v>
      </c>
      <c r="O650">
        <v>0.05</v>
      </c>
      <c r="P650">
        <v>44.31</v>
      </c>
      <c r="Q650">
        <v>88.805999999999997</v>
      </c>
      <c r="R650">
        <v>44.31</v>
      </c>
      <c r="S650">
        <v>44.495999999999995</v>
      </c>
      <c r="T650">
        <v>0.50104722653874734</v>
      </c>
      <c r="U650">
        <v>2026</v>
      </c>
      <c r="V650" t="s">
        <v>64</v>
      </c>
      <c r="W650">
        <v>6</v>
      </c>
      <c r="X650" t="s">
        <v>73</v>
      </c>
    </row>
    <row r="651" spans="1:24" x14ac:dyDescent="0.3">
      <c r="A651">
        <v>3223</v>
      </c>
      <c r="B651" s="1">
        <v>46193</v>
      </c>
      <c r="C651">
        <f>YEAR(SalesDataTable[[#This Row],[Order Date]])</f>
        <v>2026</v>
      </c>
      <c r="D651">
        <f>MONTH(SalesDataTable[[#This Row],[Order Date]])</f>
        <v>6</v>
      </c>
      <c r="E651" t="str">
        <f>TEXT(SalesDataTable[[#This Row],[Order Date]], "MmMM")</f>
        <v>June</v>
      </c>
      <c r="F651" t="str">
        <f>"Q"&amp;ROUNDUP(MONTH(SalesDataTable[[#This Row],[Order Date]])/3,0)</f>
        <v>Q2</v>
      </c>
      <c r="G651" t="s">
        <v>34</v>
      </c>
      <c r="H651" t="s">
        <v>55</v>
      </c>
      <c r="I651" t="s">
        <v>86</v>
      </c>
      <c r="J651" t="s">
        <v>84</v>
      </c>
      <c r="K651" t="s">
        <v>24</v>
      </c>
      <c r="L651" t="s">
        <v>69</v>
      </c>
      <c r="M651">
        <v>1</v>
      </c>
      <c r="N651">
        <v>50.11</v>
      </c>
      <c r="O651">
        <v>0.05</v>
      </c>
      <c r="P651">
        <v>21.38</v>
      </c>
      <c r="Q651">
        <v>47.604499999999994</v>
      </c>
      <c r="R651">
        <v>21.38</v>
      </c>
      <c r="S651">
        <v>26.224499999999995</v>
      </c>
      <c r="T651">
        <v>0.55088279469377888</v>
      </c>
      <c r="U651">
        <v>2026</v>
      </c>
      <c r="V651" t="s">
        <v>64</v>
      </c>
      <c r="W651">
        <v>6</v>
      </c>
      <c r="X651" t="s">
        <v>73</v>
      </c>
    </row>
    <row r="652" spans="1:24" x14ac:dyDescent="0.3">
      <c r="A652">
        <v>1362</v>
      </c>
      <c r="B652" s="1">
        <v>46195</v>
      </c>
      <c r="C652">
        <f>YEAR(SalesDataTable[[#This Row],[Order Date]])</f>
        <v>2026</v>
      </c>
      <c r="D652">
        <f>MONTH(SalesDataTable[[#This Row],[Order Date]])</f>
        <v>6</v>
      </c>
      <c r="E652" t="str">
        <f>TEXT(SalesDataTable[[#This Row],[Order Date]], "MmMM")</f>
        <v>June</v>
      </c>
      <c r="F652" t="str">
        <f>"Q"&amp;ROUNDUP(MONTH(SalesDataTable[[#This Row],[Order Date]])/3,0)</f>
        <v>Q2</v>
      </c>
      <c r="G652" t="s">
        <v>34</v>
      </c>
      <c r="H652" t="s">
        <v>56</v>
      </c>
      <c r="I652" t="s">
        <v>86</v>
      </c>
      <c r="J652" t="s">
        <v>23</v>
      </c>
      <c r="K652" t="s">
        <v>24</v>
      </c>
      <c r="L652" t="s">
        <v>50</v>
      </c>
      <c r="M652">
        <v>1</v>
      </c>
      <c r="N652">
        <v>35.409999999999997</v>
      </c>
      <c r="O652">
        <v>0.05</v>
      </c>
      <c r="P652">
        <v>13.9</v>
      </c>
      <c r="Q652">
        <v>33.639499999999998</v>
      </c>
      <c r="R652">
        <v>13.9</v>
      </c>
      <c r="S652">
        <v>19.7395</v>
      </c>
      <c r="T652">
        <v>0.58679528530447833</v>
      </c>
      <c r="U652">
        <v>2026</v>
      </c>
      <c r="V652" t="s">
        <v>64</v>
      </c>
      <c r="W652">
        <v>6</v>
      </c>
      <c r="X652" t="s">
        <v>73</v>
      </c>
    </row>
    <row r="653" spans="1:24" x14ac:dyDescent="0.3">
      <c r="A653">
        <v>40</v>
      </c>
      <c r="B653" s="1">
        <v>46197</v>
      </c>
      <c r="C653">
        <f>YEAR(SalesDataTable[[#This Row],[Order Date]])</f>
        <v>2026</v>
      </c>
      <c r="D653">
        <f>MONTH(SalesDataTable[[#This Row],[Order Date]])</f>
        <v>6</v>
      </c>
      <c r="E653" t="str">
        <f>TEXT(SalesDataTable[[#This Row],[Order Date]], "MmMM")</f>
        <v>June</v>
      </c>
      <c r="F653" t="str">
        <f>"Q"&amp;ROUNDUP(MONTH(SalesDataTable[[#This Row],[Order Date]])/3,0)</f>
        <v>Q2</v>
      </c>
      <c r="G653" t="s">
        <v>20</v>
      </c>
      <c r="H653" t="s">
        <v>32</v>
      </c>
      <c r="I653" t="s">
        <v>86</v>
      </c>
      <c r="J653" t="s">
        <v>23</v>
      </c>
      <c r="K653" t="s">
        <v>37</v>
      </c>
      <c r="L653" t="s">
        <v>59</v>
      </c>
      <c r="M653">
        <v>1</v>
      </c>
      <c r="N653">
        <v>167.23</v>
      </c>
      <c r="O653">
        <v>0.05</v>
      </c>
      <c r="P653">
        <v>85.14</v>
      </c>
      <c r="Q653">
        <v>158.86849999999998</v>
      </c>
      <c r="R653">
        <v>85.14</v>
      </c>
      <c r="S653">
        <v>73.728499999999983</v>
      </c>
      <c r="T653">
        <v>0.46408507665144438</v>
      </c>
      <c r="U653">
        <v>2026</v>
      </c>
      <c r="V653" t="s">
        <v>64</v>
      </c>
      <c r="W653">
        <v>6</v>
      </c>
      <c r="X653" t="s">
        <v>73</v>
      </c>
    </row>
    <row r="654" spans="1:24" x14ac:dyDescent="0.3">
      <c r="A654">
        <v>1089</v>
      </c>
      <c r="B654" s="1">
        <v>46202</v>
      </c>
      <c r="C654">
        <f>YEAR(SalesDataTable[[#This Row],[Order Date]])</f>
        <v>2026</v>
      </c>
      <c r="D654">
        <f>MONTH(SalesDataTable[[#This Row],[Order Date]])</f>
        <v>6</v>
      </c>
      <c r="E654" t="str">
        <f>TEXT(SalesDataTable[[#This Row],[Order Date]], "MmMM")</f>
        <v>June</v>
      </c>
      <c r="F654" t="str">
        <f>"Q"&amp;ROUNDUP(MONTH(SalesDataTable[[#This Row],[Order Date]])/3,0)</f>
        <v>Q2</v>
      </c>
      <c r="G654" t="s">
        <v>34</v>
      </c>
      <c r="H654" t="s">
        <v>40</v>
      </c>
      <c r="I654" t="s">
        <v>86</v>
      </c>
      <c r="J654" t="s">
        <v>84</v>
      </c>
      <c r="K654" t="s">
        <v>30</v>
      </c>
      <c r="L654" t="s">
        <v>33</v>
      </c>
      <c r="M654">
        <v>1</v>
      </c>
      <c r="N654">
        <v>90.91</v>
      </c>
      <c r="O654">
        <v>0.05</v>
      </c>
      <c r="P654">
        <v>45.9</v>
      </c>
      <c r="Q654">
        <v>86.364499999999992</v>
      </c>
      <c r="R654">
        <v>45.9</v>
      </c>
      <c r="S654">
        <v>40.464499999999994</v>
      </c>
      <c r="T654">
        <v>0.46853163047316893</v>
      </c>
      <c r="U654">
        <v>2026</v>
      </c>
      <c r="V654" t="s">
        <v>64</v>
      </c>
      <c r="W654">
        <v>6</v>
      </c>
      <c r="X654" t="s">
        <v>73</v>
      </c>
    </row>
    <row r="655" spans="1:24" x14ac:dyDescent="0.3">
      <c r="A655">
        <v>5174</v>
      </c>
      <c r="B655" s="1">
        <v>46205</v>
      </c>
      <c r="C655">
        <f>YEAR(SalesDataTable[[#This Row],[Order Date]])</f>
        <v>2026</v>
      </c>
      <c r="D655">
        <f>MONTH(SalesDataTable[[#This Row],[Order Date]])</f>
        <v>7</v>
      </c>
      <c r="E655" t="str">
        <f>TEXT(SalesDataTable[[#This Row],[Order Date]], "MmMM")</f>
        <v>July</v>
      </c>
      <c r="F655" t="str">
        <f>"Q"&amp;ROUNDUP(MONTH(SalesDataTable[[#This Row],[Order Date]])/3,0)</f>
        <v>Q3</v>
      </c>
      <c r="G655" t="s">
        <v>34</v>
      </c>
      <c r="H655" t="s">
        <v>40</v>
      </c>
      <c r="I655" t="s">
        <v>86</v>
      </c>
      <c r="J655" t="s">
        <v>23</v>
      </c>
      <c r="K655" t="s">
        <v>37</v>
      </c>
      <c r="L655" t="s">
        <v>54</v>
      </c>
      <c r="M655">
        <v>1</v>
      </c>
      <c r="N655">
        <v>45.92</v>
      </c>
      <c r="O655">
        <v>0.05</v>
      </c>
      <c r="P655">
        <v>17.91</v>
      </c>
      <c r="Q655">
        <v>43.624000000000002</v>
      </c>
      <c r="R655">
        <v>17.91</v>
      </c>
      <c r="S655">
        <v>25.714000000000002</v>
      </c>
      <c r="T655">
        <v>0.58944617641665142</v>
      </c>
      <c r="U655">
        <v>2026</v>
      </c>
      <c r="V655" t="s">
        <v>74</v>
      </c>
      <c r="W655">
        <v>7</v>
      </c>
      <c r="X655" t="s">
        <v>75</v>
      </c>
    </row>
    <row r="656" spans="1:24" x14ac:dyDescent="0.3">
      <c r="A656">
        <v>838</v>
      </c>
      <c r="B656" s="1">
        <v>46217</v>
      </c>
      <c r="C656">
        <f>YEAR(SalesDataTable[[#This Row],[Order Date]])</f>
        <v>2026</v>
      </c>
      <c r="D656">
        <f>MONTH(SalesDataTable[[#This Row],[Order Date]])</f>
        <v>7</v>
      </c>
      <c r="E656" t="str">
        <f>TEXT(SalesDataTable[[#This Row],[Order Date]], "MmMM")</f>
        <v>July</v>
      </c>
      <c r="F656" t="str">
        <f>"Q"&amp;ROUNDUP(MONTH(SalesDataTable[[#This Row],[Order Date]])/3,0)</f>
        <v>Q3</v>
      </c>
      <c r="G656" t="s">
        <v>28</v>
      </c>
      <c r="H656" t="s">
        <v>29</v>
      </c>
      <c r="I656" t="s">
        <v>86</v>
      </c>
      <c r="J656" t="s">
        <v>84</v>
      </c>
      <c r="K656" t="s">
        <v>44</v>
      </c>
      <c r="L656" t="s">
        <v>68</v>
      </c>
      <c r="M656">
        <v>1</v>
      </c>
      <c r="N656">
        <v>80.150000000000006</v>
      </c>
      <c r="O656">
        <v>0.05</v>
      </c>
      <c r="P656">
        <v>38.89</v>
      </c>
      <c r="Q656">
        <v>76.142499999999998</v>
      </c>
      <c r="R656">
        <v>38.89</v>
      </c>
      <c r="S656">
        <v>37.252499999999998</v>
      </c>
      <c r="T656">
        <v>0.48924713530551267</v>
      </c>
      <c r="U656">
        <v>2026</v>
      </c>
      <c r="V656" t="s">
        <v>74</v>
      </c>
      <c r="W656">
        <v>7</v>
      </c>
      <c r="X656" t="s">
        <v>75</v>
      </c>
    </row>
    <row r="657" spans="1:24" x14ac:dyDescent="0.3">
      <c r="A657">
        <v>2226</v>
      </c>
      <c r="B657" s="1">
        <v>46220</v>
      </c>
      <c r="C657">
        <f>YEAR(SalesDataTable[[#This Row],[Order Date]])</f>
        <v>2026</v>
      </c>
      <c r="D657">
        <f>MONTH(SalesDataTable[[#This Row],[Order Date]])</f>
        <v>7</v>
      </c>
      <c r="E657" t="str">
        <f>TEXT(SalesDataTable[[#This Row],[Order Date]], "MmMM")</f>
        <v>July</v>
      </c>
      <c r="F657" t="str">
        <f>"Q"&amp;ROUNDUP(MONTH(SalesDataTable[[#This Row],[Order Date]])/3,0)</f>
        <v>Q3</v>
      </c>
      <c r="G657" t="s">
        <v>28</v>
      </c>
      <c r="H657" t="s">
        <v>46</v>
      </c>
      <c r="I657" t="s">
        <v>86</v>
      </c>
      <c r="J657" t="s">
        <v>23</v>
      </c>
      <c r="K657" t="s">
        <v>30</v>
      </c>
      <c r="L657" t="s">
        <v>41</v>
      </c>
      <c r="M657">
        <v>1</v>
      </c>
      <c r="N657">
        <v>69.78</v>
      </c>
      <c r="O657">
        <v>0.05</v>
      </c>
      <c r="P657">
        <v>32.83</v>
      </c>
      <c r="Q657">
        <v>66.290999999999997</v>
      </c>
      <c r="R657">
        <v>32.83</v>
      </c>
      <c r="S657">
        <v>33.460999999999999</v>
      </c>
      <c r="T657">
        <v>0.50475931876121949</v>
      </c>
      <c r="U657">
        <v>2026</v>
      </c>
      <c r="V657" t="s">
        <v>74</v>
      </c>
      <c r="W657">
        <v>7</v>
      </c>
      <c r="X657" t="s">
        <v>75</v>
      </c>
    </row>
    <row r="658" spans="1:24" x14ac:dyDescent="0.3">
      <c r="A658">
        <v>4066</v>
      </c>
      <c r="B658" s="1">
        <v>46229</v>
      </c>
      <c r="C658">
        <f>YEAR(SalesDataTable[[#This Row],[Order Date]])</f>
        <v>2026</v>
      </c>
      <c r="D658">
        <f>MONTH(SalesDataTable[[#This Row],[Order Date]])</f>
        <v>7</v>
      </c>
      <c r="E658" t="str">
        <f>TEXT(SalesDataTable[[#This Row],[Order Date]], "MmMM")</f>
        <v>July</v>
      </c>
      <c r="F658" t="str">
        <f>"Q"&amp;ROUNDUP(MONTH(SalesDataTable[[#This Row],[Order Date]])/3,0)</f>
        <v>Q3</v>
      </c>
      <c r="G658" t="s">
        <v>20</v>
      </c>
      <c r="H658" t="s">
        <v>32</v>
      </c>
      <c r="I658" t="s">
        <v>86</v>
      </c>
      <c r="J658" t="s">
        <v>23</v>
      </c>
      <c r="K658" t="s">
        <v>24</v>
      </c>
      <c r="L658" t="s">
        <v>50</v>
      </c>
      <c r="M658">
        <v>1</v>
      </c>
      <c r="N658">
        <v>35.479999999999997</v>
      </c>
      <c r="O658">
        <v>0.05</v>
      </c>
      <c r="P658">
        <v>14.15</v>
      </c>
      <c r="Q658">
        <v>33.705999999999996</v>
      </c>
      <c r="R658">
        <v>14.15</v>
      </c>
      <c r="S658">
        <v>19.555999999999997</v>
      </c>
      <c r="T658">
        <v>0.58019343737020113</v>
      </c>
      <c r="U658">
        <v>2026</v>
      </c>
      <c r="V658" t="s">
        <v>74</v>
      </c>
      <c r="W658">
        <v>7</v>
      </c>
      <c r="X658" t="s">
        <v>75</v>
      </c>
    </row>
    <row r="659" spans="1:24" x14ac:dyDescent="0.3">
      <c r="A659">
        <v>2369</v>
      </c>
      <c r="B659" s="1">
        <v>46242</v>
      </c>
      <c r="C659">
        <f>YEAR(SalesDataTable[[#This Row],[Order Date]])</f>
        <v>2026</v>
      </c>
      <c r="D659">
        <f>MONTH(SalesDataTable[[#This Row],[Order Date]])</f>
        <v>8</v>
      </c>
      <c r="E659" t="str">
        <f>TEXT(SalesDataTable[[#This Row],[Order Date]], "MmMM")</f>
        <v>August</v>
      </c>
      <c r="F659" t="str">
        <f>"Q"&amp;ROUNDUP(MONTH(SalesDataTable[[#This Row],[Order Date]])/3,0)</f>
        <v>Q3</v>
      </c>
      <c r="G659" t="s">
        <v>20</v>
      </c>
      <c r="H659" t="s">
        <v>21</v>
      </c>
      <c r="I659" t="s">
        <v>86</v>
      </c>
      <c r="J659" t="s">
        <v>23</v>
      </c>
      <c r="K659" t="s">
        <v>44</v>
      </c>
      <c r="L659" t="s">
        <v>63</v>
      </c>
      <c r="M659">
        <v>1</v>
      </c>
      <c r="N659">
        <v>125.95</v>
      </c>
      <c r="O659">
        <v>0.05</v>
      </c>
      <c r="P659">
        <v>61.9</v>
      </c>
      <c r="Q659">
        <v>119.6525</v>
      </c>
      <c r="R659">
        <v>61.9</v>
      </c>
      <c r="S659">
        <v>57.752500000000005</v>
      </c>
      <c r="T659">
        <v>0.48266856104134892</v>
      </c>
      <c r="U659">
        <v>2026</v>
      </c>
      <c r="V659" t="s">
        <v>74</v>
      </c>
      <c r="W659">
        <v>8</v>
      </c>
      <c r="X659" t="s">
        <v>76</v>
      </c>
    </row>
    <row r="660" spans="1:24" x14ac:dyDescent="0.3">
      <c r="A660">
        <v>3982</v>
      </c>
      <c r="B660" s="1">
        <v>46242</v>
      </c>
      <c r="C660">
        <f>YEAR(SalesDataTable[[#This Row],[Order Date]])</f>
        <v>2026</v>
      </c>
      <c r="D660">
        <f>MONTH(SalesDataTable[[#This Row],[Order Date]])</f>
        <v>8</v>
      </c>
      <c r="E660" t="str">
        <f>TEXT(SalesDataTable[[#This Row],[Order Date]], "MmMM")</f>
        <v>August</v>
      </c>
      <c r="F660" t="str">
        <f>"Q"&amp;ROUNDUP(MONTH(SalesDataTable[[#This Row],[Order Date]])/3,0)</f>
        <v>Q3</v>
      </c>
      <c r="G660" t="s">
        <v>48</v>
      </c>
      <c r="H660" t="s">
        <v>49</v>
      </c>
      <c r="I660" t="s">
        <v>86</v>
      </c>
      <c r="J660" t="s">
        <v>84</v>
      </c>
      <c r="K660" t="s">
        <v>44</v>
      </c>
      <c r="L660" t="s">
        <v>68</v>
      </c>
      <c r="M660">
        <v>1</v>
      </c>
      <c r="N660">
        <v>79.989999999999995</v>
      </c>
      <c r="O660">
        <v>0.05</v>
      </c>
      <c r="P660">
        <v>40.25</v>
      </c>
      <c r="Q660">
        <v>75.990499999999997</v>
      </c>
      <c r="R660">
        <v>40.25</v>
      </c>
      <c r="S660">
        <v>35.740499999999997</v>
      </c>
      <c r="T660">
        <v>0.47032852790809376</v>
      </c>
      <c r="U660">
        <v>2026</v>
      </c>
      <c r="V660" t="s">
        <v>74</v>
      </c>
      <c r="W660">
        <v>8</v>
      </c>
      <c r="X660" t="s">
        <v>76</v>
      </c>
    </row>
    <row r="661" spans="1:24" x14ac:dyDescent="0.3">
      <c r="A661">
        <v>390</v>
      </c>
      <c r="B661" s="1">
        <v>46243</v>
      </c>
      <c r="C661">
        <f>YEAR(SalesDataTable[[#This Row],[Order Date]])</f>
        <v>2026</v>
      </c>
      <c r="D661">
        <f>MONTH(SalesDataTable[[#This Row],[Order Date]])</f>
        <v>8</v>
      </c>
      <c r="E661" t="str">
        <f>TEXT(SalesDataTable[[#This Row],[Order Date]], "MmMM")</f>
        <v>August</v>
      </c>
      <c r="F661" t="str">
        <f>"Q"&amp;ROUNDUP(MONTH(SalesDataTable[[#This Row],[Order Date]])/3,0)</f>
        <v>Q3</v>
      </c>
      <c r="G661" t="s">
        <v>48</v>
      </c>
      <c r="H661" t="s">
        <v>52</v>
      </c>
      <c r="I661" t="s">
        <v>86</v>
      </c>
      <c r="J661" t="s">
        <v>23</v>
      </c>
      <c r="K661" t="s">
        <v>30</v>
      </c>
      <c r="L661" t="s">
        <v>33</v>
      </c>
      <c r="M661">
        <v>1</v>
      </c>
      <c r="N661">
        <v>93.41</v>
      </c>
      <c r="O661">
        <v>0.05</v>
      </c>
      <c r="P661">
        <v>44.7</v>
      </c>
      <c r="Q661">
        <v>88.739499999999992</v>
      </c>
      <c r="R661">
        <v>44.7</v>
      </c>
      <c r="S661">
        <v>44.03949999999999</v>
      </c>
      <c r="T661">
        <v>0.49627843294136198</v>
      </c>
      <c r="U661">
        <v>2026</v>
      </c>
      <c r="V661" t="s">
        <v>74</v>
      </c>
      <c r="W661">
        <v>8</v>
      </c>
      <c r="X661" t="s">
        <v>76</v>
      </c>
    </row>
    <row r="662" spans="1:24" x14ac:dyDescent="0.3">
      <c r="A662">
        <v>2187</v>
      </c>
      <c r="B662" s="1">
        <v>46244</v>
      </c>
      <c r="C662">
        <f>YEAR(SalesDataTable[[#This Row],[Order Date]])</f>
        <v>2026</v>
      </c>
      <c r="D662">
        <f>MONTH(SalesDataTable[[#This Row],[Order Date]])</f>
        <v>8</v>
      </c>
      <c r="E662" t="str">
        <f>TEXT(SalesDataTable[[#This Row],[Order Date]], "MmMM")</f>
        <v>August</v>
      </c>
      <c r="F662" t="str">
        <f>"Q"&amp;ROUNDUP(MONTH(SalesDataTable[[#This Row],[Order Date]])/3,0)</f>
        <v>Q3</v>
      </c>
      <c r="G662" t="s">
        <v>48</v>
      </c>
      <c r="H662" t="s">
        <v>49</v>
      </c>
      <c r="I662" t="s">
        <v>86</v>
      </c>
      <c r="J662" t="s">
        <v>23</v>
      </c>
      <c r="K662" t="s">
        <v>37</v>
      </c>
      <c r="L662" t="s">
        <v>54</v>
      </c>
      <c r="M662">
        <v>1</v>
      </c>
      <c r="N662">
        <v>46.32</v>
      </c>
      <c r="O662">
        <v>0.05</v>
      </c>
      <c r="P662">
        <v>18.34</v>
      </c>
      <c r="Q662">
        <v>44.003999999999998</v>
      </c>
      <c r="R662">
        <v>18.34</v>
      </c>
      <c r="S662">
        <v>25.663999999999998</v>
      </c>
      <c r="T662">
        <v>0.58321970729933637</v>
      </c>
      <c r="U662">
        <v>2026</v>
      </c>
      <c r="V662" t="s">
        <v>74</v>
      </c>
      <c r="W662">
        <v>8</v>
      </c>
      <c r="X662" t="s">
        <v>76</v>
      </c>
    </row>
    <row r="663" spans="1:24" x14ac:dyDescent="0.3">
      <c r="A663">
        <v>3174</v>
      </c>
      <c r="B663" s="1">
        <v>46249</v>
      </c>
      <c r="C663">
        <f>YEAR(SalesDataTable[[#This Row],[Order Date]])</f>
        <v>2026</v>
      </c>
      <c r="D663">
        <f>MONTH(SalesDataTable[[#This Row],[Order Date]])</f>
        <v>8</v>
      </c>
      <c r="E663" t="str">
        <f>TEXT(SalesDataTable[[#This Row],[Order Date]], "MmMM")</f>
        <v>August</v>
      </c>
      <c r="F663" t="str">
        <f>"Q"&amp;ROUNDUP(MONTH(SalesDataTable[[#This Row],[Order Date]])/3,0)</f>
        <v>Q3</v>
      </c>
      <c r="G663" t="s">
        <v>20</v>
      </c>
      <c r="H663" t="s">
        <v>39</v>
      </c>
      <c r="I663" t="s">
        <v>86</v>
      </c>
      <c r="J663" t="s">
        <v>84</v>
      </c>
      <c r="K663" t="s">
        <v>44</v>
      </c>
      <c r="L663" t="s">
        <v>45</v>
      </c>
      <c r="M663">
        <v>1</v>
      </c>
      <c r="N663">
        <v>192.67</v>
      </c>
      <c r="O663">
        <v>0.05</v>
      </c>
      <c r="P663">
        <v>103.37</v>
      </c>
      <c r="Q663">
        <v>183.03649999999999</v>
      </c>
      <c r="R663">
        <v>103.37</v>
      </c>
      <c r="S663">
        <v>79.666499999999985</v>
      </c>
      <c r="T663">
        <v>0.43524925356417976</v>
      </c>
      <c r="U663">
        <v>2026</v>
      </c>
      <c r="V663" t="s">
        <v>74</v>
      </c>
      <c r="W663">
        <v>8</v>
      </c>
      <c r="X663" t="s">
        <v>76</v>
      </c>
    </row>
    <row r="664" spans="1:24" x14ac:dyDescent="0.3">
      <c r="A664">
        <v>4895</v>
      </c>
      <c r="B664" s="1">
        <v>46250</v>
      </c>
      <c r="C664">
        <f>YEAR(SalesDataTable[[#This Row],[Order Date]])</f>
        <v>2026</v>
      </c>
      <c r="D664">
        <f>MONTH(SalesDataTable[[#This Row],[Order Date]])</f>
        <v>8</v>
      </c>
      <c r="E664" t="str">
        <f>TEXT(SalesDataTable[[#This Row],[Order Date]], "MmMM")</f>
        <v>August</v>
      </c>
      <c r="F664" t="str">
        <f>"Q"&amp;ROUNDUP(MONTH(SalesDataTable[[#This Row],[Order Date]])/3,0)</f>
        <v>Q3</v>
      </c>
      <c r="G664" t="s">
        <v>28</v>
      </c>
      <c r="H664" t="s">
        <v>46</v>
      </c>
      <c r="I664" t="s">
        <v>86</v>
      </c>
      <c r="J664" t="s">
        <v>85</v>
      </c>
      <c r="K664" t="s">
        <v>44</v>
      </c>
      <c r="L664" t="s">
        <v>45</v>
      </c>
      <c r="M664">
        <v>1</v>
      </c>
      <c r="N664">
        <v>191.12</v>
      </c>
      <c r="O664">
        <v>0.05</v>
      </c>
      <c r="P664">
        <v>106.14</v>
      </c>
      <c r="Q664">
        <v>181.56399999999999</v>
      </c>
      <c r="R664">
        <v>106.14</v>
      </c>
      <c r="S664">
        <v>75.423999999999992</v>
      </c>
      <c r="T664">
        <v>0.41541274702033443</v>
      </c>
      <c r="U664">
        <v>2026</v>
      </c>
      <c r="V664" t="s">
        <v>74</v>
      </c>
      <c r="W664">
        <v>8</v>
      </c>
      <c r="X664" t="s">
        <v>76</v>
      </c>
    </row>
    <row r="665" spans="1:24" x14ac:dyDescent="0.3">
      <c r="A665">
        <v>4256</v>
      </c>
      <c r="B665" s="1">
        <v>46251</v>
      </c>
      <c r="C665">
        <f>YEAR(SalesDataTable[[#This Row],[Order Date]])</f>
        <v>2026</v>
      </c>
      <c r="D665">
        <f>MONTH(SalesDataTable[[#This Row],[Order Date]])</f>
        <v>8</v>
      </c>
      <c r="E665" t="str">
        <f>TEXT(SalesDataTable[[#This Row],[Order Date]], "MmMM")</f>
        <v>August</v>
      </c>
      <c r="F665" t="str">
        <f>"Q"&amp;ROUNDUP(MONTH(SalesDataTable[[#This Row],[Order Date]])/3,0)</f>
        <v>Q3</v>
      </c>
      <c r="G665" t="s">
        <v>34</v>
      </c>
      <c r="H665" t="s">
        <v>53</v>
      </c>
      <c r="I665" t="s">
        <v>86</v>
      </c>
      <c r="J665" t="s">
        <v>23</v>
      </c>
      <c r="K665" t="s">
        <v>37</v>
      </c>
      <c r="L665" t="s">
        <v>54</v>
      </c>
      <c r="M665">
        <v>1</v>
      </c>
      <c r="N665">
        <v>46.44</v>
      </c>
      <c r="O665">
        <v>0.05</v>
      </c>
      <c r="P665">
        <v>18.59</v>
      </c>
      <c r="Q665">
        <v>44.117999999999995</v>
      </c>
      <c r="R665">
        <v>18.59</v>
      </c>
      <c r="S665">
        <v>25.527999999999995</v>
      </c>
      <c r="T665">
        <v>0.57863003762636556</v>
      </c>
      <c r="U665">
        <v>2026</v>
      </c>
      <c r="V665" t="s">
        <v>74</v>
      </c>
      <c r="W665">
        <v>8</v>
      </c>
      <c r="X665" t="s">
        <v>76</v>
      </c>
    </row>
    <row r="666" spans="1:24" x14ac:dyDescent="0.3">
      <c r="A666">
        <v>1817</v>
      </c>
      <c r="B666" s="1">
        <v>46262</v>
      </c>
      <c r="C666">
        <f>YEAR(SalesDataTable[[#This Row],[Order Date]])</f>
        <v>2026</v>
      </c>
      <c r="D666">
        <f>MONTH(SalesDataTable[[#This Row],[Order Date]])</f>
        <v>8</v>
      </c>
      <c r="E666" t="str">
        <f>TEXT(SalesDataTable[[#This Row],[Order Date]], "MmMM")</f>
        <v>August</v>
      </c>
      <c r="F666" t="str">
        <f>"Q"&amp;ROUNDUP(MONTH(SalesDataTable[[#This Row],[Order Date]])/3,0)</f>
        <v>Q3</v>
      </c>
      <c r="G666" t="s">
        <v>28</v>
      </c>
      <c r="H666" t="s">
        <v>29</v>
      </c>
      <c r="I666" t="s">
        <v>86</v>
      </c>
      <c r="J666" t="s">
        <v>23</v>
      </c>
      <c r="K666" t="s">
        <v>24</v>
      </c>
      <c r="L666" t="s">
        <v>50</v>
      </c>
      <c r="M666">
        <v>1</v>
      </c>
      <c r="N666">
        <v>36.590000000000003</v>
      </c>
      <c r="O666">
        <v>0.05</v>
      </c>
      <c r="P666">
        <v>14.15</v>
      </c>
      <c r="Q666">
        <v>34.7605</v>
      </c>
      <c r="R666">
        <v>14.15</v>
      </c>
      <c r="S666">
        <v>20.610500000000002</v>
      </c>
      <c r="T666">
        <v>0.59292875534011313</v>
      </c>
      <c r="U666">
        <v>2026</v>
      </c>
      <c r="V666" t="s">
        <v>74</v>
      </c>
      <c r="W666">
        <v>8</v>
      </c>
      <c r="X666" t="s">
        <v>76</v>
      </c>
    </row>
    <row r="667" spans="1:24" x14ac:dyDescent="0.3">
      <c r="A667">
        <v>1535</v>
      </c>
      <c r="B667" s="1">
        <v>46276</v>
      </c>
      <c r="C667">
        <f>YEAR(SalesDataTable[[#This Row],[Order Date]])</f>
        <v>2026</v>
      </c>
      <c r="D667">
        <f>MONTH(SalesDataTable[[#This Row],[Order Date]])</f>
        <v>9</v>
      </c>
      <c r="E667" t="str">
        <f>TEXT(SalesDataTable[[#This Row],[Order Date]], "MmMM")</f>
        <v>September</v>
      </c>
      <c r="F667" t="str">
        <f>"Q"&amp;ROUNDUP(MONTH(SalesDataTable[[#This Row],[Order Date]])/3,0)</f>
        <v>Q3</v>
      </c>
      <c r="G667" t="s">
        <v>28</v>
      </c>
      <c r="H667" t="s">
        <v>46</v>
      </c>
      <c r="I667" t="s">
        <v>86</v>
      </c>
      <c r="J667" t="s">
        <v>23</v>
      </c>
      <c r="K667" t="s">
        <v>42</v>
      </c>
      <c r="L667" t="s">
        <v>66</v>
      </c>
      <c r="M667">
        <v>1</v>
      </c>
      <c r="N667">
        <v>51.25</v>
      </c>
      <c r="O667">
        <v>0.05</v>
      </c>
      <c r="P667">
        <v>21.99</v>
      </c>
      <c r="Q667">
        <v>48.6875</v>
      </c>
      <c r="R667">
        <v>21.99</v>
      </c>
      <c r="S667">
        <v>26.697500000000002</v>
      </c>
      <c r="T667">
        <v>0.54834403080872918</v>
      </c>
      <c r="U667">
        <v>2026</v>
      </c>
      <c r="V667" t="s">
        <v>74</v>
      </c>
      <c r="W667">
        <v>9</v>
      </c>
      <c r="X667" t="s">
        <v>78</v>
      </c>
    </row>
    <row r="668" spans="1:24" x14ac:dyDescent="0.3">
      <c r="A668">
        <v>753</v>
      </c>
      <c r="B668" s="1">
        <v>46279</v>
      </c>
      <c r="C668">
        <f>YEAR(SalesDataTable[[#This Row],[Order Date]])</f>
        <v>2026</v>
      </c>
      <c r="D668">
        <f>MONTH(SalesDataTable[[#This Row],[Order Date]])</f>
        <v>9</v>
      </c>
      <c r="E668" t="str">
        <f>TEXT(SalesDataTable[[#This Row],[Order Date]], "MmMM")</f>
        <v>September</v>
      </c>
      <c r="F668" t="str">
        <f>"Q"&amp;ROUNDUP(MONTH(SalesDataTable[[#This Row],[Order Date]])/3,0)</f>
        <v>Q3</v>
      </c>
      <c r="G668" t="s">
        <v>20</v>
      </c>
      <c r="H668" t="s">
        <v>39</v>
      </c>
      <c r="I668" t="s">
        <v>86</v>
      </c>
      <c r="J668" t="s">
        <v>84</v>
      </c>
      <c r="K668" t="s">
        <v>37</v>
      </c>
      <c r="L668" t="s">
        <v>54</v>
      </c>
      <c r="M668">
        <v>1</v>
      </c>
      <c r="N668">
        <v>47.55</v>
      </c>
      <c r="O668">
        <v>0.05</v>
      </c>
      <c r="P668">
        <v>18.350000000000001</v>
      </c>
      <c r="Q668">
        <v>45.172499999999992</v>
      </c>
      <c r="R668">
        <v>18.350000000000001</v>
      </c>
      <c r="S668">
        <v>26.822499999999991</v>
      </c>
      <c r="T668">
        <v>0.5937794011843488</v>
      </c>
      <c r="U668">
        <v>2026</v>
      </c>
      <c r="V668" t="s">
        <v>74</v>
      </c>
      <c r="W668">
        <v>9</v>
      </c>
      <c r="X668" t="s">
        <v>78</v>
      </c>
    </row>
    <row r="669" spans="1:24" x14ac:dyDescent="0.3">
      <c r="A669">
        <v>1214</v>
      </c>
      <c r="B669" s="1">
        <v>46284</v>
      </c>
      <c r="C669">
        <f>YEAR(SalesDataTable[[#This Row],[Order Date]])</f>
        <v>2026</v>
      </c>
      <c r="D669">
        <f>MONTH(SalesDataTable[[#This Row],[Order Date]])</f>
        <v>9</v>
      </c>
      <c r="E669" t="str">
        <f>TEXT(SalesDataTable[[#This Row],[Order Date]], "MmMM")</f>
        <v>September</v>
      </c>
      <c r="F669" t="str">
        <f>"Q"&amp;ROUNDUP(MONTH(SalesDataTable[[#This Row],[Order Date]])/3,0)</f>
        <v>Q3</v>
      </c>
      <c r="G669" t="s">
        <v>28</v>
      </c>
      <c r="H669" t="s">
        <v>46</v>
      </c>
      <c r="I669" t="s">
        <v>86</v>
      </c>
      <c r="J669" t="s">
        <v>84</v>
      </c>
      <c r="K669" t="s">
        <v>44</v>
      </c>
      <c r="L669" t="s">
        <v>45</v>
      </c>
      <c r="M669">
        <v>1</v>
      </c>
      <c r="N669">
        <v>198.29</v>
      </c>
      <c r="O669">
        <v>0.05</v>
      </c>
      <c r="P669">
        <v>106.24</v>
      </c>
      <c r="Q669">
        <v>188.37549999999999</v>
      </c>
      <c r="R669">
        <v>106.24</v>
      </c>
      <c r="S669">
        <v>82.135499999999993</v>
      </c>
      <c r="T669">
        <v>0.436020076920831</v>
      </c>
      <c r="U669">
        <v>2026</v>
      </c>
      <c r="V669" t="s">
        <v>74</v>
      </c>
      <c r="W669">
        <v>9</v>
      </c>
      <c r="X669" t="s">
        <v>78</v>
      </c>
    </row>
    <row r="670" spans="1:24" x14ac:dyDescent="0.3">
      <c r="A670">
        <v>210</v>
      </c>
      <c r="B670" s="1">
        <v>46285</v>
      </c>
      <c r="C670">
        <f>YEAR(SalesDataTable[[#This Row],[Order Date]])</f>
        <v>2026</v>
      </c>
      <c r="D670">
        <f>MONTH(SalesDataTable[[#This Row],[Order Date]])</f>
        <v>9</v>
      </c>
      <c r="E670" t="str">
        <f>TEXT(SalesDataTable[[#This Row],[Order Date]], "MmMM")</f>
        <v>September</v>
      </c>
      <c r="F670" t="str">
        <f>"Q"&amp;ROUNDUP(MONTH(SalesDataTable[[#This Row],[Order Date]])/3,0)</f>
        <v>Q3</v>
      </c>
      <c r="G670" t="s">
        <v>48</v>
      </c>
      <c r="H670" t="s">
        <v>67</v>
      </c>
      <c r="I670" t="s">
        <v>86</v>
      </c>
      <c r="J670" t="s">
        <v>84</v>
      </c>
      <c r="K670" t="s">
        <v>44</v>
      </c>
      <c r="L670" t="s">
        <v>45</v>
      </c>
      <c r="M670">
        <v>1</v>
      </c>
      <c r="N670">
        <v>190.77</v>
      </c>
      <c r="O670">
        <v>0.05</v>
      </c>
      <c r="P670">
        <v>104.69</v>
      </c>
      <c r="Q670">
        <v>181.23150000000001</v>
      </c>
      <c r="R670">
        <v>104.69</v>
      </c>
      <c r="S670">
        <v>76.541500000000013</v>
      </c>
      <c r="T670">
        <v>0.42234103894742364</v>
      </c>
      <c r="U670">
        <v>2026</v>
      </c>
      <c r="V670" t="s">
        <v>74</v>
      </c>
      <c r="W670">
        <v>9</v>
      </c>
      <c r="X670" t="s">
        <v>78</v>
      </c>
    </row>
    <row r="671" spans="1:24" x14ac:dyDescent="0.3">
      <c r="A671">
        <v>2863</v>
      </c>
      <c r="B671" s="1">
        <v>46293</v>
      </c>
      <c r="C671">
        <f>YEAR(SalesDataTable[[#This Row],[Order Date]])</f>
        <v>2026</v>
      </c>
      <c r="D671">
        <f>MONTH(SalesDataTable[[#This Row],[Order Date]])</f>
        <v>9</v>
      </c>
      <c r="E671" t="str">
        <f>TEXT(SalesDataTable[[#This Row],[Order Date]], "MmMM")</f>
        <v>September</v>
      </c>
      <c r="F671" t="str">
        <f>"Q"&amp;ROUNDUP(MONTH(SalesDataTable[[#This Row],[Order Date]])/3,0)</f>
        <v>Q3</v>
      </c>
      <c r="G671" t="s">
        <v>48</v>
      </c>
      <c r="H671" t="s">
        <v>49</v>
      </c>
      <c r="I671" t="s">
        <v>86</v>
      </c>
      <c r="J671" t="s">
        <v>23</v>
      </c>
      <c r="K671" t="s">
        <v>37</v>
      </c>
      <c r="L671" t="s">
        <v>38</v>
      </c>
      <c r="M671">
        <v>1</v>
      </c>
      <c r="N671">
        <v>133.85</v>
      </c>
      <c r="O671">
        <v>0.05</v>
      </c>
      <c r="P671">
        <v>66.41</v>
      </c>
      <c r="Q671">
        <v>127.15749999999998</v>
      </c>
      <c r="R671">
        <v>66.41</v>
      </c>
      <c r="S671">
        <v>60.747499999999988</v>
      </c>
      <c r="T671">
        <v>0.47773430588050247</v>
      </c>
      <c r="U671">
        <v>2026</v>
      </c>
      <c r="V671" t="s">
        <v>74</v>
      </c>
      <c r="W671">
        <v>9</v>
      </c>
      <c r="X671" t="s">
        <v>78</v>
      </c>
    </row>
    <row r="672" spans="1:24" x14ac:dyDescent="0.3">
      <c r="A672">
        <v>1639</v>
      </c>
      <c r="B672" s="1">
        <v>46295</v>
      </c>
      <c r="C672">
        <f>YEAR(SalesDataTable[[#This Row],[Order Date]])</f>
        <v>2026</v>
      </c>
      <c r="D672">
        <f>MONTH(SalesDataTable[[#This Row],[Order Date]])</f>
        <v>9</v>
      </c>
      <c r="E672" t="str">
        <f>TEXT(SalesDataTable[[#This Row],[Order Date]], "MmMM")</f>
        <v>September</v>
      </c>
      <c r="F672" t="str">
        <f>"Q"&amp;ROUNDUP(MONTH(SalesDataTable[[#This Row],[Order Date]])/3,0)</f>
        <v>Q3</v>
      </c>
      <c r="G672" t="s">
        <v>48</v>
      </c>
      <c r="H672" t="s">
        <v>49</v>
      </c>
      <c r="I672" t="s">
        <v>86</v>
      </c>
      <c r="J672" t="s">
        <v>85</v>
      </c>
      <c r="K672" t="s">
        <v>30</v>
      </c>
      <c r="L672" t="s">
        <v>57</v>
      </c>
      <c r="M672">
        <v>1</v>
      </c>
      <c r="N672">
        <v>140.78</v>
      </c>
      <c r="O672">
        <v>0.05</v>
      </c>
      <c r="P672">
        <v>80.8</v>
      </c>
      <c r="Q672">
        <v>133.74099999999999</v>
      </c>
      <c r="R672">
        <v>80.8</v>
      </c>
      <c r="S672">
        <v>52.940999999999988</v>
      </c>
      <c r="T672">
        <v>0.39584719719457756</v>
      </c>
      <c r="U672">
        <v>2026</v>
      </c>
      <c r="V672" t="s">
        <v>74</v>
      </c>
      <c r="W672">
        <v>9</v>
      </c>
      <c r="X672" t="s">
        <v>78</v>
      </c>
    </row>
    <row r="673" spans="1:24" x14ac:dyDescent="0.3">
      <c r="A673">
        <v>1306</v>
      </c>
      <c r="B673" s="1">
        <v>46304</v>
      </c>
      <c r="C673">
        <f>YEAR(SalesDataTable[[#This Row],[Order Date]])</f>
        <v>2026</v>
      </c>
      <c r="D673">
        <f>MONTH(SalesDataTable[[#This Row],[Order Date]])</f>
        <v>10</v>
      </c>
      <c r="E673" t="str">
        <f>TEXT(SalesDataTable[[#This Row],[Order Date]], "MmMM")</f>
        <v>October</v>
      </c>
      <c r="F673" t="str">
        <f>"Q"&amp;ROUNDUP(MONTH(SalesDataTable[[#This Row],[Order Date]])/3,0)</f>
        <v>Q4</v>
      </c>
      <c r="G673" t="s">
        <v>20</v>
      </c>
      <c r="H673" t="s">
        <v>21</v>
      </c>
      <c r="I673" t="s">
        <v>86</v>
      </c>
      <c r="J673" t="s">
        <v>85</v>
      </c>
      <c r="K673" t="s">
        <v>24</v>
      </c>
      <c r="L673" t="s">
        <v>50</v>
      </c>
      <c r="M673">
        <v>1</v>
      </c>
      <c r="N673">
        <v>35.450000000000003</v>
      </c>
      <c r="O673">
        <v>0.05</v>
      </c>
      <c r="P673">
        <v>14.23</v>
      </c>
      <c r="Q673">
        <v>33.677500000000002</v>
      </c>
      <c r="R673">
        <v>14.23</v>
      </c>
      <c r="S673">
        <v>19.447500000000002</v>
      </c>
      <c r="T673">
        <v>0.57746269764679681</v>
      </c>
      <c r="U673">
        <v>2026</v>
      </c>
      <c r="V673" t="s">
        <v>79</v>
      </c>
      <c r="W673">
        <v>10</v>
      </c>
      <c r="X673" t="s">
        <v>80</v>
      </c>
    </row>
    <row r="674" spans="1:24" x14ac:dyDescent="0.3">
      <c r="A674">
        <v>4479</v>
      </c>
      <c r="B674" s="1">
        <v>46308</v>
      </c>
      <c r="C674">
        <f>YEAR(SalesDataTable[[#This Row],[Order Date]])</f>
        <v>2026</v>
      </c>
      <c r="D674">
        <f>MONTH(SalesDataTable[[#This Row],[Order Date]])</f>
        <v>10</v>
      </c>
      <c r="E674" t="str">
        <f>TEXT(SalesDataTable[[#This Row],[Order Date]], "MmMM")</f>
        <v>October</v>
      </c>
      <c r="F674" t="str">
        <f>"Q"&amp;ROUNDUP(MONTH(SalesDataTable[[#This Row],[Order Date]])/3,0)</f>
        <v>Q4</v>
      </c>
      <c r="G674" t="s">
        <v>20</v>
      </c>
      <c r="H674" t="s">
        <v>32</v>
      </c>
      <c r="I674" t="s">
        <v>86</v>
      </c>
      <c r="J674" t="s">
        <v>84</v>
      </c>
      <c r="K674" t="s">
        <v>30</v>
      </c>
      <c r="L674" t="s">
        <v>31</v>
      </c>
      <c r="M674">
        <v>1</v>
      </c>
      <c r="N674">
        <v>151.68</v>
      </c>
      <c r="O674">
        <v>0.05</v>
      </c>
      <c r="P674">
        <v>78.98</v>
      </c>
      <c r="Q674">
        <v>144.096</v>
      </c>
      <c r="R674">
        <v>78.98</v>
      </c>
      <c r="S674">
        <v>65.116</v>
      </c>
      <c r="T674">
        <v>0.45189318232289583</v>
      </c>
      <c r="U674">
        <v>2026</v>
      </c>
      <c r="V674" t="s">
        <v>79</v>
      </c>
      <c r="W674">
        <v>10</v>
      </c>
      <c r="X674" t="s">
        <v>80</v>
      </c>
    </row>
    <row r="675" spans="1:24" x14ac:dyDescent="0.3">
      <c r="A675">
        <v>4815</v>
      </c>
      <c r="B675" s="1">
        <v>46308</v>
      </c>
      <c r="C675">
        <f>YEAR(SalesDataTable[[#This Row],[Order Date]])</f>
        <v>2026</v>
      </c>
      <c r="D675">
        <f>MONTH(SalesDataTable[[#This Row],[Order Date]])</f>
        <v>10</v>
      </c>
      <c r="E675" t="str">
        <f>TEXT(SalesDataTable[[#This Row],[Order Date]], "MmMM")</f>
        <v>October</v>
      </c>
      <c r="F675" t="str">
        <f>"Q"&amp;ROUNDUP(MONTH(SalesDataTable[[#This Row],[Order Date]])/3,0)</f>
        <v>Q4</v>
      </c>
      <c r="G675" t="s">
        <v>28</v>
      </c>
      <c r="H675" t="s">
        <v>36</v>
      </c>
      <c r="I675" t="s">
        <v>86</v>
      </c>
      <c r="J675" t="s">
        <v>85</v>
      </c>
      <c r="K675" t="s">
        <v>42</v>
      </c>
      <c r="L675" t="s">
        <v>43</v>
      </c>
      <c r="M675">
        <v>1</v>
      </c>
      <c r="N675">
        <v>39.89</v>
      </c>
      <c r="O675">
        <v>0.05</v>
      </c>
      <c r="P675">
        <v>16.91</v>
      </c>
      <c r="Q675">
        <v>37.895499999999998</v>
      </c>
      <c r="R675">
        <v>16.91</v>
      </c>
      <c r="S675">
        <v>20.985499999999998</v>
      </c>
      <c r="T675">
        <v>0.55377287540737019</v>
      </c>
      <c r="U675">
        <v>2026</v>
      </c>
      <c r="V675" t="s">
        <v>79</v>
      </c>
      <c r="W675">
        <v>10</v>
      </c>
      <c r="X675" t="s">
        <v>80</v>
      </c>
    </row>
    <row r="676" spans="1:24" x14ac:dyDescent="0.3">
      <c r="A676">
        <v>1427</v>
      </c>
      <c r="B676" s="1">
        <v>46317</v>
      </c>
      <c r="C676">
        <f>YEAR(SalesDataTable[[#This Row],[Order Date]])</f>
        <v>2026</v>
      </c>
      <c r="D676">
        <f>MONTH(SalesDataTable[[#This Row],[Order Date]])</f>
        <v>10</v>
      </c>
      <c r="E676" t="str">
        <f>TEXT(SalesDataTable[[#This Row],[Order Date]], "MmMM")</f>
        <v>October</v>
      </c>
      <c r="F676" t="str">
        <f>"Q"&amp;ROUNDUP(MONTH(SalesDataTable[[#This Row],[Order Date]])/3,0)</f>
        <v>Q4</v>
      </c>
      <c r="G676" t="s">
        <v>20</v>
      </c>
      <c r="H676" t="s">
        <v>39</v>
      </c>
      <c r="I676" t="s">
        <v>86</v>
      </c>
      <c r="J676" t="s">
        <v>23</v>
      </c>
      <c r="K676" t="s">
        <v>37</v>
      </c>
      <c r="L676" t="s">
        <v>54</v>
      </c>
      <c r="M676">
        <v>1</v>
      </c>
      <c r="N676">
        <v>45.97</v>
      </c>
      <c r="O676">
        <v>0.05</v>
      </c>
      <c r="P676">
        <v>18.760000000000002</v>
      </c>
      <c r="Q676">
        <v>43.671499999999995</v>
      </c>
      <c r="R676">
        <v>18.760000000000002</v>
      </c>
      <c r="S676">
        <v>24.911499999999993</v>
      </c>
      <c r="T676">
        <v>0.57042922729926826</v>
      </c>
      <c r="U676">
        <v>2026</v>
      </c>
      <c r="V676" t="s">
        <v>79</v>
      </c>
      <c r="W676">
        <v>10</v>
      </c>
      <c r="X676" t="s">
        <v>80</v>
      </c>
    </row>
    <row r="677" spans="1:24" x14ac:dyDescent="0.3">
      <c r="A677">
        <v>1430</v>
      </c>
      <c r="B677" s="1">
        <v>46320</v>
      </c>
      <c r="C677">
        <f>YEAR(SalesDataTable[[#This Row],[Order Date]])</f>
        <v>2026</v>
      </c>
      <c r="D677">
        <f>MONTH(SalesDataTable[[#This Row],[Order Date]])</f>
        <v>10</v>
      </c>
      <c r="E677" t="str">
        <f>TEXT(SalesDataTable[[#This Row],[Order Date]], "MmMM")</f>
        <v>October</v>
      </c>
      <c r="F677" t="str">
        <f>"Q"&amp;ROUNDUP(MONTH(SalesDataTable[[#This Row],[Order Date]])/3,0)</f>
        <v>Q4</v>
      </c>
      <c r="G677" t="s">
        <v>20</v>
      </c>
      <c r="H677" t="s">
        <v>60</v>
      </c>
      <c r="I677" t="s">
        <v>86</v>
      </c>
      <c r="J677" t="s">
        <v>23</v>
      </c>
      <c r="K677" t="s">
        <v>24</v>
      </c>
      <c r="L677" t="s">
        <v>50</v>
      </c>
      <c r="M677">
        <v>1</v>
      </c>
      <c r="N677">
        <v>36.630000000000003</v>
      </c>
      <c r="O677">
        <v>0.05</v>
      </c>
      <c r="P677">
        <v>13.97</v>
      </c>
      <c r="Q677">
        <v>34.798500000000004</v>
      </c>
      <c r="R677">
        <v>13.97</v>
      </c>
      <c r="S677">
        <v>20.828500000000005</v>
      </c>
      <c r="T677">
        <v>0.59854591433538806</v>
      </c>
      <c r="U677">
        <v>2026</v>
      </c>
      <c r="V677" t="s">
        <v>79</v>
      </c>
      <c r="W677">
        <v>10</v>
      </c>
      <c r="X677" t="s">
        <v>80</v>
      </c>
    </row>
    <row r="678" spans="1:24" x14ac:dyDescent="0.3">
      <c r="A678">
        <v>3501</v>
      </c>
      <c r="B678" s="1">
        <v>46321</v>
      </c>
      <c r="C678">
        <f>YEAR(SalesDataTable[[#This Row],[Order Date]])</f>
        <v>2026</v>
      </c>
      <c r="D678">
        <f>MONTH(SalesDataTable[[#This Row],[Order Date]])</f>
        <v>10</v>
      </c>
      <c r="E678" t="str">
        <f>TEXT(SalesDataTable[[#This Row],[Order Date]], "MmMM")</f>
        <v>October</v>
      </c>
      <c r="F678" t="str">
        <f>"Q"&amp;ROUNDUP(MONTH(SalesDataTable[[#This Row],[Order Date]])/3,0)</f>
        <v>Q4</v>
      </c>
      <c r="G678" t="s">
        <v>20</v>
      </c>
      <c r="H678" t="s">
        <v>32</v>
      </c>
      <c r="I678" t="s">
        <v>86</v>
      </c>
      <c r="J678" t="s">
        <v>23</v>
      </c>
      <c r="K678" t="s">
        <v>44</v>
      </c>
      <c r="L678" t="s">
        <v>63</v>
      </c>
      <c r="M678">
        <v>1</v>
      </c>
      <c r="N678">
        <v>120.5</v>
      </c>
      <c r="O678">
        <v>0.05</v>
      </c>
      <c r="P678">
        <v>61.71</v>
      </c>
      <c r="Q678">
        <v>114.47499999999999</v>
      </c>
      <c r="R678">
        <v>61.71</v>
      </c>
      <c r="S678">
        <v>52.764999999999993</v>
      </c>
      <c r="T678">
        <v>0.4609303341340904</v>
      </c>
      <c r="U678">
        <v>2026</v>
      </c>
      <c r="V678" t="s">
        <v>79</v>
      </c>
      <c r="W678">
        <v>10</v>
      </c>
      <c r="X678" t="s">
        <v>80</v>
      </c>
    </row>
    <row r="679" spans="1:24" x14ac:dyDescent="0.3">
      <c r="A679">
        <v>458</v>
      </c>
      <c r="B679" s="1">
        <v>46322</v>
      </c>
      <c r="C679">
        <f>YEAR(SalesDataTable[[#This Row],[Order Date]])</f>
        <v>2026</v>
      </c>
      <c r="D679">
        <f>MONTH(SalesDataTable[[#This Row],[Order Date]])</f>
        <v>10</v>
      </c>
      <c r="E679" t="str">
        <f>TEXT(SalesDataTable[[#This Row],[Order Date]], "MmMM")</f>
        <v>October</v>
      </c>
      <c r="F679" t="str">
        <f>"Q"&amp;ROUNDUP(MONTH(SalesDataTable[[#This Row],[Order Date]])/3,0)</f>
        <v>Q4</v>
      </c>
      <c r="G679" t="s">
        <v>48</v>
      </c>
      <c r="H679" t="s">
        <v>49</v>
      </c>
      <c r="I679" t="s">
        <v>86</v>
      </c>
      <c r="J679" t="s">
        <v>85</v>
      </c>
      <c r="K679" t="s">
        <v>42</v>
      </c>
      <c r="L679" t="s">
        <v>62</v>
      </c>
      <c r="M679">
        <v>1</v>
      </c>
      <c r="N679">
        <v>102.44</v>
      </c>
      <c r="O679">
        <v>0.05</v>
      </c>
      <c r="P679">
        <v>49.14</v>
      </c>
      <c r="Q679">
        <v>97.317999999999998</v>
      </c>
      <c r="R679">
        <v>49.14</v>
      </c>
      <c r="S679">
        <v>48.177999999999997</v>
      </c>
      <c r="T679">
        <v>0.49505744055570394</v>
      </c>
      <c r="U679">
        <v>2026</v>
      </c>
      <c r="V679" t="s">
        <v>79</v>
      </c>
      <c r="W679">
        <v>10</v>
      </c>
      <c r="X679" t="s">
        <v>80</v>
      </c>
    </row>
    <row r="680" spans="1:24" x14ac:dyDescent="0.3">
      <c r="A680">
        <v>4699</v>
      </c>
      <c r="B680" s="1">
        <v>46323</v>
      </c>
      <c r="C680">
        <f>YEAR(SalesDataTable[[#This Row],[Order Date]])</f>
        <v>2026</v>
      </c>
      <c r="D680">
        <f>MONTH(SalesDataTable[[#This Row],[Order Date]])</f>
        <v>10</v>
      </c>
      <c r="E680" t="str">
        <f>TEXT(SalesDataTable[[#This Row],[Order Date]], "MmMM")</f>
        <v>October</v>
      </c>
      <c r="F680" t="str">
        <f>"Q"&amp;ROUNDUP(MONTH(SalesDataTable[[#This Row],[Order Date]])/3,0)</f>
        <v>Q4</v>
      </c>
      <c r="G680" t="s">
        <v>48</v>
      </c>
      <c r="H680" t="s">
        <v>52</v>
      </c>
      <c r="I680" t="s">
        <v>86</v>
      </c>
      <c r="J680" t="s">
        <v>84</v>
      </c>
      <c r="K680" t="s">
        <v>42</v>
      </c>
      <c r="L680" t="s">
        <v>66</v>
      </c>
      <c r="M680">
        <v>1</v>
      </c>
      <c r="N680">
        <v>49.72</v>
      </c>
      <c r="O680">
        <v>0.05</v>
      </c>
      <c r="P680">
        <v>22.5</v>
      </c>
      <c r="Q680">
        <v>47.233999999999995</v>
      </c>
      <c r="R680">
        <v>22.5</v>
      </c>
      <c r="S680">
        <v>24.733999999999995</v>
      </c>
      <c r="T680">
        <v>0.52364821950290041</v>
      </c>
      <c r="U680">
        <v>2026</v>
      </c>
      <c r="V680" t="s">
        <v>79</v>
      </c>
      <c r="W680">
        <v>10</v>
      </c>
      <c r="X680" t="s">
        <v>80</v>
      </c>
    </row>
    <row r="681" spans="1:24" x14ac:dyDescent="0.3">
      <c r="A681">
        <v>955</v>
      </c>
      <c r="B681" s="1">
        <v>46328</v>
      </c>
      <c r="C681">
        <f>YEAR(SalesDataTable[[#This Row],[Order Date]])</f>
        <v>2026</v>
      </c>
      <c r="D681">
        <f>MONTH(SalesDataTable[[#This Row],[Order Date]])</f>
        <v>11</v>
      </c>
      <c r="E681" t="str">
        <f>TEXT(SalesDataTable[[#This Row],[Order Date]], "MmMM")</f>
        <v>November</v>
      </c>
      <c r="F681" t="str">
        <f>"Q"&amp;ROUNDUP(MONTH(SalesDataTable[[#This Row],[Order Date]])/3,0)</f>
        <v>Q4</v>
      </c>
      <c r="G681" t="s">
        <v>20</v>
      </c>
      <c r="H681" t="s">
        <v>60</v>
      </c>
      <c r="I681" t="s">
        <v>86</v>
      </c>
      <c r="J681" t="s">
        <v>23</v>
      </c>
      <c r="K681" t="s">
        <v>44</v>
      </c>
      <c r="L681" t="s">
        <v>45</v>
      </c>
      <c r="M681">
        <v>1</v>
      </c>
      <c r="N681">
        <v>198.34</v>
      </c>
      <c r="O681">
        <v>0.05</v>
      </c>
      <c r="P681">
        <v>103.2</v>
      </c>
      <c r="Q681">
        <v>188.423</v>
      </c>
      <c r="R681">
        <v>103.2</v>
      </c>
      <c r="S681">
        <v>85.222999999999999</v>
      </c>
      <c r="T681">
        <v>0.45229616341954004</v>
      </c>
      <c r="U681">
        <v>2026</v>
      </c>
      <c r="V681" t="s">
        <v>79</v>
      </c>
      <c r="W681">
        <v>11</v>
      </c>
      <c r="X681" t="s">
        <v>82</v>
      </c>
    </row>
    <row r="682" spans="1:24" x14ac:dyDescent="0.3">
      <c r="A682">
        <v>1802</v>
      </c>
      <c r="B682" s="1">
        <v>46330</v>
      </c>
      <c r="C682">
        <f>YEAR(SalesDataTable[[#This Row],[Order Date]])</f>
        <v>2026</v>
      </c>
      <c r="D682">
        <f>MONTH(SalesDataTable[[#This Row],[Order Date]])</f>
        <v>11</v>
      </c>
      <c r="E682" t="str">
        <f>TEXT(SalesDataTable[[#This Row],[Order Date]], "MmMM")</f>
        <v>November</v>
      </c>
      <c r="F682" t="str">
        <f>"Q"&amp;ROUNDUP(MONTH(SalesDataTable[[#This Row],[Order Date]])/3,0)</f>
        <v>Q4</v>
      </c>
      <c r="G682" t="s">
        <v>48</v>
      </c>
      <c r="H682" t="s">
        <v>71</v>
      </c>
      <c r="I682" t="s">
        <v>86</v>
      </c>
      <c r="J682" t="s">
        <v>85</v>
      </c>
      <c r="K682" t="s">
        <v>37</v>
      </c>
      <c r="L682" t="s">
        <v>47</v>
      </c>
      <c r="M682">
        <v>1</v>
      </c>
      <c r="N682">
        <v>35.94</v>
      </c>
      <c r="O682">
        <v>0.05</v>
      </c>
      <c r="P682">
        <v>13.39</v>
      </c>
      <c r="Q682">
        <v>34.142999999999994</v>
      </c>
      <c r="R682">
        <v>13.39</v>
      </c>
      <c r="S682">
        <v>20.752999999999993</v>
      </c>
      <c r="T682">
        <v>0.60782590867820629</v>
      </c>
      <c r="U682">
        <v>2026</v>
      </c>
      <c r="V682" t="s">
        <v>79</v>
      </c>
      <c r="W682">
        <v>11</v>
      </c>
      <c r="X682" t="s">
        <v>82</v>
      </c>
    </row>
    <row r="683" spans="1:24" x14ac:dyDescent="0.3">
      <c r="A683">
        <v>4098</v>
      </c>
      <c r="B683" s="1">
        <v>46340</v>
      </c>
      <c r="C683">
        <f>YEAR(SalesDataTable[[#This Row],[Order Date]])</f>
        <v>2026</v>
      </c>
      <c r="D683">
        <f>MONTH(SalesDataTable[[#This Row],[Order Date]])</f>
        <v>11</v>
      </c>
      <c r="E683" t="str">
        <f>TEXT(SalesDataTable[[#This Row],[Order Date]], "MmMM")</f>
        <v>November</v>
      </c>
      <c r="F683" t="str">
        <f>"Q"&amp;ROUNDUP(MONTH(SalesDataTable[[#This Row],[Order Date]])/3,0)</f>
        <v>Q4</v>
      </c>
      <c r="G683" t="s">
        <v>34</v>
      </c>
      <c r="H683" t="s">
        <v>56</v>
      </c>
      <c r="I683" t="s">
        <v>86</v>
      </c>
      <c r="J683" t="s">
        <v>84</v>
      </c>
      <c r="K683" t="s">
        <v>24</v>
      </c>
      <c r="L683" t="s">
        <v>25</v>
      </c>
      <c r="M683">
        <v>1</v>
      </c>
      <c r="N683">
        <v>41.05</v>
      </c>
      <c r="O683">
        <v>0.05</v>
      </c>
      <c r="P683">
        <v>14.6</v>
      </c>
      <c r="Q683">
        <v>38.997499999999995</v>
      </c>
      <c r="R683">
        <v>14.6</v>
      </c>
      <c r="S683">
        <v>24.397499999999994</v>
      </c>
      <c r="T683">
        <v>0.62561702673248276</v>
      </c>
      <c r="U683">
        <v>2026</v>
      </c>
      <c r="V683" t="s">
        <v>79</v>
      </c>
      <c r="W683">
        <v>11</v>
      </c>
      <c r="X683" t="s">
        <v>82</v>
      </c>
    </row>
    <row r="684" spans="1:24" x14ac:dyDescent="0.3">
      <c r="A684">
        <v>4722</v>
      </c>
      <c r="B684" s="1">
        <v>46357</v>
      </c>
      <c r="C684">
        <f>YEAR(SalesDataTable[[#This Row],[Order Date]])</f>
        <v>2026</v>
      </c>
      <c r="D684">
        <f>MONTH(SalesDataTable[[#This Row],[Order Date]])</f>
        <v>12</v>
      </c>
      <c r="E684" t="str">
        <f>TEXT(SalesDataTable[[#This Row],[Order Date]], "MmMM")</f>
        <v>December</v>
      </c>
      <c r="F684" t="str">
        <f>"Q"&amp;ROUNDUP(MONTH(SalesDataTable[[#This Row],[Order Date]])/3,0)</f>
        <v>Q4</v>
      </c>
      <c r="G684" t="s">
        <v>34</v>
      </c>
      <c r="H684" t="s">
        <v>40</v>
      </c>
      <c r="I684" t="s">
        <v>86</v>
      </c>
      <c r="J684" t="s">
        <v>23</v>
      </c>
      <c r="K684" t="s">
        <v>42</v>
      </c>
      <c r="L684" t="s">
        <v>43</v>
      </c>
      <c r="M684">
        <v>1</v>
      </c>
      <c r="N684">
        <v>39.479999999999997</v>
      </c>
      <c r="O684">
        <v>0.05</v>
      </c>
      <c r="P684">
        <v>16.78</v>
      </c>
      <c r="Q684">
        <v>37.505999999999993</v>
      </c>
      <c r="R684">
        <v>16.78</v>
      </c>
      <c r="S684">
        <v>20.725999999999992</v>
      </c>
      <c r="T684">
        <v>0.55260491654668575</v>
      </c>
      <c r="U684">
        <v>2026</v>
      </c>
      <c r="V684" t="s">
        <v>79</v>
      </c>
      <c r="W684">
        <v>12</v>
      </c>
      <c r="X684" t="s">
        <v>83</v>
      </c>
    </row>
    <row r="685" spans="1:24" x14ac:dyDescent="0.3">
      <c r="A685">
        <v>4366</v>
      </c>
      <c r="B685" s="1">
        <v>46364</v>
      </c>
      <c r="C685">
        <f>YEAR(SalesDataTable[[#This Row],[Order Date]])</f>
        <v>2026</v>
      </c>
      <c r="D685">
        <f>MONTH(SalesDataTable[[#This Row],[Order Date]])</f>
        <v>12</v>
      </c>
      <c r="E685" t="str">
        <f>TEXT(SalesDataTable[[#This Row],[Order Date]], "MmMM")</f>
        <v>December</v>
      </c>
      <c r="F685" t="str">
        <f>"Q"&amp;ROUNDUP(MONTH(SalesDataTable[[#This Row],[Order Date]])/3,0)</f>
        <v>Q4</v>
      </c>
      <c r="G685" t="s">
        <v>34</v>
      </c>
      <c r="H685" t="s">
        <v>53</v>
      </c>
      <c r="I685" t="s">
        <v>86</v>
      </c>
      <c r="J685" t="s">
        <v>23</v>
      </c>
      <c r="K685" t="s">
        <v>30</v>
      </c>
      <c r="L685" t="s">
        <v>31</v>
      </c>
      <c r="M685">
        <v>1</v>
      </c>
      <c r="N685">
        <v>151.97</v>
      </c>
      <c r="O685">
        <v>0.05</v>
      </c>
      <c r="P685">
        <v>80.239999999999995</v>
      </c>
      <c r="Q685">
        <v>144.3715</v>
      </c>
      <c r="R685">
        <v>80.239999999999995</v>
      </c>
      <c r="S685">
        <v>64.131500000000003</v>
      </c>
      <c r="T685">
        <v>0.44421163456776441</v>
      </c>
      <c r="U685">
        <v>2026</v>
      </c>
      <c r="V685" t="s">
        <v>79</v>
      </c>
      <c r="W685">
        <v>12</v>
      </c>
      <c r="X685" t="s">
        <v>83</v>
      </c>
    </row>
    <row r="686" spans="1:24" x14ac:dyDescent="0.3">
      <c r="A686">
        <v>4305</v>
      </c>
      <c r="B686" s="1">
        <v>46367</v>
      </c>
      <c r="C686">
        <f>YEAR(SalesDataTable[[#This Row],[Order Date]])</f>
        <v>2026</v>
      </c>
      <c r="D686">
        <f>MONTH(SalesDataTable[[#This Row],[Order Date]])</f>
        <v>12</v>
      </c>
      <c r="E686" t="str">
        <f>TEXT(SalesDataTable[[#This Row],[Order Date]], "MmMM")</f>
        <v>December</v>
      </c>
      <c r="F686" t="str">
        <f>"Q"&amp;ROUNDUP(MONTH(SalesDataTable[[#This Row],[Order Date]])/3,0)</f>
        <v>Q4</v>
      </c>
      <c r="G686" t="s">
        <v>28</v>
      </c>
      <c r="H686" t="s">
        <v>29</v>
      </c>
      <c r="I686" t="s">
        <v>86</v>
      </c>
      <c r="J686" t="s">
        <v>23</v>
      </c>
      <c r="K686" t="s">
        <v>24</v>
      </c>
      <c r="L686" t="s">
        <v>25</v>
      </c>
      <c r="M686">
        <v>1</v>
      </c>
      <c r="N686">
        <v>41.31</v>
      </c>
      <c r="O686">
        <v>0.05</v>
      </c>
      <c r="P686">
        <v>14.56</v>
      </c>
      <c r="Q686">
        <v>39.244500000000002</v>
      </c>
      <c r="R686">
        <v>14.56</v>
      </c>
      <c r="S686">
        <v>24.6845</v>
      </c>
      <c r="T686">
        <v>0.62899259768884808</v>
      </c>
      <c r="U686">
        <v>2026</v>
      </c>
      <c r="V686" t="s">
        <v>79</v>
      </c>
      <c r="W686">
        <v>12</v>
      </c>
      <c r="X686" t="s">
        <v>83</v>
      </c>
    </row>
    <row r="687" spans="1:24" x14ac:dyDescent="0.3">
      <c r="A687">
        <v>4037</v>
      </c>
      <c r="B687" s="1">
        <v>46370</v>
      </c>
      <c r="C687">
        <f>YEAR(SalesDataTable[[#This Row],[Order Date]])</f>
        <v>2026</v>
      </c>
      <c r="D687">
        <f>MONTH(SalesDataTable[[#This Row],[Order Date]])</f>
        <v>12</v>
      </c>
      <c r="E687" t="str">
        <f>TEXT(SalesDataTable[[#This Row],[Order Date]], "MmMM")</f>
        <v>December</v>
      </c>
      <c r="F687" t="str">
        <f>"Q"&amp;ROUNDUP(MONTH(SalesDataTable[[#This Row],[Order Date]])/3,0)</f>
        <v>Q4</v>
      </c>
      <c r="G687" t="s">
        <v>20</v>
      </c>
      <c r="H687" t="s">
        <v>21</v>
      </c>
      <c r="I687" t="s">
        <v>86</v>
      </c>
      <c r="J687" t="s">
        <v>84</v>
      </c>
      <c r="K687" t="s">
        <v>30</v>
      </c>
      <c r="L687" t="s">
        <v>31</v>
      </c>
      <c r="M687">
        <v>1</v>
      </c>
      <c r="N687">
        <v>152.4</v>
      </c>
      <c r="O687">
        <v>0.05</v>
      </c>
      <c r="P687">
        <v>77.98</v>
      </c>
      <c r="Q687">
        <v>144.78</v>
      </c>
      <c r="R687">
        <v>77.98</v>
      </c>
      <c r="S687">
        <v>66.8</v>
      </c>
      <c r="T687">
        <v>0.46138969470921398</v>
      </c>
      <c r="U687">
        <v>2026</v>
      </c>
      <c r="V687" t="s">
        <v>79</v>
      </c>
      <c r="W687">
        <v>12</v>
      </c>
      <c r="X687" t="s">
        <v>83</v>
      </c>
    </row>
    <row r="688" spans="1:24" x14ac:dyDescent="0.3">
      <c r="A688">
        <v>4748</v>
      </c>
      <c r="B688" s="1">
        <v>46377</v>
      </c>
      <c r="C688">
        <f>YEAR(SalesDataTable[[#This Row],[Order Date]])</f>
        <v>2026</v>
      </c>
      <c r="D688">
        <f>MONTH(SalesDataTable[[#This Row],[Order Date]])</f>
        <v>12</v>
      </c>
      <c r="E688" t="str">
        <f>TEXT(SalesDataTable[[#This Row],[Order Date]], "MmMM")</f>
        <v>December</v>
      </c>
      <c r="F688" t="str">
        <f>"Q"&amp;ROUNDUP(MONTH(SalesDataTable[[#This Row],[Order Date]])/3,0)</f>
        <v>Q4</v>
      </c>
      <c r="G688" t="s">
        <v>20</v>
      </c>
      <c r="H688" t="s">
        <v>60</v>
      </c>
      <c r="I688" t="s">
        <v>86</v>
      </c>
      <c r="J688" t="s">
        <v>85</v>
      </c>
      <c r="K688" t="s">
        <v>42</v>
      </c>
      <c r="L688" t="s">
        <v>66</v>
      </c>
      <c r="M688">
        <v>1</v>
      </c>
      <c r="N688">
        <v>51.18</v>
      </c>
      <c r="O688">
        <v>0.05</v>
      </c>
      <c r="P688">
        <v>22.98</v>
      </c>
      <c r="Q688">
        <v>48.620999999999995</v>
      </c>
      <c r="R688">
        <v>22.98</v>
      </c>
      <c r="S688">
        <v>25.640999999999995</v>
      </c>
      <c r="T688">
        <v>0.52736471894860237</v>
      </c>
      <c r="U688">
        <v>2026</v>
      </c>
      <c r="V688" t="s">
        <v>79</v>
      </c>
      <c r="W688">
        <v>12</v>
      </c>
      <c r="X688" t="s">
        <v>83</v>
      </c>
    </row>
    <row r="689" spans="1:24" x14ac:dyDescent="0.3">
      <c r="A689">
        <v>1659</v>
      </c>
      <c r="B689" s="1">
        <v>46382</v>
      </c>
      <c r="C689">
        <f>YEAR(SalesDataTable[[#This Row],[Order Date]])</f>
        <v>2026</v>
      </c>
      <c r="D689">
        <f>MONTH(SalesDataTable[[#This Row],[Order Date]])</f>
        <v>12</v>
      </c>
      <c r="E689" t="str">
        <f>TEXT(SalesDataTable[[#This Row],[Order Date]], "MmMM")</f>
        <v>December</v>
      </c>
      <c r="F689" t="str">
        <f>"Q"&amp;ROUNDUP(MONTH(SalesDataTable[[#This Row],[Order Date]])/3,0)</f>
        <v>Q4</v>
      </c>
      <c r="G689" t="s">
        <v>28</v>
      </c>
      <c r="H689" t="s">
        <v>46</v>
      </c>
      <c r="I689" t="s">
        <v>86</v>
      </c>
      <c r="J689" t="s">
        <v>23</v>
      </c>
      <c r="K689" t="s">
        <v>37</v>
      </c>
      <c r="L689" t="s">
        <v>38</v>
      </c>
      <c r="M689">
        <v>1</v>
      </c>
      <c r="N689">
        <v>133.56</v>
      </c>
      <c r="O689">
        <v>0.05</v>
      </c>
      <c r="P689">
        <v>68.739999999999995</v>
      </c>
      <c r="Q689">
        <v>126.88199999999999</v>
      </c>
      <c r="R689">
        <v>68.739999999999995</v>
      </c>
      <c r="S689">
        <v>58.141999999999996</v>
      </c>
      <c r="T689">
        <v>0.4582367869358932</v>
      </c>
      <c r="U689">
        <v>2026</v>
      </c>
      <c r="V689" t="s">
        <v>79</v>
      </c>
      <c r="W689">
        <v>12</v>
      </c>
      <c r="X689" t="s">
        <v>83</v>
      </c>
    </row>
    <row r="690" spans="1:24" x14ac:dyDescent="0.3">
      <c r="A690">
        <v>5134</v>
      </c>
      <c r="B690" s="1">
        <v>46384</v>
      </c>
      <c r="C690">
        <f>YEAR(SalesDataTable[[#This Row],[Order Date]])</f>
        <v>2026</v>
      </c>
      <c r="D690">
        <f>MONTH(SalesDataTable[[#This Row],[Order Date]])</f>
        <v>12</v>
      </c>
      <c r="E690" t="str">
        <f>TEXT(SalesDataTable[[#This Row],[Order Date]], "MmMM")</f>
        <v>December</v>
      </c>
      <c r="F690" t="str">
        <f>"Q"&amp;ROUNDUP(MONTH(SalesDataTable[[#This Row],[Order Date]])/3,0)</f>
        <v>Q4</v>
      </c>
      <c r="G690" t="s">
        <v>34</v>
      </c>
      <c r="H690" t="s">
        <v>55</v>
      </c>
      <c r="I690" t="s">
        <v>86</v>
      </c>
      <c r="J690" t="s">
        <v>84</v>
      </c>
      <c r="K690" t="s">
        <v>30</v>
      </c>
      <c r="L690" t="s">
        <v>33</v>
      </c>
      <c r="M690">
        <v>1</v>
      </c>
      <c r="N690">
        <v>90.99</v>
      </c>
      <c r="O690">
        <v>0.05</v>
      </c>
      <c r="P690">
        <v>44.78</v>
      </c>
      <c r="Q690">
        <v>86.440499999999986</v>
      </c>
      <c r="R690">
        <v>44.78</v>
      </c>
      <c r="S690">
        <v>41.660499999999985</v>
      </c>
      <c r="T690">
        <v>0.48195579618350187</v>
      </c>
      <c r="U690">
        <v>2026</v>
      </c>
      <c r="V690" t="s">
        <v>79</v>
      </c>
      <c r="W690">
        <v>12</v>
      </c>
      <c r="X690" t="s">
        <v>83</v>
      </c>
    </row>
    <row r="691" spans="1:24" x14ac:dyDescent="0.3">
      <c r="A691">
        <v>2916</v>
      </c>
      <c r="B691" s="1">
        <v>46386</v>
      </c>
      <c r="C691">
        <f>YEAR(SalesDataTable[[#This Row],[Order Date]])</f>
        <v>2026</v>
      </c>
      <c r="D691">
        <f>MONTH(SalesDataTable[[#This Row],[Order Date]])</f>
        <v>12</v>
      </c>
      <c r="E691" t="str">
        <f>TEXT(SalesDataTable[[#This Row],[Order Date]], "MmMM")</f>
        <v>December</v>
      </c>
      <c r="F691" t="str">
        <f>"Q"&amp;ROUNDUP(MONTH(SalesDataTable[[#This Row],[Order Date]])/3,0)</f>
        <v>Q4</v>
      </c>
      <c r="G691" t="s">
        <v>34</v>
      </c>
      <c r="H691" t="s">
        <v>35</v>
      </c>
      <c r="I691" t="s">
        <v>86</v>
      </c>
      <c r="J691" t="s">
        <v>23</v>
      </c>
      <c r="K691" t="s">
        <v>37</v>
      </c>
      <c r="L691" t="s">
        <v>47</v>
      </c>
      <c r="M691">
        <v>1</v>
      </c>
      <c r="N691">
        <v>36.64</v>
      </c>
      <c r="O691">
        <v>0.05</v>
      </c>
      <c r="P691">
        <v>13.59</v>
      </c>
      <c r="Q691">
        <v>34.808</v>
      </c>
      <c r="R691">
        <v>13.59</v>
      </c>
      <c r="S691">
        <v>21.218</v>
      </c>
      <c r="T691">
        <v>0.60957251206619167</v>
      </c>
      <c r="U691">
        <v>2026</v>
      </c>
      <c r="V691" t="s">
        <v>79</v>
      </c>
      <c r="W691">
        <v>12</v>
      </c>
      <c r="X691" t="s">
        <v>83</v>
      </c>
    </row>
    <row r="692" spans="1:24" x14ac:dyDescent="0.3">
      <c r="A692">
        <v>2782</v>
      </c>
      <c r="B692" s="1">
        <v>46031</v>
      </c>
      <c r="C692">
        <f>YEAR(SalesDataTable[[#This Row],[Order Date]])</f>
        <v>2026</v>
      </c>
      <c r="D692">
        <f>MONTH(SalesDataTable[[#This Row],[Order Date]])</f>
        <v>1</v>
      </c>
      <c r="E692" t="str">
        <f>TEXT(SalesDataTable[[#This Row],[Order Date]], "MmMM")</f>
        <v>January</v>
      </c>
      <c r="F692" t="str">
        <f>"Q"&amp;ROUNDUP(MONTH(SalesDataTable[[#This Row],[Order Date]])/3,0)</f>
        <v>Q1</v>
      </c>
      <c r="G692" t="s">
        <v>20</v>
      </c>
      <c r="H692" t="s">
        <v>39</v>
      </c>
      <c r="I692" t="s">
        <v>22</v>
      </c>
      <c r="J692" t="s">
        <v>23</v>
      </c>
      <c r="K692" t="s">
        <v>30</v>
      </c>
      <c r="L692" t="s">
        <v>31</v>
      </c>
      <c r="M692">
        <v>1</v>
      </c>
      <c r="N692">
        <v>152.75</v>
      </c>
      <c r="O692">
        <v>0.05</v>
      </c>
      <c r="P692">
        <v>79.88</v>
      </c>
      <c r="Q692">
        <v>145.11249999999998</v>
      </c>
      <c r="R692">
        <v>79.88</v>
      </c>
      <c r="S692">
        <v>65.232499999999987</v>
      </c>
      <c r="T692">
        <v>0.44953053665259707</v>
      </c>
      <c r="U692">
        <v>2026</v>
      </c>
      <c r="V692" t="s">
        <v>26</v>
      </c>
      <c r="W692">
        <v>1</v>
      </c>
      <c r="X692" t="s">
        <v>27</v>
      </c>
    </row>
    <row r="693" spans="1:24" x14ac:dyDescent="0.3">
      <c r="A693">
        <v>672</v>
      </c>
      <c r="B693" s="1">
        <v>46053</v>
      </c>
      <c r="C693">
        <f>YEAR(SalesDataTable[[#This Row],[Order Date]])</f>
        <v>2026</v>
      </c>
      <c r="D693">
        <f>MONTH(SalesDataTable[[#This Row],[Order Date]])</f>
        <v>1</v>
      </c>
      <c r="E693" t="str">
        <f>TEXT(SalesDataTable[[#This Row],[Order Date]], "MmMM")</f>
        <v>January</v>
      </c>
      <c r="F693" t="str">
        <f>"Q"&amp;ROUNDUP(MONTH(SalesDataTable[[#This Row],[Order Date]])/3,0)</f>
        <v>Q1</v>
      </c>
      <c r="G693" t="s">
        <v>28</v>
      </c>
      <c r="H693" t="s">
        <v>29</v>
      </c>
      <c r="I693" t="s">
        <v>22</v>
      </c>
      <c r="J693" t="s">
        <v>85</v>
      </c>
      <c r="K693" t="s">
        <v>42</v>
      </c>
      <c r="L693" t="s">
        <v>62</v>
      </c>
      <c r="M693">
        <v>1</v>
      </c>
      <c r="N693">
        <v>102.92</v>
      </c>
      <c r="O693">
        <v>0.05</v>
      </c>
      <c r="P693">
        <v>50.92</v>
      </c>
      <c r="Q693">
        <v>97.774000000000001</v>
      </c>
      <c r="R693">
        <v>50.92</v>
      </c>
      <c r="S693">
        <v>46.853999999999999</v>
      </c>
      <c r="T693">
        <v>0.4792071511853867</v>
      </c>
      <c r="U693">
        <v>2026</v>
      </c>
      <c r="V693" t="s">
        <v>26</v>
      </c>
      <c r="W693">
        <v>1</v>
      </c>
      <c r="X693" t="s">
        <v>27</v>
      </c>
    </row>
    <row r="694" spans="1:24" x14ac:dyDescent="0.3">
      <c r="A694">
        <v>1164</v>
      </c>
      <c r="B694" s="1">
        <v>46053</v>
      </c>
      <c r="C694">
        <f>YEAR(SalesDataTable[[#This Row],[Order Date]])</f>
        <v>2026</v>
      </c>
      <c r="D694">
        <f>MONTH(SalesDataTable[[#This Row],[Order Date]])</f>
        <v>1</v>
      </c>
      <c r="E694" t="str">
        <f>TEXT(SalesDataTable[[#This Row],[Order Date]], "MmMM")</f>
        <v>January</v>
      </c>
      <c r="F694" t="str">
        <f>"Q"&amp;ROUNDUP(MONTH(SalesDataTable[[#This Row],[Order Date]])/3,0)</f>
        <v>Q1</v>
      </c>
      <c r="G694" t="s">
        <v>28</v>
      </c>
      <c r="H694" t="s">
        <v>36</v>
      </c>
      <c r="I694" t="s">
        <v>22</v>
      </c>
      <c r="J694" t="s">
        <v>23</v>
      </c>
      <c r="K694" t="s">
        <v>42</v>
      </c>
      <c r="L694" t="s">
        <v>72</v>
      </c>
      <c r="M694">
        <v>1</v>
      </c>
      <c r="N694">
        <v>79.989999999999995</v>
      </c>
      <c r="O694">
        <v>0.05</v>
      </c>
      <c r="P694">
        <v>43.02</v>
      </c>
      <c r="Q694">
        <v>75.990499999999997</v>
      </c>
      <c r="R694">
        <v>43.02</v>
      </c>
      <c r="S694">
        <v>32.970499999999994</v>
      </c>
      <c r="T694">
        <v>0.43387660299642711</v>
      </c>
      <c r="U694">
        <v>2026</v>
      </c>
      <c r="V694" t="s">
        <v>26</v>
      </c>
      <c r="W694">
        <v>1</v>
      </c>
      <c r="X694" t="s">
        <v>27</v>
      </c>
    </row>
    <row r="695" spans="1:24" x14ac:dyDescent="0.3">
      <c r="A695">
        <v>2685</v>
      </c>
      <c r="B695" s="1">
        <v>46058</v>
      </c>
      <c r="C695">
        <f>YEAR(SalesDataTable[[#This Row],[Order Date]])</f>
        <v>2026</v>
      </c>
      <c r="D695">
        <f>MONTH(SalesDataTable[[#This Row],[Order Date]])</f>
        <v>2</v>
      </c>
      <c r="E695" t="str">
        <f>TEXT(SalesDataTable[[#This Row],[Order Date]], "MmMM")</f>
        <v>February</v>
      </c>
      <c r="F695" t="str">
        <f>"Q"&amp;ROUNDUP(MONTH(SalesDataTable[[#This Row],[Order Date]])/3,0)</f>
        <v>Q1</v>
      </c>
      <c r="G695" t="s">
        <v>34</v>
      </c>
      <c r="H695" t="s">
        <v>55</v>
      </c>
      <c r="I695" t="s">
        <v>22</v>
      </c>
      <c r="J695" t="s">
        <v>23</v>
      </c>
      <c r="K695" t="s">
        <v>30</v>
      </c>
      <c r="L695" t="s">
        <v>41</v>
      </c>
      <c r="M695">
        <v>1</v>
      </c>
      <c r="N695">
        <v>72.78</v>
      </c>
      <c r="O695">
        <v>0.05</v>
      </c>
      <c r="P695">
        <v>33.26</v>
      </c>
      <c r="Q695">
        <v>69.140999999999991</v>
      </c>
      <c r="R695">
        <v>33.26</v>
      </c>
      <c r="S695">
        <v>35.880999999999993</v>
      </c>
      <c r="T695">
        <v>0.51895402149231273</v>
      </c>
      <c r="U695">
        <v>2026</v>
      </c>
      <c r="V695" t="s">
        <v>26</v>
      </c>
      <c r="W695">
        <v>2</v>
      </c>
      <c r="X695" t="s">
        <v>51</v>
      </c>
    </row>
    <row r="696" spans="1:24" x14ac:dyDescent="0.3">
      <c r="A696">
        <v>902</v>
      </c>
      <c r="B696" s="1">
        <v>46061</v>
      </c>
      <c r="C696">
        <f>YEAR(SalesDataTable[[#This Row],[Order Date]])</f>
        <v>2026</v>
      </c>
      <c r="D696">
        <f>MONTH(SalesDataTable[[#This Row],[Order Date]])</f>
        <v>2</v>
      </c>
      <c r="E696" t="str">
        <f>TEXT(SalesDataTable[[#This Row],[Order Date]], "MmMM")</f>
        <v>February</v>
      </c>
      <c r="F696" t="str">
        <f>"Q"&amp;ROUNDUP(MONTH(SalesDataTable[[#This Row],[Order Date]])/3,0)</f>
        <v>Q1</v>
      </c>
      <c r="G696" t="s">
        <v>28</v>
      </c>
      <c r="H696" t="s">
        <v>29</v>
      </c>
      <c r="I696" t="s">
        <v>22</v>
      </c>
      <c r="J696" t="s">
        <v>85</v>
      </c>
      <c r="K696" t="s">
        <v>24</v>
      </c>
      <c r="L696" t="s">
        <v>69</v>
      </c>
      <c r="M696">
        <v>1</v>
      </c>
      <c r="N696">
        <v>50.38</v>
      </c>
      <c r="O696">
        <v>0.05</v>
      </c>
      <c r="P696">
        <v>21.95</v>
      </c>
      <c r="Q696">
        <v>47.860999999999997</v>
      </c>
      <c r="R696">
        <v>21.95</v>
      </c>
      <c r="S696">
        <v>25.910999999999998</v>
      </c>
      <c r="T696">
        <v>0.54138024696516995</v>
      </c>
      <c r="U696">
        <v>2026</v>
      </c>
      <c r="V696" t="s">
        <v>26</v>
      </c>
      <c r="W696">
        <v>2</v>
      </c>
      <c r="X696" t="s">
        <v>51</v>
      </c>
    </row>
    <row r="697" spans="1:24" x14ac:dyDescent="0.3">
      <c r="A697">
        <v>2435</v>
      </c>
      <c r="B697" s="1">
        <v>46072</v>
      </c>
      <c r="C697">
        <f>YEAR(SalesDataTable[[#This Row],[Order Date]])</f>
        <v>2026</v>
      </c>
      <c r="D697">
        <f>MONTH(SalesDataTable[[#This Row],[Order Date]])</f>
        <v>2</v>
      </c>
      <c r="E697" t="str">
        <f>TEXT(SalesDataTable[[#This Row],[Order Date]], "MmMM")</f>
        <v>February</v>
      </c>
      <c r="F697" t="str">
        <f>"Q"&amp;ROUNDUP(MONTH(SalesDataTable[[#This Row],[Order Date]])/3,0)</f>
        <v>Q1</v>
      </c>
      <c r="G697" t="s">
        <v>48</v>
      </c>
      <c r="H697" t="s">
        <v>67</v>
      </c>
      <c r="I697" t="s">
        <v>22</v>
      </c>
      <c r="J697" t="s">
        <v>23</v>
      </c>
      <c r="K697" t="s">
        <v>42</v>
      </c>
      <c r="L697" t="s">
        <v>43</v>
      </c>
      <c r="M697">
        <v>1</v>
      </c>
      <c r="N697">
        <v>41.01</v>
      </c>
      <c r="O697">
        <v>0.05</v>
      </c>
      <c r="P697">
        <v>16.489999999999998</v>
      </c>
      <c r="Q697">
        <v>38.959499999999998</v>
      </c>
      <c r="R697">
        <v>16.489999999999998</v>
      </c>
      <c r="S697">
        <v>22.4695</v>
      </c>
      <c r="T697">
        <v>0.57673994789460847</v>
      </c>
      <c r="U697">
        <v>2026</v>
      </c>
      <c r="V697" t="s">
        <v>26</v>
      </c>
      <c r="W697">
        <v>2</v>
      </c>
      <c r="X697" t="s">
        <v>51</v>
      </c>
    </row>
    <row r="698" spans="1:24" x14ac:dyDescent="0.3">
      <c r="A698">
        <v>1457</v>
      </c>
      <c r="B698" s="1">
        <v>46082</v>
      </c>
      <c r="C698">
        <f>YEAR(SalesDataTable[[#This Row],[Order Date]])</f>
        <v>2026</v>
      </c>
      <c r="D698">
        <f>MONTH(SalesDataTable[[#This Row],[Order Date]])</f>
        <v>3</v>
      </c>
      <c r="E698" t="str">
        <f>TEXT(SalesDataTable[[#This Row],[Order Date]], "MmMM")</f>
        <v>March</v>
      </c>
      <c r="F698" t="str">
        <f>"Q"&amp;ROUNDUP(MONTH(SalesDataTable[[#This Row],[Order Date]])/3,0)</f>
        <v>Q1</v>
      </c>
      <c r="G698" t="s">
        <v>34</v>
      </c>
      <c r="H698" t="s">
        <v>56</v>
      </c>
      <c r="I698" t="s">
        <v>22</v>
      </c>
      <c r="J698" t="s">
        <v>23</v>
      </c>
      <c r="K698" t="s">
        <v>37</v>
      </c>
      <c r="L698" t="s">
        <v>47</v>
      </c>
      <c r="M698">
        <v>1</v>
      </c>
      <c r="N698">
        <v>36.47</v>
      </c>
      <c r="O698">
        <v>0.05</v>
      </c>
      <c r="P698">
        <v>13.21</v>
      </c>
      <c r="Q698">
        <v>34.646499999999996</v>
      </c>
      <c r="R698">
        <v>13.21</v>
      </c>
      <c r="S698">
        <v>21.436499999999995</v>
      </c>
      <c r="T698">
        <v>0.61872050567878423</v>
      </c>
      <c r="U698">
        <v>2026</v>
      </c>
      <c r="V698" t="s">
        <v>26</v>
      </c>
      <c r="W698">
        <v>3</v>
      </c>
      <c r="X698" t="s">
        <v>58</v>
      </c>
    </row>
    <row r="699" spans="1:24" x14ac:dyDescent="0.3">
      <c r="A699">
        <v>4398</v>
      </c>
      <c r="B699" s="1">
        <v>46082</v>
      </c>
      <c r="C699">
        <f>YEAR(SalesDataTable[[#This Row],[Order Date]])</f>
        <v>2026</v>
      </c>
      <c r="D699">
        <f>MONTH(SalesDataTable[[#This Row],[Order Date]])</f>
        <v>3</v>
      </c>
      <c r="E699" t="str">
        <f>TEXT(SalesDataTable[[#This Row],[Order Date]], "MmMM")</f>
        <v>March</v>
      </c>
      <c r="F699" t="str">
        <f>"Q"&amp;ROUNDUP(MONTH(SalesDataTable[[#This Row],[Order Date]])/3,0)</f>
        <v>Q1</v>
      </c>
      <c r="G699" t="s">
        <v>20</v>
      </c>
      <c r="H699" t="s">
        <v>32</v>
      </c>
      <c r="I699" t="s">
        <v>22</v>
      </c>
      <c r="J699" t="s">
        <v>23</v>
      </c>
      <c r="K699" t="s">
        <v>44</v>
      </c>
      <c r="L699" t="s">
        <v>63</v>
      </c>
      <c r="M699">
        <v>1</v>
      </c>
      <c r="N699">
        <v>123.99</v>
      </c>
      <c r="O699">
        <v>0.05</v>
      </c>
      <c r="P699">
        <v>61.67</v>
      </c>
      <c r="Q699">
        <v>117.79049999999999</v>
      </c>
      <c r="R699">
        <v>61.67</v>
      </c>
      <c r="S699">
        <v>56.120499999999993</v>
      </c>
      <c r="T699">
        <v>0.47644334644984099</v>
      </c>
      <c r="U699">
        <v>2026</v>
      </c>
      <c r="V699" t="s">
        <v>26</v>
      </c>
      <c r="W699">
        <v>3</v>
      </c>
      <c r="X699" t="s">
        <v>58</v>
      </c>
    </row>
    <row r="700" spans="1:24" x14ac:dyDescent="0.3">
      <c r="A700">
        <v>4951</v>
      </c>
      <c r="B700" s="1">
        <v>46082</v>
      </c>
      <c r="C700">
        <f>YEAR(SalesDataTable[[#This Row],[Order Date]])</f>
        <v>2026</v>
      </c>
      <c r="D700">
        <f>MONTH(SalesDataTable[[#This Row],[Order Date]])</f>
        <v>3</v>
      </c>
      <c r="E700" t="str">
        <f>TEXT(SalesDataTable[[#This Row],[Order Date]], "MmMM")</f>
        <v>March</v>
      </c>
      <c r="F700" t="str">
        <f>"Q"&amp;ROUNDUP(MONTH(SalesDataTable[[#This Row],[Order Date]])/3,0)</f>
        <v>Q1</v>
      </c>
      <c r="G700" t="s">
        <v>34</v>
      </c>
      <c r="H700" t="s">
        <v>55</v>
      </c>
      <c r="I700" t="s">
        <v>22</v>
      </c>
      <c r="J700" t="s">
        <v>23</v>
      </c>
      <c r="K700" t="s">
        <v>44</v>
      </c>
      <c r="L700" t="s">
        <v>77</v>
      </c>
      <c r="M700">
        <v>1</v>
      </c>
      <c r="N700">
        <v>344.8</v>
      </c>
      <c r="O700">
        <v>0.05</v>
      </c>
      <c r="P700">
        <v>196.14</v>
      </c>
      <c r="Q700">
        <v>327.56</v>
      </c>
      <c r="R700">
        <v>196.14</v>
      </c>
      <c r="S700">
        <v>131.42000000000002</v>
      </c>
      <c r="T700">
        <v>0.40120893882036884</v>
      </c>
      <c r="U700">
        <v>2026</v>
      </c>
      <c r="V700" t="s">
        <v>26</v>
      </c>
      <c r="W700">
        <v>3</v>
      </c>
      <c r="X700" t="s">
        <v>58</v>
      </c>
    </row>
    <row r="701" spans="1:24" x14ac:dyDescent="0.3">
      <c r="A701">
        <v>842</v>
      </c>
      <c r="B701" s="1">
        <v>46088</v>
      </c>
      <c r="C701">
        <f>YEAR(SalesDataTable[[#This Row],[Order Date]])</f>
        <v>2026</v>
      </c>
      <c r="D701">
        <f>MONTH(SalesDataTable[[#This Row],[Order Date]])</f>
        <v>3</v>
      </c>
      <c r="E701" t="str">
        <f>TEXT(SalesDataTable[[#This Row],[Order Date]], "MmMM")</f>
        <v>March</v>
      </c>
      <c r="F701" t="str">
        <f>"Q"&amp;ROUNDUP(MONTH(SalesDataTable[[#This Row],[Order Date]])/3,0)</f>
        <v>Q1</v>
      </c>
      <c r="G701" t="s">
        <v>28</v>
      </c>
      <c r="H701" t="s">
        <v>46</v>
      </c>
      <c r="I701" t="s">
        <v>22</v>
      </c>
      <c r="J701" t="s">
        <v>23</v>
      </c>
      <c r="K701" t="s">
        <v>24</v>
      </c>
      <c r="L701" t="s">
        <v>25</v>
      </c>
      <c r="M701">
        <v>1</v>
      </c>
      <c r="N701">
        <v>40.01</v>
      </c>
      <c r="O701">
        <v>0.05</v>
      </c>
      <c r="P701">
        <v>14.35</v>
      </c>
      <c r="Q701">
        <v>38.009499999999996</v>
      </c>
      <c r="R701">
        <v>14.35</v>
      </c>
      <c r="S701">
        <v>23.659499999999994</v>
      </c>
      <c r="T701">
        <v>0.62246280535129372</v>
      </c>
      <c r="U701">
        <v>2026</v>
      </c>
      <c r="V701" t="s">
        <v>26</v>
      </c>
      <c r="W701">
        <v>3</v>
      </c>
      <c r="X701" t="s">
        <v>58</v>
      </c>
    </row>
    <row r="702" spans="1:24" x14ac:dyDescent="0.3">
      <c r="A702">
        <v>718</v>
      </c>
      <c r="B702" s="1">
        <v>46090</v>
      </c>
      <c r="C702">
        <f>YEAR(SalesDataTable[[#This Row],[Order Date]])</f>
        <v>2026</v>
      </c>
      <c r="D702">
        <f>MONTH(SalesDataTable[[#This Row],[Order Date]])</f>
        <v>3</v>
      </c>
      <c r="E702" t="str">
        <f>TEXT(SalesDataTable[[#This Row],[Order Date]], "MmMM")</f>
        <v>March</v>
      </c>
      <c r="F702" t="str">
        <f>"Q"&amp;ROUNDUP(MONTH(SalesDataTable[[#This Row],[Order Date]])/3,0)</f>
        <v>Q1</v>
      </c>
      <c r="G702" t="s">
        <v>34</v>
      </c>
      <c r="H702" t="s">
        <v>53</v>
      </c>
      <c r="I702" t="s">
        <v>22</v>
      </c>
      <c r="J702" t="s">
        <v>23</v>
      </c>
      <c r="K702" t="s">
        <v>24</v>
      </c>
      <c r="L702" t="s">
        <v>25</v>
      </c>
      <c r="M702">
        <v>1</v>
      </c>
      <c r="N702">
        <v>41.15</v>
      </c>
      <c r="O702">
        <v>0.05</v>
      </c>
      <c r="P702">
        <v>14.4</v>
      </c>
      <c r="Q702">
        <v>39.092499999999994</v>
      </c>
      <c r="R702">
        <v>14.4</v>
      </c>
      <c r="S702">
        <v>24.692499999999995</v>
      </c>
      <c r="T702">
        <v>0.63164289825414077</v>
      </c>
      <c r="U702">
        <v>2026</v>
      </c>
      <c r="V702" t="s">
        <v>26</v>
      </c>
      <c r="W702">
        <v>3</v>
      </c>
      <c r="X702" t="s">
        <v>58</v>
      </c>
    </row>
    <row r="703" spans="1:24" x14ac:dyDescent="0.3">
      <c r="A703">
        <v>4466</v>
      </c>
      <c r="B703" s="1">
        <v>46105</v>
      </c>
      <c r="C703">
        <f>YEAR(SalesDataTable[[#This Row],[Order Date]])</f>
        <v>2026</v>
      </c>
      <c r="D703">
        <f>MONTH(SalesDataTable[[#This Row],[Order Date]])</f>
        <v>3</v>
      </c>
      <c r="E703" t="str">
        <f>TEXT(SalesDataTable[[#This Row],[Order Date]], "MmMM")</f>
        <v>March</v>
      </c>
      <c r="F703" t="str">
        <f>"Q"&amp;ROUNDUP(MONTH(SalesDataTable[[#This Row],[Order Date]])/3,0)</f>
        <v>Q1</v>
      </c>
      <c r="G703" t="s">
        <v>48</v>
      </c>
      <c r="H703" t="s">
        <v>49</v>
      </c>
      <c r="I703" t="s">
        <v>22</v>
      </c>
      <c r="J703" t="s">
        <v>23</v>
      </c>
      <c r="K703" t="s">
        <v>30</v>
      </c>
      <c r="L703" t="s">
        <v>33</v>
      </c>
      <c r="M703">
        <v>1</v>
      </c>
      <c r="N703">
        <v>91.35</v>
      </c>
      <c r="O703">
        <v>0.05</v>
      </c>
      <c r="P703">
        <v>45.24</v>
      </c>
      <c r="Q703">
        <v>86.782499999999985</v>
      </c>
      <c r="R703">
        <v>45.24</v>
      </c>
      <c r="S703">
        <v>41.542499999999983</v>
      </c>
      <c r="T703">
        <v>0.47869674185463645</v>
      </c>
      <c r="U703">
        <v>2026</v>
      </c>
      <c r="V703" t="s">
        <v>26</v>
      </c>
      <c r="W703">
        <v>3</v>
      </c>
      <c r="X703" t="s">
        <v>58</v>
      </c>
    </row>
    <row r="704" spans="1:24" x14ac:dyDescent="0.3">
      <c r="A704">
        <v>2800</v>
      </c>
      <c r="B704" s="1">
        <v>46110</v>
      </c>
      <c r="C704">
        <f>YEAR(SalesDataTable[[#This Row],[Order Date]])</f>
        <v>2026</v>
      </c>
      <c r="D704">
        <f>MONTH(SalesDataTable[[#This Row],[Order Date]])</f>
        <v>3</v>
      </c>
      <c r="E704" t="str">
        <f>TEXT(SalesDataTable[[#This Row],[Order Date]], "MmMM")</f>
        <v>March</v>
      </c>
      <c r="F704" t="str">
        <f>"Q"&amp;ROUNDUP(MONTH(SalesDataTable[[#This Row],[Order Date]])/3,0)</f>
        <v>Q1</v>
      </c>
      <c r="G704" t="s">
        <v>34</v>
      </c>
      <c r="H704" t="s">
        <v>40</v>
      </c>
      <c r="I704" t="s">
        <v>22</v>
      </c>
      <c r="J704" t="s">
        <v>23</v>
      </c>
      <c r="K704" t="s">
        <v>42</v>
      </c>
      <c r="L704" t="s">
        <v>66</v>
      </c>
      <c r="M704">
        <v>1</v>
      </c>
      <c r="N704">
        <v>49.81</v>
      </c>
      <c r="O704">
        <v>0.05</v>
      </c>
      <c r="P704">
        <v>23.12</v>
      </c>
      <c r="Q704">
        <v>47.319499999999998</v>
      </c>
      <c r="R704">
        <v>23.12</v>
      </c>
      <c r="S704">
        <v>24.199499999999997</v>
      </c>
      <c r="T704">
        <v>0.51140650260463438</v>
      </c>
      <c r="U704">
        <v>2026</v>
      </c>
      <c r="V704" t="s">
        <v>26</v>
      </c>
      <c r="W704">
        <v>3</v>
      </c>
      <c r="X704" t="s">
        <v>58</v>
      </c>
    </row>
    <row r="705" spans="1:24" x14ac:dyDescent="0.3">
      <c r="A705">
        <v>2848</v>
      </c>
      <c r="B705" s="1">
        <v>46124</v>
      </c>
      <c r="C705">
        <f>YEAR(SalesDataTable[[#This Row],[Order Date]])</f>
        <v>2026</v>
      </c>
      <c r="D705">
        <f>MONTH(SalesDataTable[[#This Row],[Order Date]])</f>
        <v>4</v>
      </c>
      <c r="E705" t="str">
        <f>TEXT(SalesDataTable[[#This Row],[Order Date]], "MmMM")</f>
        <v>April</v>
      </c>
      <c r="F705" t="str">
        <f>"Q"&amp;ROUNDUP(MONTH(SalesDataTable[[#This Row],[Order Date]])/3,0)</f>
        <v>Q2</v>
      </c>
      <c r="G705" t="s">
        <v>34</v>
      </c>
      <c r="H705" t="s">
        <v>35</v>
      </c>
      <c r="I705" t="s">
        <v>22</v>
      </c>
      <c r="J705" t="s">
        <v>23</v>
      </c>
      <c r="K705" t="s">
        <v>30</v>
      </c>
      <c r="L705" t="s">
        <v>41</v>
      </c>
      <c r="M705">
        <v>1</v>
      </c>
      <c r="N705">
        <v>71.64</v>
      </c>
      <c r="O705">
        <v>0.05</v>
      </c>
      <c r="P705">
        <v>32.729999999999997</v>
      </c>
      <c r="Q705">
        <v>68.057999999999993</v>
      </c>
      <c r="R705">
        <v>32.729999999999997</v>
      </c>
      <c r="S705">
        <v>35.327999999999996</v>
      </c>
      <c r="T705">
        <v>0.51908666137706072</v>
      </c>
      <c r="U705">
        <v>2026</v>
      </c>
      <c r="V705" t="s">
        <v>64</v>
      </c>
      <c r="W705">
        <v>4</v>
      </c>
      <c r="X705" t="s">
        <v>65</v>
      </c>
    </row>
    <row r="706" spans="1:24" x14ac:dyDescent="0.3">
      <c r="A706">
        <v>3311</v>
      </c>
      <c r="B706" s="1">
        <v>46128</v>
      </c>
      <c r="C706">
        <f>YEAR(SalesDataTable[[#This Row],[Order Date]])</f>
        <v>2026</v>
      </c>
      <c r="D706">
        <f>MONTH(SalesDataTable[[#This Row],[Order Date]])</f>
        <v>4</v>
      </c>
      <c r="E706" t="str">
        <f>TEXT(SalesDataTable[[#This Row],[Order Date]], "MmMM")</f>
        <v>April</v>
      </c>
      <c r="F706" t="str">
        <f>"Q"&amp;ROUNDUP(MONTH(SalesDataTable[[#This Row],[Order Date]])/3,0)</f>
        <v>Q2</v>
      </c>
      <c r="G706" t="s">
        <v>34</v>
      </c>
      <c r="H706" t="s">
        <v>40</v>
      </c>
      <c r="I706" t="s">
        <v>22</v>
      </c>
      <c r="J706" t="s">
        <v>23</v>
      </c>
      <c r="K706" t="s">
        <v>37</v>
      </c>
      <c r="L706" t="s">
        <v>54</v>
      </c>
      <c r="M706">
        <v>1</v>
      </c>
      <c r="N706">
        <v>46.68</v>
      </c>
      <c r="O706">
        <v>0.05</v>
      </c>
      <c r="P706">
        <v>18.350000000000001</v>
      </c>
      <c r="Q706">
        <v>44.345999999999997</v>
      </c>
      <c r="R706">
        <v>18.350000000000001</v>
      </c>
      <c r="S706">
        <v>25.995999999999995</v>
      </c>
      <c r="T706">
        <v>0.58620845172056102</v>
      </c>
      <c r="U706">
        <v>2026</v>
      </c>
      <c r="V706" t="s">
        <v>64</v>
      </c>
      <c r="W706">
        <v>4</v>
      </c>
      <c r="X706" t="s">
        <v>65</v>
      </c>
    </row>
    <row r="707" spans="1:24" x14ac:dyDescent="0.3">
      <c r="A707">
        <v>1303</v>
      </c>
      <c r="B707" s="1">
        <v>46133</v>
      </c>
      <c r="C707">
        <f>YEAR(SalesDataTable[[#This Row],[Order Date]])</f>
        <v>2026</v>
      </c>
      <c r="D707">
        <f>MONTH(SalesDataTable[[#This Row],[Order Date]])</f>
        <v>4</v>
      </c>
      <c r="E707" t="str">
        <f>TEXT(SalesDataTable[[#This Row],[Order Date]], "MmMM")</f>
        <v>April</v>
      </c>
      <c r="F707" t="str">
        <f>"Q"&amp;ROUNDUP(MONTH(SalesDataTable[[#This Row],[Order Date]])/3,0)</f>
        <v>Q2</v>
      </c>
      <c r="G707" t="s">
        <v>34</v>
      </c>
      <c r="H707" t="s">
        <v>53</v>
      </c>
      <c r="I707" t="s">
        <v>22</v>
      </c>
      <c r="J707" t="s">
        <v>23</v>
      </c>
      <c r="K707" t="s">
        <v>30</v>
      </c>
      <c r="L707" t="s">
        <v>57</v>
      </c>
      <c r="M707">
        <v>1</v>
      </c>
      <c r="N707">
        <v>142.22999999999999</v>
      </c>
      <c r="O707">
        <v>0.05</v>
      </c>
      <c r="P707">
        <v>77.66</v>
      </c>
      <c r="Q707">
        <v>135.11849999999998</v>
      </c>
      <c r="R707">
        <v>77.66</v>
      </c>
      <c r="S707">
        <v>57.458499999999987</v>
      </c>
      <c r="T707">
        <v>0.42524524768999061</v>
      </c>
      <c r="U707">
        <v>2026</v>
      </c>
      <c r="V707" t="s">
        <v>64</v>
      </c>
      <c r="W707">
        <v>4</v>
      </c>
      <c r="X707" t="s">
        <v>65</v>
      </c>
    </row>
    <row r="708" spans="1:24" x14ac:dyDescent="0.3">
      <c r="A708">
        <v>3237</v>
      </c>
      <c r="B708" s="1">
        <v>46142</v>
      </c>
      <c r="C708">
        <f>YEAR(SalesDataTable[[#This Row],[Order Date]])</f>
        <v>2026</v>
      </c>
      <c r="D708">
        <f>MONTH(SalesDataTable[[#This Row],[Order Date]])</f>
        <v>4</v>
      </c>
      <c r="E708" t="str">
        <f>TEXT(SalesDataTable[[#This Row],[Order Date]], "MmMM")</f>
        <v>April</v>
      </c>
      <c r="F708" t="str">
        <f>"Q"&amp;ROUNDUP(MONTH(SalesDataTable[[#This Row],[Order Date]])/3,0)</f>
        <v>Q2</v>
      </c>
      <c r="G708" t="s">
        <v>34</v>
      </c>
      <c r="H708" t="s">
        <v>55</v>
      </c>
      <c r="I708" t="s">
        <v>22</v>
      </c>
      <c r="J708" t="s">
        <v>23</v>
      </c>
      <c r="K708" t="s">
        <v>44</v>
      </c>
      <c r="L708" t="s">
        <v>63</v>
      </c>
      <c r="M708">
        <v>1</v>
      </c>
      <c r="N708">
        <v>122.86</v>
      </c>
      <c r="O708">
        <v>0.05</v>
      </c>
      <c r="P708">
        <v>59.22</v>
      </c>
      <c r="Q708">
        <v>116.717</v>
      </c>
      <c r="R708">
        <v>59.22</v>
      </c>
      <c r="S708">
        <v>57.497</v>
      </c>
      <c r="T708">
        <v>0.49261889870370212</v>
      </c>
      <c r="U708">
        <v>2026</v>
      </c>
      <c r="V708" t="s">
        <v>64</v>
      </c>
      <c r="W708">
        <v>4</v>
      </c>
      <c r="X708" t="s">
        <v>65</v>
      </c>
    </row>
    <row r="709" spans="1:24" x14ac:dyDescent="0.3">
      <c r="A709">
        <v>956</v>
      </c>
      <c r="B709" s="1">
        <v>46145</v>
      </c>
      <c r="C709">
        <f>YEAR(SalesDataTable[[#This Row],[Order Date]])</f>
        <v>2026</v>
      </c>
      <c r="D709">
        <f>MONTH(SalesDataTable[[#This Row],[Order Date]])</f>
        <v>5</v>
      </c>
      <c r="E709" t="str">
        <f>TEXT(SalesDataTable[[#This Row],[Order Date]], "MmMM")</f>
        <v>May</v>
      </c>
      <c r="F709" t="str">
        <f>"Q"&amp;ROUNDUP(MONTH(SalesDataTable[[#This Row],[Order Date]])/3,0)</f>
        <v>Q2</v>
      </c>
      <c r="G709" t="s">
        <v>28</v>
      </c>
      <c r="H709" t="s">
        <v>46</v>
      </c>
      <c r="I709" t="s">
        <v>22</v>
      </c>
      <c r="J709" t="s">
        <v>85</v>
      </c>
      <c r="K709" t="s">
        <v>30</v>
      </c>
      <c r="L709" t="s">
        <v>31</v>
      </c>
      <c r="M709">
        <v>1</v>
      </c>
      <c r="N709">
        <v>157.59</v>
      </c>
      <c r="O709">
        <v>0.05</v>
      </c>
      <c r="P709">
        <v>77.599999999999994</v>
      </c>
      <c r="Q709">
        <v>149.7105</v>
      </c>
      <c r="R709">
        <v>77.599999999999994</v>
      </c>
      <c r="S709">
        <v>72.110500000000002</v>
      </c>
      <c r="T709">
        <v>0.48166628259206939</v>
      </c>
      <c r="U709">
        <v>2026</v>
      </c>
      <c r="V709" t="s">
        <v>64</v>
      </c>
      <c r="W709">
        <v>5</v>
      </c>
      <c r="X709" t="s">
        <v>70</v>
      </c>
    </row>
    <row r="710" spans="1:24" x14ac:dyDescent="0.3">
      <c r="A710">
        <v>3913</v>
      </c>
      <c r="B710" s="1">
        <v>46156</v>
      </c>
      <c r="C710">
        <f>YEAR(SalesDataTable[[#This Row],[Order Date]])</f>
        <v>2026</v>
      </c>
      <c r="D710">
        <f>MONTH(SalesDataTable[[#This Row],[Order Date]])</f>
        <v>5</v>
      </c>
      <c r="E710" t="str">
        <f>TEXT(SalesDataTable[[#This Row],[Order Date]], "MmMM")</f>
        <v>May</v>
      </c>
      <c r="F710" t="str">
        <f>"Q"&amp;ROUNDUP(MONTH(SalesDataTable[[#This Row],[Order Date]])/3,0)</f>
        <v>Q2</v>
      </c>
      <c r="G710" t="s">
        <v>34</v>
      </c>
      <c r="H710" t="s">
        <v>53</v>
      </c>
      <c r="I710" t="s">
        <v>22</v>
      </c>
      <c r="J710" t="s">
        <v>23</v>
      </c>
      <c r="K710" t="s">
        <v>42</v>
      </c>
      <c r="L710" t="s">
        <v>66</v>
      </c>
      <c r="M710">
        <v>1</v>
      </c>
      <c r="N710">
        <v>50.34</v>
      </c>
      <c r="O710">
        <v>0.05</v>
      </c>
      <c r="P710">
        <v>22.23</v>
      </c>
      <c r="Q710">
        <v>47.823</v>
      </c>
      <c r="R710">
        <v>22.23</v>
      </c>
      <c r="S710">
        <v>25.593</v>
      </c>
      <c r="T710">
        <v>0.53516090584028608</v>
      </c>
      <c r="U710">
        <v>2026</v>
      </c>
      <c r="V710" t="s">
        <v>64</v>
      </c>
      <c r="W710">
        <v>5</v>
      </c>
      <c r="X710" t="s">
        <v>70</v>
      </c>
    </row>
    <row r="711" spans="1:24" x14ac:dyDescent="0.3">
      <c r="A711">
        <v>915</v>
      </c>
      <c r="B711" s="1">
        <v>46160</v>
      </c>
      <c r="C711">
        <f>YEAR(SalesDataTable[[#This Row],[Order Date]])</f>
        <v>2026</v>
      </c>
      <c r="D711">
        <f>MONTH(SalesDataTable[[#This Row],[Order Date]])</f>
        <v>5</v>
      </c>
      <c r="E711" t="str">
        <f>TEXT(SalesDataTable[[#This Row],[Order Date]], "MmMM")</f>
        <v>May</v>
      </c>
      <c r="F711" t="str">
        <f>"Q"&amp;ROUNDUP(MONTH(SalesDataTable[[#This Row],[Order Date]])/3,0)</f>
        <v>Q2</v>
      </c>
      <c r="G711" t="s">
        <v>20</v>
      </c>
      <c r="H711" t="s">
        <v>21</v>
      </c>
      <c r="I711" t="s">
        <v>22</v>
      </c>
      <c r="J711" t="s">
        <v>23</v>
      </c>
      <c r="K711" t="s">
        <v>30</v>
      </c>
      <c r="L711" t="s">
        <v>31</v>
      </c>
      <c r="M711">
        <v>1</v>
      </c>
      <c r="N711">
        <v>153.61000000000001</v>
      </c>
      <c r="O711">
        <v>0.05</v>
      </c>
      <c r="P711">
        <v>79.94</v>
      </c>
      <c r="Q711">
        <v>145.92950000000002</v>
      </c>
      <c r="R711">
        <v>79.94</v>
      </c>
      <c r="S711">
        <v>65.989500000000021</v>
      </c>
      <c r="T711">
        <v>0.45220123415758989</v>
      </c>
      <c r="U711">
        <v>2026</v>
      </c>
      <c r="V711" t="s">
        <v>64</v>
      </c>
      <c r="W711">
        <v>5</v>
      </c>
      <c r="X711" t="s">
        <v>70</v>
      </c>
    </row>
    <row r="712" spans="1:24" x14ac:dyDescent="0.3">
      <c r="A712">
        <v>53</v>
      </c>
      <c r="B712" s="1">
        <v>46163</v>
      </c>
      <c r="C712">
        <f>YEAR(SalesDataTable[[#This Row],[Order Date]])</f>
        <v>2026</v>
      </c>
      <c r="D712">
        <f>MONTH(SalesDataTable[[#This Row],[Order Date]])</f>
        <v>5</v>
      </c>
      <c r="E712" t="str">
        <f>TEXT(SalesDataTable[[#This Row],[Order Date]], "MmMM")</f>
        <v>May</v>
      </c>
      <c r="F712" t="str">
        <f>"Q"&amp;ROUNDUP(MONTH(SalesDataTable[[#This Row],[Order Date]])/3,0)</f>
        <v>Q2</v>
      </c>
      <c r="G712" t="s">
        <v>20</v>
      </c>
      <c r="H712" t="s">
        <v>60</v>
      </c>
      <c r="I712" t="s">
        <v>22</v>
      </c>
      <c r="J712" t="s">
        <v>85</v>
      </c>
      <c r="K712" t="s">
        <v>37</v>
      </c>
      <c r="L712" t="s">
        <v>38</v>
      </c>
      <c r="M712">
        <v>1</v>
      </c>
      <c r="N712">
        <v>134.28</v>
      </c>
      <c r="O712">
        <v>0.05</v>
      </c>
      <c r="P712">
        <v>65.44</v>
      </c>
      <c r="Q712">
        <v>127.56599999999999</v>
      </c>
      <c r="R712">
        <v>65.44</v>
      </c>
      <c r="S712">
        <v>62.125999999999991</v>
      </c>
      <c r="T712">
        <v>0.487010645469796</v>
      </c>
      <c r="U712">
        <v>2026</v>
      </c>
      <c r="V712" t="s">
        <v>64</v>
      </c>
      <c r="W712">
        <v>5</v>
      </c>
      <c r="X712" t="s">
        <v>70</v>
      </c>
    </row>
    <row r="713" spans="1:24" x14ac:dyDescent="0.3">
      <c r="A713">
        <v>2395</v>
      </c>
      <c r="B713" s="1">
        <v>46163</v>
      </c>
      <c r="C713">
        <f>YEAR(SalesDataTable[[#This Row],[Order Date]])</f>
        <v>2026</v>
      </c>
      <c r="D713">
        <f>MONTH(SalesDataTable[[#This Row],[Order Date]])</f>
        <v>5</v>
      </c>
      <c r="E713" t="str">
        <f>TEXT(SalesDataTable[[#This Row],[Order Date]], "MmMM")</f>
        <v>May</v>
      </c>
      <c r="F713" t="str">
        <f>"Q"&amp;ROUNDUP(MONTH(SalesDataTable[[#This Row],[Order Date]])/3,0)</f>
        <v>Q2</v>
      </c>
      <c r="G713" t="s">
        <v>34</v>
      </c>
      <c r="H713" t="s">
        <v>53</v>
      </c>
      <c r="I713" t="s">
        <v>22</v>
      </c>
      <c r="J713" t="s">
        <v>85</v>
      </c>
      <c r="K713" t="s">
        <v>24</v>
      </c>
      <c r="L713" t="s">
        <v>50</v>
      </c>
      <c r="M713">
        <v>1</v>
      </c>
      <c r="N713">
        <v>36.9</v>
      </c>
      <c r="O713">
        <v>0.05</v>
      </c>
      <c r="P713">
        <v>13.89</v>
      </c>
      <c r="Q713">
        <v>35.055</v>
      </c>
      <c r="R713">
        <v>13.89</v>
      </c>
      <c r="S713">
        <v>21.164999999999999</v>
      </c>
      <c r="T713">
        <v>0.60376551133932388</v>
      </c>
      <c r="U713">
        <v>2026</v>
      </c>
      <c r="V713" t="s">
        <v>64</v>
      </c>
      <c r="W713">
        <v>5</v>
      </c>
      <c r="X713" t="s">
        <v>70</v>
      </c>
    </row>
    <row r="714" spans="1:24" x14ac:dyDescent="0.3">
      <c r="A714">
        <v>133</v>
      </c>
      <c r="B714" s="1">
        <v>46165</v>
      </c>
      <c r="C714">
        <f>YEAR(SalesDataTable[[#This Row],[Order Date]])</f>
        <v>2026</v>
      </c>
      <c r="D714">
        <f>MONTH(SalesDataTable[[#This Row],[Order Date]])</f>
        <v>5</v>
      </c>
      <c r="E714" t="str">
        <f>TEXT(SalesDataTable[[#This Row],[Order Date]], "MmMM")</f>
        <v>May</v>
      </c>
      <c r="F714" t="str">
        <f>"Q"&amp;ROUNDUP(MONTH(SalesDataTable[[#This Row],[Order Date]])/3,0)</f>
        <v>Q2</v>
      </c>
      <c r="G714" t="s">
        <v>34</v>
      </c>
      <c r="H714" t="s">
        <v>56</v>
      </c>
      <c r="I714" t="s">
        <v>22</v>
      </c>
      <c r="J714" t="s">
        <v>23</v>
      </c>
      <c r="K714" t="s">
        <v>37</v>
      </c>
      <c r="L714" t="s">
        <v>47</v>
      </c>
      <c r="M714">
        <v>1</v>
      </c>
      <c r="N714">
        <v>36.57</v>
      </c>
      <c r="O714">
        <v>0.05</v>
      </c>
      <c r="P714">
        <v>13.33</v>
      </c>
      <c r="Q714">
        <v>34.741500000000002</v>
      </c>
      <c r="R714">
        <v>13.33</v>
      </c>
      <c r="S714">
        <v>21.411500000000004</v>
      </c>
      <c r="T714">
        <v>0.61630902522919284</v>
      </c>
      <c r="U714">
        <v>2026</v>
      </c>
      <c r="V714" t="s">
        <v>64</v>
      </c>
      <c r="W714">
        <v>5</v>
      </c>
      <c r="X714" t="s">
        <v>70</v>
      </c>
    </row>
    <row r="715" spans="1:24" x14ac:dyDescent="0.3">
      <c r="A715">
        <v>3037</v>
      </c>
      <c r="B715" s="1">
        <v>46172</v>
      </c>
      <c r="C715">
        <f>YEAR(SalesDataTable[[#This Row],[Order Date]])</f>
        <v>2026</v>
      </c>
      <c r="D715">
        <f>MONTH(SalesDataTable[[#This Row],[Order Date]])</f>
        <v>5</v>
      </c>
      <c r="E715" t="str">
        <f>TEXT(SalesDataTable[[#This Row],[Order Date]], "MmMM")</f>
        <v>May</v>
      </c>
      <c r="F715" t="str">
        <f>"Q"&amp;ROUNDUP(MONTH(SalesDataTable[[#This Row],[Order Date]])/3,0)</f>
        <v>Q2</v>
      </c>
      <c r="G715" t="s">
        <v>34</v>
      </c>
      <c r="H715" t="s">
        <v>35</v>
      </c>
      <c r="I715" t="s">
        <v>22</v>
      </c>
      <c r="J715" t="s">
        <v>85</v>
      </c>
      <c r="K715" t="s">
        <v>37</v>
      </c>
      <c r="L715" t="s">
        <v>54</v>
      </c>
      <c r="M715">
        <v>1</v>
      </c>
      <c r="N715">
        <v>45.8</v>
      </c>
      <c r="O715">
        <v>0.05</v>
      </c>
      <c r="P715">
        <v>17.88</v>
      </c>
      <c r="Q715">
        <v>43.51</v>
      </c>
      <c r="R715">
        <v>17.88</v>
      </c>
      <c r="S715">
        <v>25.63</v>
      </c>
      <c r="T715">
        <v>0.58905998621006661</v>
      </c>
      <c r="U715">
        <v>2026</v>
      </c>
      <c r="V715" t="s">
        <v>64</v>
      </c>
      <c r="W715">
        <v>5</v>
      </c>
      <c r="X715" t="s">
        <v>70</v>
      </c>
    </row>
    <row r="716" spans="1:24" x14ac:dyDescent="0.3">
      <c r="A716">
        <v>463</v>
      </c>
      <c r="B716" s="1">
        <v>46174</v>
      </c>
      <c r="C716">
        <f>YEAR(SalesDataTable[[#This Row],[Order Date]])</f>
        <v>2026</v>
      </c>
      <c r="D716">
        <f>MONTH(SalesDataTable[[#This Row],[Order Date]])</f>
        <v>6</v>
      </c>
      <c r="E716" t="str">
        <f>TEXT(SalesDataTable[[#This Row],[Order Date]], "MmMM")</f>
        <v>June</v>
      </c>
      <c r="F716" t="str">
        <f>"Q"&amp;ROUNDUP(MONTH(SalesDataTable[[#This Row],[Order Date]])/3,0)</f>
        <v>Q2</v>
      </c>
      <c r="G716" t="s">
        <v>20</v>
      </c>
      <c r="H716" t="s">
        <v>39</v>
      </c>
      <c r="I716" t="s">
        <v>22</v>
      </c>
      <c r="J716" t="s">
        <v>23</v>
      </c>
      <c r="K716" t="s">
        <v>42</v>
      </c>
      <c r="L716" t="s">
        <v>43</v>
      </c>
      <c r="M716">
        <v>1</v>
      </c>
      <c r="N716">
        <v>40.71</v>
      </c>
      <c r="O716">
        <v>0.05</v>
      </c>
      <c r="P716">
        <v>16.559999999999999</v>
      </c>
      <c r="Q716">
        <v>38.674500000000002</v>
      </c>
      <c r="R716">
        <v>16.559999999999999</v>
      </c>
      <c r="S716">
        <v>22.114500000000003</v>
      </c>
      <c r="T716">
        <v>0.57181088314005357</v>
      </c>
      <c r="U716">
        <v>2026</v>
      </c>
      <c r="V716" t="s">
        <v>64</v>
      </c>
      <c r="W716">
        <v>6</v>
      </c>
      <c r="X716" t="s">
        <v>73</v>
      </c>
    </row>
    <row r="717" spans="1:24" x14ac:dyDescent="0.3">
      <c r="A717">
        <v>1059</v>
      </c>
      <c r="B717" s="1">
        <v>46184</v>
      </c>
      <c r="C717">
        <f>YEAR(SalesDataTable[[#This Row],[Order Date]])</f>
        <v>2026</v>
      </c>
      <c r="D717">
        <f>MONTH(SalesDataTable[[#This Row],[Order Date]])</f>
        <v>6</v>
      </c>
      <c r="E717" t="str">
        <f>TEXT(SalesDataTable[[#This Row],[Order Date]], "MmMM")</f>
        <v>June</v>
      </c>
      <c r="F717" t="str">
        <f>"Q"&amp;ROUNDUP(MONTH(SalesDataTable[[#This Row],[Order Date]])/3,0)</f>
        <v>Q2</v>
      </c>
      <c r="G717" t="s">
        <v>28</v>
      </c>
      <c r="H717" t="s">
        <v>36</v>
      </c>
      <c r="I717" t="s">
        <v>22</v>
      </c>
      <c r="J717" t="s">
        <v>23</v>
      </c>
      <c r="K717" t="s">
        <v>42</v>
      </c>
      <c r="L717" t="s">
        <v>72</v>
      </c>
      <c r="M717">
        <v>1</v>
      </c>
      <c r="N717">
        <v>80.64</v>
      </c>
      <c r="O717">
        <v>0.05</v>
      </c>
      <c r="P717">
        <v>43.85</v>
      </c>
      <c r="Q717">
        <v>76.60799999999999</v>
      </c>
      <c r="R717">
        <v>43.85</v>
      </c>
      <c r="S717">
        <v>32.757999999999988</v>
      </c>
      <c r="T717">
        <v>0.42760547201336668</v>
      </c>
      <c r="U717">
        <v>2026</v>
      </c>
      <c r="V717" t="s">
        <v>64</v>
      </c>
      <c r="W717">
        <v>6</v>
      </c>
      <c r="X717" t="s">
        <v>73</v>
      </c>
    </row>
    <row r="718" spans="1:24" x14ac:dyDescent="0.3">
      <c r="A718">
        <v>1300</v>
      </c>
      <c r="B718" s="1">
        <v>46186</v>
      </c>
      <c r="C718">
        <f>YEAR(SalesDataTable[[#This Row],[Order Date]])</f>
        <v>2026</v>
      </c>
      <c r="D718">
        <f>MONTH(SalesDataTable[[#This Row],[Order Date]])</f>
        <v>6</v>
      </c>
      <c r="E718" t="str">
        <f>TEXT(SalesDataTable[[#This Row],[Order Date]], "MmMM")</f>
        <v>June</v>
      </c>
      <c r="F718" t="str">
        <f>"Q"&amp;ROUNDUP(MONTH(SalesDataTable[[#This Row],[Order Date]])/3,0)</f>
        <v>Q2</v>
      </c>
      <c r="G718" t="s">
        <v>34</v>
      </c>
      <c r="H718" t="s">
        <v>35</v>
      </c>
      <c r="I718" t="s">
        <v>22</v>
      </c>
      <c r="J718" t="s">
        <v>23</v>
      </c>
      <c r="K718" t="s">
        <v>42</v>
      </c>
      <c r="L718" t="s">
        <v>66</v>
      </c>
      <c r="M718">
        <v>1</v>
      </c>
      <c r="N718">
        <v>49.76</v>
      </c>
      <c r="O718">
        <v>0.05</v>
      </c>
      <c r="P718">
        <v>22.58</v>
      </c>
      <c r="Q718">
        <v>47.271999999999998</v>
      </c>
      <c r="R718">
        <v>22.58</v>
      </c>
      <c r="S718">
        <v>24.692</v>
      </c>
      <c r="T718">
        <v>0.52233880521238796</v>
      </c>
      <c r="U718">
        <v>2026</v>
      </c>
      <c r="V718" t="s">
        <v>64</v>
      </c>
      <c r="W718">
        <v>6</v>
      </c>
      <c r="X718" t="s">
        <v>73</v>
      </c>
    </row>
    <row r="719" spans="1:24" x14ac:dyDescent="0.3">
      <c r="A719">
        <v>5088</v>
      </c>
      <c r="B719" s="1">
        <v>46187</v>
      </c>
      <c r="C719">
        <f>YEAR(SalesDataTable[[#This Row],[Order Date]])</f>
        <v>2026</v>
      </c>
      <c r="D719">
        <f>MONTH(SalesDataTable[[#This Row],[Order Date]])</f>
        <v>6</v>
      </c>
      <c r="E719" t="str">
        <f>TEXT(SalesDataTable[[#This Row],[Order Date]], "MmMM")</f>
        <v>June</v>
      </c>
      <c r="F719" t="str">
        <f>"Q"&amp;ROUNDUP(MONTH(SalesDataTable[[#This Row],[Order Date]])/3,0)</f>
        <v>Q2</v>
      </c>
      <c r="G719" t="s">
        <v>34</v>
      </c>
      <c r="H719" t="s">
        <v>53</v>
      </c>
      <c r="I719" t="s">
        <v>22</v>
      </c>
      <c r="J719" t="s">
        <v>23</v>
      </c>
      <c r="K719" t="s">
        <v>37</v>
      </c>
      <c r="L719" t="s">
        <v>59</v>
      </c>
      <c r="M719">
        <v>1</v>
      </c>
      <c r="N719">
        <v>160.99</v>
      </c>
      <c r="O719">
        <v>0.05</v>
      </c>
      <c r="P719">
        <v>89.15</v>
      </c>
      <c r="Q719">
        <v>152.94050000000001</v>
      </c>
      <c r="R719">
        <v>89.15</v>
      </c>
      <c r="S719">
        <v>63.790500000000009</v>
      </c>
      <c r="T719">
        <v>0.41709357560619981</v>
      </c>
      <c r="U719">
        <v>2026</v>
      </c>
      <c r="V719" t="s">
        <v>64</v>
      </c>
      <c r="W719">
        <v>6</v>
      </c>
      <c r="X719" t="s">
        <v>73</v>
      </c>
    </row>
    <row r="720" spans="1:24" x14ac:dyDescent="0.3">
      <c r="A720">
        <v>952</v>
      </c>
      <c r="B720" s="1">
        <v>46190</v>
      </c>
      <c r="C720">
        <f>YEAR(SalesDataTable[[#This Row],[Order Date]])</f>
        <v>2026</v>
      </c>
      <c r="D720">
        <f>MONTH(SalesDataTable[[#This Row],[Order Date]])</f>
        <v>6</v>
      </c>
      <c r="E720" t="str">
        <f>TEXT(SalesDataTable[[#This Row],[Order Date]], "MmMM")</f>
        <v>June</v>
      </c>
      <c r="F720" t="str">
        <f>"Q"&amp;ROUNDUP(MONTH(SalesDataTable[[#This Row],[Order Date]])/3,0)</f>
        <v>Q2</v>
      </c>
      <c r="G720" t="s">
        <v>28</v>
      </c>
      <c r="H720" t="s">
        <v>36</v>
      </c>
      <c r="I720" t="s">
        <v>22</v>
      </c>
      <c r="J720" t="s">
        <v>85</v>
      </c>
      <c r="K720" t="s">
        <v>44</v>
      </c>
      <c r="L720" t="s">
        <v>68</v>
      </c>
      <c r="M720">
        <v>1</v>
      </c>
      <c r="N720">
        <v>79.900000000000006</v>
      </c>
      <c r="O720">
        <v>0.05</v>
      </c>
      <c r="P720">
        <v>40.19</v>
      </c>
      <c r="Q720">
        <v>75.905000000000001</v>
      </c>
      <c r="R720">
        <v>40.19</v>
      </c>
      <c r="S720">
        <v>35.715000000000003</v>
      </c>
      <c r="T720">
        <v>0.47052236348066667</v>
      </c>
      <c r="U720">
        <v>2026</v>
      </c>
      <c r="V720" t="s">
        <v>64</v>
      </c>
      <c r="W720">
        <v>6</v>
      </c>
      <c r="X720" t="s">
        <v>73</v>
      </c>
    </row>
    <row r="721" spans="1:24" x14ac:dyDescent="0.3">
      <c r="A721">
        <v>3366</v>
      </c>
      <c r="B721" s="1">
        <v>46192</v>
      </c>
      <c r="C721">
        <f>YEAR(SalesDataTable[[#This Row],[Order Date]])</f>
        <v>2026</v>
      </c>
      <c r="D721">
        <f>MONTH(SalesDataTable[[#This Row],[Order Date]])</f>
        <v>6</v>
      </c>
      <c r="E721" t="str">
        <f>TEXT(SalesDataTable[[#This Row],[Order Date]], "MmMM")</f>
        <v>June</v>
      </c>
      <c r="F721" t="str">
        <f>"Q"&amp;ROUNDUP(MONTH(SalesDataTable[[#This Row],[Order Date]])/3,0)</f>
        <v>Q2</v>
      </c>
      <c r="G721" t="s">
        <v>34</v>
      </c>
      <c r="H721" t="s">
        <v>40</v>
      </c>
      <c r="I721" t="s">
        <v>22</v>
      </c>
      <c r="J721" t="s">
        <v>85</v>
      </c>
      <c r="K721" t="s">
        <v>37</v>
      </c>
      <c r="L721" t="s">
        <v>38</v>
      </c>
      <c r="M721">
        <v>1</v>
      </c>
      <c r="N721">
        <v>135.41999999999999</v>
      </c>
      <c r="O721">
        <v>0.05</v>
      </c>
      <c r="P721">
        <v>68.180000000000007</v>
      </c>
      <c r="Q721">
        <v>128.64899999999997</v>
      </c>
      <c r="R721">
        <v>68.180000000000007</v>
      </c>
      <c r="S721">
        <v>60.468999999999966</v>
      </c>
      <c r="T721">
        <v>0.47003085915941811</v>
      </c>
      <c r="U721">
        <v>2026</v>
      </c>
      <c r="V721" t="s">
        <v>64</v>
      </c>
      <c r="W721">
        <v>6</v>
      </c>
      <c r="X721" t="s">
        <v>73</v>
      </c>
    </row>
    <row r="722" spans="1:24" x14ac:dyDescent="0.3">
      <c r="A722">
        <v>544</v>
      </c>
      <c r="B722" s="1">
        <v>46196</v>
      </c>
      <c r="C722">
        <f>YEAR(SalesDataTable[[#This Row],[Order Date]])</f>
        <v>2026</v>
      </c>
      <c r="D722">
        <f>MONTH(SalesDataTable[[#This Row],[Order Date]])</f>
        <v>6</v>
      </c>
      <c r="E722" t="str">
        <f>TEXT(SalesDataTable[[#This Row],[Order Date]], "MmMM")</f>
        <v>June</v>
      </c>
      <c r="F722" t="str">
        <f>"Q"&amp;ROUNDUP(MONTH(SalesDataTable[[#This Row],[Order Date]])/3,0)</f>
        <v>Q2</v>
      </c>
      <c r="G722" t="s">
        <v>28</v>
      </c>
      <c r="H722" t="s">
        <v>46</v>
      </c>
      <c r="I722" t="s">
        <v>22</v>
      </c>
      <c r="J722" t="s">
        <v>85</v>
      </c>
      <c r="K722" t="s">
        <v>30</v>
      </c>
      <c r="L722" t="s">
        <v>33</v>
      </c>
      <c r="M722">
        <v>1</v>
      </c>
      <c r="N722">
        <v>90.3</v>
      </c>
      <c r="O722">
        <v>0.05</v>
      </c>
      <c r="P722">
        <v>45.07</v>
      </c>
      <c r="Q722">
        <v>85.784999999999997</v>
      </c>
      <c r="R722">
        <v>45.07</v>
      </c>
      <c r="S722">
        <v>40.714999999999996</v>
      </c>
      <c r="T722">
        <v>0.47461677449437545</v>
      </c>
      <c r="U722">
        <v>2026</v>
      </c>
      <c r="V722" t="s">
        <v>64</v>
      </c>
      <c r="W722">
        <v>6</v>
      </c>
      <c r="X722" t="s">
        <v>73</v>
      </c>
    </row>
    <row r="723" spans="1:24" x14ac:dyDescent="0.3">
      <c r="A723">
        <v>1932</v>
      </c>
      <c r="B723" s="1">
        <v>46196</v>
      </c>
      <c r="C723">
        <f>YEAR(SalesDataTable[[#This Row],[Order Date]])</f>
        <v>2026</v>
      </c>
      <c r="D723">
        <f>MONTH(SalesDataTable[[#This Row],[Order Date]])</f>
        <v>6</v>
      </c>
      <c r="E723" t="str">
        <f>TEXT(SalesDataTable[[#This Row],[Order Date]], "MmMM")</f>
        <v>June</v>
      </c>
      <c r="F723" t="str">
        <f>"Q"&amp;ROUNDUP(MONTH(SalesDataTable[[#This Row],[Order Date]])/3,0)</f>
        <v>Q2</v>
      </c>
      <c r="G723" t="s">
        <v>20</v>
      </c>
      <c r="H723" t="s">
        <v>21</v>
      </c>
      <c r="I723" t="s">
        <v>22</v>
      </c>
      <c r="J723" t="s">
        <v>23</v>
      </c>
      <c r="K723" t="s">
        <v>37</v>
      </c>
      <c r="L723" t="s">
        <v>47</v>
      </c>
      <c r="M723">
        <v>1</v>
      </c>
      <c r="N723">
        <v>35.9</v>
      </c>
      <c r="O723">
        <v>0.05</v>
      </c>
      <c r="P723">
        <v>13.81</v>
      </c>
      <c r="Q723">
        <v>34.104999999999997</v>
      </c>
      <c r="R723">
        <v>13.81</v>
      </c>
      <c r="S723">
        <v>20.294999999999995</v>
      </c>
      <c r="T723">
        <v>0.59507403606509301</v>
      </c>
      <c r="U723">
        <v>2026</v>
      </c>
      <c r="V723" t="s">
        <v>64</v>
      </c>
      <c r="W723">
        <v>6</v>
      </c>
      <c r="X723" t="s">
        <v>73</v>
      </c>
    </row>
    <row r="724" spans="1:24" x14ac:dyDescent="0.3">
      <c r="A724">
        <v>3660</v>
      </c>
      <c r="B724" s="1">
        <v>46197</v>
      </c>
      <c r="C724">
        <f>YEAR(SalesDataTable[[#This Row],[Order Date]])</f>
        <v>2026</v>
      </c>
      <c r="D724">
        <f>MONTH(SalesDataTable[[#This Row],[Order Date]])</f>
        <v>6</v>
      </c>
      <c r="E724" t="str">
        <f>TEXT(SalesDataTable[[#This Row],[Order Date]], "MmMM")</f>
        <v>June</v>
      </c>
      <c r="F724" t="str">
        <f>"Q"&amp;ROUNDUP(MONTH(SalesDataTable[[#This Row],[Order Date]])/3,0)</f>
        <v>Q2</v>
      </c>
      <c r="G724" t="s">
        <v>48</v>
      </c>
      <c r="H724" t="s">
        <v>67</v>
      </c>
      <c r="I724" t="s">
        <v>22</v>
      </c>
      <c r="J724" t="s">
        <v>23</v>
      </c>
      <c r="K724" t="s">
        <v>42</v>
      </c>
      <c r="L724" t="s">
        <v>72</v>
      </c>
      <c r="M724">
        <v>1</v>
      </c>
      <c r="N724">
        <v>82.7</v>
      </c>
      <c r="O724">
        <v>0.05</v>
      </c>
      <c r="P724">
        <v>42.16</v>
      </c>
      <c r="Q724">
        <v>78.564999999999998</v>
      </c>
      <c r="R724">
        <v>42.16</v>
      </c>
      <c r="S724">
        <v>36.405000000000001</v>
      </c>
      <c r="T724">
        <v>0.46337427607713361</v>
      </c>
      <c r="U724">
        <v>2026</v>
      </c>
      <c r="V724" t="s">
        <v>64</v>
      </c>
      <c r="W724">
        <v>6</v>
      </c>
      <c r="X724" t="s">
        <v>73</v>
      </c>
    </row>
    <row r="725" spans="1:24" x14ac:dyDescent="0.3">
      <c r="A725">
        <v>2547</v>
      </c>
      <c r="B725" s="1">
        <v>46207</v>
      </c>
      <c r="C725">
        <f>YEAR(SalesDataTable[[#This Row],[Order Date]])</f>
        <v>2026</v>
      </c>
      <c r="D725">
        <f>MONTH(SalesDataTable[[#This Row],[Order Date]])</f>
        <v>7</v>
      </c>
      <c r="E725" t="str">
        <f>TEXT(SalesDataTable[[#This Row],[Order Date]], "MmMM")</f>
        <v>July</v>
      </c>
      <c r="F725" t="str">
        <f>"Q"&amp;ROUNDUP(MONTH(SalesDataTable[[#This Row],[Order Date]])/3,0)</f>
        <v>Q3</v>
      </c>
      <c r="G725" t="s">
        <v>34</v>
      </c>
      <c r="H725" t="s">
        <v>53</v>
      </c>
      <c r="I725" t="s">
        <v>22</v>
      </c>
      <c r="J725" t="s">
        <v>85</v>
      </c>
      <c r="K725" t="s">
        <v>24</v>
      </c>
      <c r="L725" t="s">
        <v>25</v>
      </c>
      <c r="M725">
        <v>1</v>
      </c>
      <c r="N725">
        <v>40.549999999999997</v>
      </c>
      <c r="O725">
        <v>0.05</v>
      </c>
      <c r="P725">
        <v>14.44</v>
      </c>
      <c r="Q725">
        <v>38.522499999999994</v>
      </c>
      <c r="R725">
        <v>14.44</v>
      </c>
      <c r="S725">
        <v>24.082499999999996</v>
      </c>
      <c r="T725">
        <v>0.62515413070283599</v>
      </c>
      <c r="U725">
        <v>2026</v>
      </c>
      <c r="V725" t="s">
        <v>74</v>
      </c>
      <c r="W725">
        <v>7</v>
      </c>
      <c r="X725" t="s">
        <v>75</v>
      </c>
    </row>
    <row r="726" spans="1:24" x14ac:dyDescent="0.3">
      <c r="A726">
        <v>2886</v>
      </c>
      <c r="B726" s="1">
        <v>46214</v>
      </c>
      <c r="C726">
        <f>YEAR(SalesDataTable[[#This Row],[Order Date]])</f>
        <v>2026</v>
      </c>
      <c r="D726">
        <f>MONTH(SalesDataTable[[#This Row],[Order Date]])</f>
        <v>7</v>
      </c>
      <c r="E726" t="str">
        <f>TEXT(SalesDataTable[[#This Row],[Order Date]], "MmMM")</f>
        <v>July</v>
      </c>
      <c r="F726" t="str">
        <f>"Q"&amp;ROUNDUP(MONTH(SalesDataTable[[#This Row],[Order Date]])/3,0)</f>
        <v>Q3</v>
      </c>
      <c r="G726" t="s">
        <v>28</v>
      </c>
      <c r="H726" t="s">
        <v>46</v>
      </c>
      <c r="I726" t="s">
        <v>22</v>
      </c>
      <c r="J726" t="s">
        <v>23</v>
      </c>
      <c r="K726" t="s">
        <v>42</v>
      </c>
      <c r="L726" t="s">
        <v>66</v>
      </c>
      <c r="M726">
        <v>1</v>
      </c>
      <c r="N726">
        <v>50.33</v>
      </c>
      <c r="O726">
        <v>0.05</v>
      </c>
      <c r="P726">
        <v>22.06</v>
      </c>
      <c r="Q726">
        <v>47.813499999999998</v>
      </c>
      <c r="R726">
        <v>22.06</v>
      </c>
      <c r="S726">
        <v>25.753499999999999</v>
      </c>
      <c r="T726">
        <v>0.53862402877848303</v>
      </c>
      <c r="U726">
        <v>2026</v>
      </c>
      <c r="V726" t="s">
        <v>74</v>
      </c>
      <c r="W726">
        <v>7</v>
      </c>
      <c r="X726" t="s">
        <v>75</v>
      </c>
    </row>
    <row r="727" spans="1:24" x14ac:dyDescent="0.3">
      <c r="A727">
        <v>2939</v>
      </c>
      <c r="B727" s="1">
        <v>46214</v>
      </c>
      <c r="C727">
        <f>YEAR(SalesDataTable[[#This Row],[Order Date]])</f>
        <v>2026</v>
      </c>
      <c r="D727">
        <f>MONTH(SalesDataTable[[#This Row],[Order Date]])</f>
        <v>7</v>
      </c>
      <c r="E727" t="str">
        <f>TEXT(SalesDataTable[[#This Row],[Order Date]], "MmMM")</f>
        <v>July</v>
      </c>
      <c r="F727" t="str">
        <f>"Q"&amp;ROUNDUP(MONTH(SalesDataTable[[#This Row],[Order Date]])/3,0)</f>
        <v>Q3</v>
      </c>
      <c r="G727" t="s">
        <v>34</v>
      </c>
      <c r="H727" t="s">
        <v>35</v>
      </c>
      <c r="I727" t="s">
        <v>22</v>
      </c>
      <c r="J727" t="s">
        <v>23</v>
      </c>
      <c r="K727" t="s">
        <v>44</v>
      </c>
      <c r="L727" t="s">
        <v>45</v>
      </c>
      <c r="M727">
        <v>1</v>
      </c>
      <c r="N727">
        <v>195.38</v>
      </c>
      <c r="O727">
        <v>0.05</v>
      </c>
      <c r="P727">
        <v>101.67</v>
      </c>
      <c r="Q727">
        <v>185.61099999999999</v>
      </c>
      <c r="R727">
        <v>101.67</v>
      </c>
      <c r="S727">
        <v>83.940999999999988</v>
      </c>
      <c r="T727">
        <v>0.45224151585843508</v>
      </c>
      <c r="U727">
        <v>2026</v>
      </c>
      <c r="V727" t="s">
        <v>74</v>
      </c>
      <c r="W727">
        <v>7</v>
      </c>
      <c r="X727" t="s">
        <v>75</v>
      </c>
    </row>
    <row r="728" spans="1:24" x14ac:dyDescent="0.3">
      <c r="A728">
        <v>2517</v>
      </c>
      <c r="B728" s="1">
        <v>46216</v>
      </c>
      <c r="C728">
        <f>YEAR(SalesDataTable[[#This Row],[Order Date]])</f>
        <v>2026</v>
      </c>
      <c r="D728">
        <f>MONTH(SalesDataTable[[#This Row],[Order Date]])</f>
        <v>7</v>
      </c>
      <c r="E728" t="str">
        <f>TEXT(SalesDataTable[[#This Row],[Order Date]], "MmMM")</f>
        <v>July</v>
      </c>
      <c r="F728" t="str">
        <f>"Q"&amp;ROUNDUP(MONTH(SalesDataTable[[#This Row],[Order Date]])/3,0)</f>
        <v>Q3</v>
      </c>
      <c r="G728" t="s">
        <v>34</v>
      </c>
      <c r="H728" t="s">
        <v>35</v>
      </c>
      <c r="I728" t="s">
        <v>22</v>
      </c>
      <c r="J728" t="s">
        <v>23</v>
      </c>
      <c r="K728" t="s">
        <v>37</v>
      </c>
      <c r="L728" t="s">
        <v>47</v>
      </c>
      <c r="M728">
        <v>1</v>
      </c>
      <c r="N728">
        <v>36.479999999999997</v>
      </c>
      <c r="O728">
        <v>0.05</v>
      </c>
      <c r="P728">
        <v>13.22</v>
      </c>
      <c r="Q728">
        <v>34.655999999999999</v>
      </c>
      <c r="R728">
        <v>13.22</v>
      </c>
      <c r="S728">
        <v>21.436</v>
      </c>
      <c r="T728">
        <v>0.61853647276084955</v>
      </c>
      <c r="U728">
        <v>2026</v>
      </c>
      <c r="V728" t="s">
        <v>74</v>
      </c>
      <c r="W728">
        <v>7</v>
      </c>
      <c r="X728" t="s">
        <v>75</v>
      </c>
    </row>
    <row r="729" spans="1:24" x14ac:dyDescent="0.3">
      <c r="A729">
        <v>1901</v>
      </c>
      <c r="B729" s="1">
        <v>46220</v>
      </c>
      <c r="C729">
        <f>YEAR(SalesDataTable[[#This Row],[Order Date]])</f>
        <v>2026</v>
      </c>
      <c r="D729">
        <f>MONTH(SalesDataTable[[#This Row],[Order Date]])</f>
        <v>7</v>
      </c>
      <c r="E729" t="str">
        <f>TEXT(SalesDataTable[[#This Row],[Order Date]], "MmMM")</f>
        <v>July</v>
      </c>
      <c r="F729" t="str">
        <f>"Q"&amp;ROUNDUP(MONTH(SalesDataTable[[#This Row],[Order Date]])/3,0)</f>
        <v>Q3</v>
      </c>
      <c r="G729" t="s">
        <v>34</v>
      </c>
      <c r="H729" t="s">
        <v>55</v>
      </c>
      <c r="I729" t="s">
        <v>22</v>
      </c>
      <c r="J729" t="s">
        <v>23</v>
      </c>
      <c r="K729" t="s">
        <v>30</v>
      </c>
      <c r="L729" t="s">
        <v>41</v>
      </c>
      <c r="M729">
        <v>1</v>
      </c>
      <c r="N729">
        <v>70.44</v>
      </c>
      <c r="O729">
        <v>0.05</v>
      </c>
      <c r="P729">
        <v>32.229999999999997</v>
      </c>
      <c r="Q729">
        <v>66.917999999999992</v>
      </c>
      <c r="R729">
        <v>32.229999999999997</v>
      </c>
      <c r="S729">
        <v>34.687999999999995</v>
      </c>
      <c r="T729">
        <v>0.51836576108072563</v>
      </c>
      <c r="U729">
        <v>2026</v>
      </c>
      <c r="V729" t="s">
        <v>74</v>
      </c>
      <c r="W729">
        <v>7</v>
      </c>
      <c r="X729" t="s">
        <v>75</v>
      </c>
    </row>
    <row r="730" spans="1:24" x14ac:dyDescent="0.3">
      <c r="A730">
        <v>945</v>
      </c>
      <c r="B730" s="1">
        <v>46221</v>
      </c>
      <c r="C730">
        <f>YEAR(SalesDataTable[[#This Row],[Order Date]])</f>
        <v>2026</v>
      </c>
      <c r="D730">
        <f>MONTH(SalesDataTable[[#This Row],[Order Date]])</f>
        <v>7</v>
      </c>
      <c r="E730" t="str">
        <f>TEXT(SalesDataTable[[#This Row],[Order Date]], "MmMM")</f>
        <v>July</v>
      </c>
      <c r="F730" t="str">
        <f>"Q"&amp;ROUNDUP(MONTH(SalesDataTable[[#This Row],[Order Date]])/3,0)</f>
        <v>Q3</v>
      </c>
      <c r="G730" t="s">
        <v>48</v>
      </c>
      <c r="H730" t="s">
        <v>67</v>
      </c>
      <c r="I730" t="s">
        <v>22</v>
      </c>
      <c r="J730" t="s">
        <v>23</v>
      </c>
      <c r="K730" t="s">
        <v>30</v>
      </c>
      <c r="L730" t="s">
        <v>31</v>
      </c>
      <c r="M730">
        <v>1</v>
      </c>
      <c r="N730">
        <v>154.9</v>
      </c>
      <c r="O730">
        <v>0.05</v>
      </c>
      <c r="P730">
        <v>77.819999999999993</v>
      </c>
      <c r="Q730">
        <v>147.155</v>
      </c>
      <c r="R730">
        <v>77.819999999999993</v>
      </c>
      <c r="S730">
        <v>69.335000000000008</v>
      </c>
      <c r="T730">
        <v>0.47116985491488572</v>
      </c>
      <c r="U730">
        <v>2026</v>
      </c>
      <c r="V730" t="s">
        <v>74</v>
      </c>
      <c r="W730">
        <v>7</v>
      </c>
      <c r="X730" t="s">
        <v>75</v>
      </c>
    </row>
    <row r="731" spans="1:24" x14ac:dyDescent="0.3">
      <c r="A731">
        <v>613</v>
      </c>
      <c r="B731" s="1">
        <v>46226</v>
      </c>
      <c r="C731">
        <f>YEAR(SalesDataTable[[#This Row],[Order Date]])</f>
        <v>2026</v>
      </c>
      <c r="D731">
        <f>MONTH(SalesDataTable[[#This Row],[Order Date]])</f>
        <v>7</v>
      </c>
      <c r="E731" t="str">
        <f>TEXT(SalesDataTable[[#This Row],[Order Date]], "MmMM")</f>
        <v>July</v>
      </c>
      <c r="F731" t="str">
        <f>"Q"&amp;ROUNDUP(MONTH(SalesDataTable[[#This Row],[Order Date]])/3,0)</f>
        <v>Q3</v>
      </c>
      <c r="G731" t="s">
        <v>28</v>
      </c>
      <c r="H731" t="s">
        <v>36</v>
      </c>
      <c r="I731" t="s">
        <v>22</v>
      </c>
      <c r="J731" t="s">
        <v>23</v>
      </c>
      <c r="K731" t="s">
        <v>42</v>
      </c>
      <c r="L731" t="s">
        <v>43</v>
      </c>
      <c r="M731">
        <v>1</v>
      </c>
      <c r="N731">
        <v>39.86</v>
      </c>
      <c r="O731">
        <v>0.05</v>
      </c>
      <c r="P731">
        <v>16.989999999999998</v>
      </c>
      <c r="Q731">
        <v>37.866999999999997</v>
      </c>
      <c r="R731">
        <v>16.989999999999998</v>
      </c>
      <c r="S731">
        <v>20.876999999999999</v>
      </c>
      <c r="T731">
        <v>0.55132437214461139</v>
      </c>
      <c r="U731">
        <v>2026</v>
      </c>
      <c r="V731" t="s">
        <v>74</v>
      </c>
      <c r="W731">
        <v>7</v>
      </c>
      <c r="X731" t="s">
        <v>75</v>
      </c>
    </row>
    <row r="732" spans="1:24" x14ac:dyDescent="0.3">
      <c r="A732">
        <v>702</v>
      </c>
      <c r="B732" s="1">
        <v>46229</v>
      </c>
      <c r="C732">
        <f>YEAR(SalesDataTable[[#This Row],[Order Date]])</f>
        <v>2026</v>
      </c>
      <c r="D732">
        <f>MONTH(SalesDataTable[[#This Row],[Order Date]])</f>
        <v>7</v>
      </c>
      <c r="E732" t="str">
        <f>TEXT(SalesDataTable[[#This Row],[Order Date]], "MmMM")</f>
        <v>July</v>
      </c>
      <c r="F732" t="str">
        <f>"Q"&amp;ROUNDUP(MONTH(SalesDataTable[[#This Row],[Order Date]])/3,0)</f>
        <v>Q3</v>
      </c>
      <c r="G732" t="s">
        <v>28</v>
      </c>
      <c r="H732" t="s">
        <v>29</v>
      </c>
      <c r="I732" t="s">
        <v>22</v>
      </c>
      <c r="J732" t="s">
        <v>23</v>
      </c>
      <c r="K732" t="s">
        <v>42</v>
      </c>
      <c r="L732" t="s">
        <v>43</v>
      </c>
      <c r="M732">
        <v>1</v>
      </c>
      <c r="N732">
        <v>39.99</v>
      </c>
      <c r="O732">
        <v>0.05</v>
      </c>
      <c r="P732">
        <v>16.739999999999998</v>
      </c>
      <c r="Q732">
        <v>37.990499999999997</v>
      </c>
      <c r="R732">
        <v>16.739999999999998</v>
      </c>
      <c r="S732">
        <v>21.250499999999999</v>
      </c>
      <c r="T732">
        <v>0.55936352509179932</v>
      </c>
      <c r="U732">
        <v>2026</v>
      </c>
      <c r="V732" t="s">
        <v>74</v>
      </c>
      <c r="W732">
        <v>7</v>
      </c>
      <c r="X732" t="s">
        <v>75</v>
      </c>
    </row>
    <row r="733" spans="1:24" x14ac:dyDescent="0.3">
      <c r="A733">
        <v>4141</v>
      </c>
      <c r="B733" s="1">
        <v>46235</v>
      </c>
      <c r="C733">
        <f>YEAR(SalesDataTable[[#This Row],[Order Date]])</f>
        <v>2026</v>
      </c>
      <c r="D733">
        <f>MONTH(SalesDataTable[[#This Row],[Order Date]])</f>
        <v>8</v>
      </c>
      <c r="E733" t="str">
        <f>TEXT(SalesDataTable[[#This Row],[Order Date]], "MmMM")</f>
        <v>August</v>
      </c>
      <c r="F733" t="str">
        <f>"Q"&amp;ROUNDUP(MONTH(SalesDataTable[[#This Row],[Order Date]])/3,0)</f>
        <v>Q3</v>
      </c>
      <c r="G733" t="s">
        <v>20</v>
      </c>
      <c r="H733" t="s">
        <v>60</v>
      </c>
      <c r="I733" t="s">
        <v>22</v>
      </c>
      <c r="J733" t="s">
        <v>23</v>
      </c>
      <c r="K733" t="s">
        <v>30</v>
      </c>
      <c r="L733" t="s">
        <v>33</v>
      </c>
      <c r="M733">
        <v>1</v>
      </c>
      <c r="N733">
        <v>91.95</v>
      </c>
      <c r="O733">
        <v>0.05</v>
      </c>
      <c r="P733">
        <v>46.47</v>
      </c>
      <c r="Q733">
        <v>87.352499999999992</v>
      </c>
      <c r="R733">
        <v>46.47</v>
      </c>
      <c r="S733">
        <v>40.882499999999993</v>
      </c>
      <c r="T733">
        <v>0.46801751523997592</v>
      </c>
      <c r="U733">
        <v>2026</v>
      </c>
      <c r="V733" t="s">
        <v>74</v>
      </c>
      <c r="W733">
        <v>8</v>
      </c>
      <c r="X733" t="s">
        <v>76</v>
      </c>
    </row>
    <row r="734" spans="1:24" x14ac:dyDescent="0.3">
      <c r="A734">
        <v>5161</v>
      </c>
      <c r="B734" s="1">
        <v>46235</v>
      </c>
      <c r="C734">
        <f>YEAR(SalesDataTable[[#This Row],[Order Date]])</f>
        <v>2026</v>
      </c>
      <c r="D734">
        <f>MONTH(SalesDataTable[[#This Row],[Order Date]])</f>
        <v>8</v>
      </c>
      <c r="E734" t="str">
        <f>TEXT(SalesDataTable[[#This Row],[Order Date]], "MmMM")</f>
        <v>August</v>
      </c>
      <c r="F734" t="str">
        <f>"Q"&amp;ROUNDUP(MONTH(SalesDataTable[[#This Row],[Order Date]])/3,0)</f>
        <v>Q3</v>
      </c>
      <c r="G734" t="s">
        <v>28</v>
      </c>
      <c r="H734" t="s">
        <v>46</v>
      </c>
      <c r="I734" t="s">
        <v>22</v>
      </c>
      <c r="J734" t="s">
        <v>23</v>
      </c>
      <c r="K734" t="s">
        <v>42</v>
      </c>
      <c r="L734" t="s">
        <v>43</v>
      </c>
      <c r="M734">
        <v>1</v>
      </c>
      <c r="N734">
        <v>41.25</v>
      </c>
      <c r="O734">
        <v>0.05</v>
      </c>
      <c r="P734">
        <v>16.98</v>
      </c>
      <c r="Q734">
        <v>39.1875</v>
      </c>
      <c r="R734">
        <v>16.98</v>
      </c>
      <c r="S734">
        <v>22.2075</v>
      </c>
      <c r="T734">
        <v>0.56669856459330148</v>
      </c>
      <c r="U734">
        <v>2026</v>
      </c>
      <c r="V734" t="s">
        <v>74</v>
      </c>
      <c r="W734">
        <v>8</v>
      </c>
      <c r="X734" t="s">
        <v>76</v>
      </c>
    </row>
    <row r="735" spans="1:24" x14ac:dyDescent="0.3">
      <c r="A735">
        <v>382</v>
      </c>
      <c r="B735" s="1">
        <v>46239</v>
      </c>
      <c r="C735">
        <f>YEAR(SalesDataTable[[#This Row],[Order Date]])</f>
        <v>2026</v>
      </c>
      <c r="D735">
        <f>MONTH(SalesDataTable[[#This Row],[Order Date]])</f>
        <v>8</v>
      </c>
      <c r="E735" t="str">
        <f>TEXT(SalesDataTable[[#This Row],[Order Date]], "MmMM")</f>
        <v>August</v>
      </c>
      <c r="F735" t="str">
        <f>"Q"&amp;ROUNDUP(MONTH(SalesDataTable[[#This Row],[Order Date]])/3,0)</f>
        <v>Q3</v>
      </c>
      <c r="G735" t="s">
        <v>20</v>
      </c>
      <c r="H735" t="s">
        <v>21</v>
      </c>
      <c r="I735" t="s">
        <v>22</v>
      </c>
      <c r="J735" t="s">
        <v>23</v>
      </c>
      <c r="K735" t="s">
        <v>24</v>
      </c>
      <c r="L735" t="s">
        <v>25</v>
      </c>
      <c r="M735">
        <v>1</v>
      </c>
      <c r="N735">
        <v>40.42</v>
      </c>
      <c r="O735">
        <v>0.05</v>
      </c>
      <c r="P735">
        <v>14.33</v>
      </c>
      <c r="Q735">
        <v>38.399000000000001</v>
      </c>
      <c r="R735">
        <v>14.33</v>
      </c>
      <c r="S735">
        <v>24.069000000000003</v>
      </c>
      <c r="T735">
        <v>0.62681319826037141</v>
      </c>
      <c r="U735">
        <v>2026</v>
      </c>
      <c r="V735" t="s">
        <v>74</v>
      </c>
      <c r="W735">
        <v>8</v>
      </c>
      <c r="X735" t="s">
        <v>76</v>
      </c>
    </row>
    <row r="736" spans="1:24" x14ac:dyDescent="0.3">
      <c r="A736">
        <v>1011</v>
      </c>
      <c r="B736" s="1">
        <v>46239</v>
      </c>
      <c r="C736">
        <f>YEAR(SalesDataTable[[#This Row],[Order Date]])</f>
        <v>2026</v>
      </c>
      <c r="D736">
        <f>MONTH(SalesDataTable[[#This Row],[Order Date]])</f>
        <v>8</v>
      </c>
      <c r="E736" t="str">
        <f>TEXT(SalesDataTable[[#This Row],[Order Date]], "MmMM")</f>
        <v>August</v>
      </c>
      <c r="F736" t="str">
        <f>"Q"&amp;ROUNDUP(MONTH(SalesDataTable[[#This Row],[Order Date]])/3,0)</f>
        <v>Q3</v>
      </c>
      <c r="G736" t="s">
        <v>28</v>
      </c>
      <c r="H736" t="s">
        <v>36</v>
      </c>
      <c r="I736" t="s">
        <v>22</v>
      </c>
      <c r="J736" t="s">
        <v>23</v>
      </c>
      <c r="K736" t="s">
        <v>42</v>
      </c>
      <c r="L736" t="s">
        <v>66</v>
      </c>
      <c r="M736">
        <v>1</v>
      </c>
      <c r="N736">
        <v>51.81</v>
      </c>
      <c r="O736">
        <v>0.05</v>
      </c>
      <c r="P736">
        <v>22.28</v>
      </c>
      <c r="Q736">
        <v>49.219499999999996</v>
      </c>
      <c r="R736">
        <v>22.28</v>
      </c>
      <c r="S736">
        <v>26.939499999999995</v>
      </c>
      <c r="T736">
        <v>0.54733388189640275</v>
      </c>
      <c r="U736">
        <v>2026</v>
      </c>
      <c r="V736" t="s">
        <v>74</v>
      </c>
      <c r="W736">
        <v>8</v>
      </c>
      <c r="X736" t="s">
        <v>76</v>
      </c>
    </row>
    <row r="737" spans="1:24" x14ac:dyDescent="0.3">
      <c r="A737">
        <v>2252</v>
      </c>
      <c r="B737" s="1">
        <v>46239</v>
      </c>
      <c r="C737">
        <f>YEAR(SalesDataTable[[#This Row],[Order Date]])</f>
        <v>2026</v>
      </c>
      <c r="D737">
        <f>MONTH(SalesDataTable[[#This Row],[Order Date]])</f>
        <v>8</v>
      </c>
      <c r="E737" t="str">
        <f>TEXT(SalesDataTable[[#This Row],[Order Date]], "MmMM")</f>
        <v>August</v>
      </c>
      <c r="F737" t="str">
        <f>"Q"&amp;ROUNDUP(MONTH(SalesDataTable[[#This Row],[Order Date]])/3,0)</f>
        <v>Q3</v>
      </c>
      <c r="G737" t="s">
        <v>34</v>
      </c>
      <c r="H737" t="s">
        <v>40</v>
      </c>
      <c r="I737" t="s">
        <v>22</v>
      </c>
      <c r="J737" t="s">
        <v>23</v>
      </c>
      <c r="K737" t="s">
        <v>42</v>
      </c>
      <c r="L737" t="s">
        <v>66</v>
      </c>
      <c r="M737">
        <v>1</v>
      </c>
      <c r="N737">
        <v>49.68</v>
      </c>
      <c r="O737">
        <v>0.05</v>
      </c>
      <c r="P737">
        <v>22.02</v>
      </c>
      <c r="Q737">
        <v>47.195999999999998</v>
      </c>
      <c r="R737">
        <v>22.02</v>
      </c>
      <c r="S737">
        <v>25.175999999999998</v>
      </c>
      <c r="T737">
        <v>0.53343503686753113</v>
      </c>
      <c r="U737">
        <v>2026</v>
      </c>
      <c r="V737" t="s">
        <v>74</v>
      </c>
      <c r="W737">
        <v>8</v>
      </c>
      <c r="X737" t="s">
        <v>76</v>
      </c>
    </row>
    <row r="738" spans="1:24" x14ac:dyDescent="0.3">
      <c r="A738">
        <v>2693</v>
      </c>
      <c r="B738" s="1">
        <v>46240</v>
      </c>
      <c r="C738">
        <f>YEAR(SalesDataTable[[#This Row],[Order Date]])</f>
        <v>2026</v>
      </c>
      <c r="D738">
        <f>MONTH(SalesDataTable[[#This Row],[Order Date]])</f>
        <v>8</v>
      </c>
      <c r="E738" t="str">
        <f>TEXT(SalesDataTable[[#This Row],[Order Date]], "MmMM")</f>
        <v>August</v>
      </c>
      <c r="F738" t="str">
        <f>"Q"&amp;ROUNDUP(MONTH(SalesDataTable[[#This Row],[Order Date]])/3,0)</f>
        <v>Q3</v>
      </c>
      <c r="G738" t="s">
        <v>20</v>
      </c>
      <c r="H738" t="s">
        <v>21</v>
      </c>
      <c r="I738" t="s">
        <v>22</v>
      </c>
      <c r="J738" t="s">
        <v>23</v>
      </c>
      <c r="K738" t="s">
        <v>44</v>
      </c>
      <c r="L738" t="s">
        <v>77</v>
      </c>
      <c r="M738">
        <v>1</v>
      </c>
      <c r="N738">
        <v>335.26</v>
      </c>
      <c r="O738">
        <v>0.05</v>
      </c>
      <c r="P738">
        <v>193.73</v>
      </c>
      <c r="Q738">
        <v>318.49699999999996</v>
      </c>
      <c r="R738">
        <v>193.73</v>
      </c>
      <c r="S738">
        <v>124.76699999999997</v>
      </c>
      <c r="T738">
        <v>0.39173681384754011</v>
      </c>
      <c r="U738">
        <v>2026</v>
      </c>
      <c r="V738" t="s">
        <v>74</v>
      </c>
      <c r="W738">
        <v>8</v>
      </c>
      <c r="X738" t="s">
        <v>76</v>
      </c>
    </row>
    <row r="739" spans="1:24" x14ac:dyDescent="0.3">
      <c r="A739">
        <v>5132</v>
      </c>
      <c r="B739" s="1">
        <v>46242</v>
      </c>
      <c r="C739">
        <f>YEAR(SalesDataTable[[#This Row],[Order Date]])</f>
        <v>2026</v>
      </c>
      <c r="D739">
        <f>MONTH(SalesDataTable[[#This Row],[Order Date]])</f>
        <v>8</v>
      </c>
      <c r="E739" t="str">
        <f>TEXT(SalesDataTable[[#This Row],[Order Date]], "MmMM")</f>
        <v>August</v>
      </c>
      <c r="F739" t="str">
        <f>"Q"&amp;ROUNDUP(MONTH(SalesDataTable[[#This Row],[Order Date]])/3,0)</f>
        <v>Q3</v>
      </c>
      <c r="G739" t="s">
        <v>34</v>
      </c>
      <c r="H739" t="s">
        <v>53</v>
      </c>
      <c r="I739" t="s">
        <v>22</v>
      </c>
      <c r="J739" t="s">
        <v>85</v>
      </c>
      <c r="K739" t="s">
        <v>42</v>
      </c>
      <c r="L739" t="s">
        <v>43</v>
      </c>
      <c r="M739">
        <v>1</v>
      </c>
      <c r="N739">
        <v>40.51</v>
      </c>
      <c r="O739">
        <v>0.05</v>
      </c>
      <c r="P739">
        <v>16.29</v>
      </c>
      <c r="Q739">
        <v>38.484499999999997</v>
      </c>
      <c r="R739">
        <v>16.29</v>
      </c>
      <c r="S739">
        <v>22.194499999999998</v>
      </c>
      <c r="T739">
        <v>0.57671270251659756</v>
      </c>
      <c r="U739">
        <v>2026</v>
      </c>
      <c r="V739" t="s">
        <v>74</v>
      </c>
      <c r="W739">
        <v>8</v>
      </c>
      <c r="X739" t="s">
        <v>76</v>
      </c>
    </row>
    <row r="740" spans="1:24" x14ac:dyDescent="0.3">
      <c r="A740">
        <v>3162</v>
      </c>
      <c r="B740" s="1">
        <v>46248</v>
      </c>
      <c r="C740">
        <f>YEAR(SalesDataTable[[#This Row],[Order Date]])</f>
        <v>2026</v>
      </c>
      <c r="D740">
        <f>MONTH(SalesDataTable[[#This Row],[Order Date]])</f>
        <v>8</v>
      </c>
      <c r="E740" t="str">
        <f>TEXT(SalesDataTable[[#This Row],[Order Date]], "MmMM")</f>
        <v>August</v>
      </c>
      <c r="F740" t="str">
        <f>"Q"&amp;ROUNDUP(MONTH(SalesDataTable[[#This Row],[Order Date]])/3,0)</f>
        <v>Q3</v>
      </c>
      <c r="G740" t="s">
        <v>34</v>
      </c>
      <c r="H740" t="s">
        <v>56</v>
      </c>
      <c r="I740" t="s">
        <v>22</v>
      </c>
      <c r="J740" t="s">
        <v>23</v>
      </c>
      <c r="K740" t="s">
        <v>30</v>
      </c>
      <c r="L740" t="s">
        <v>57</v>
      </c>
      <c r="M740">
        <v>1</v>
      </c>
      <c r="N740">
        <v>144.96</v>
      </c>
      <c r="O740">
        <v>0.05</v>
      </c>
      <c r="P740">
        <v>77.959999999999994</v>
      </c>
      <c r="Q740">
        <v>137.71199999999999</v>
      </c>
      <c r="R740">
        <v>77.959999999999994</v>
      </c>
      <c r="S740">
        <v>59.751999999999995</v>
      </c>
      <c r="T740">
        <v>0.43389101893807364</v>
      </c>
      <c r="U740">
        <v>2026</v>
      </c>
      <c r="V740" t="s">
        <v>74</v>
      </c>
      <c r="W740">
        <v>8</v>
      </c>
      <c r="X740" t="s">
        <v>76</v>
      </c>
    </row>
    <row r="741" spans="1:24" x14ac:dyDescent="0.3">
      <c r="A741">
        <v>2613</v>
      </c>
      <c r="B741" s="1">
        <v>46254</v>
      </c>
      <c r="C741">
        <f>YEAR(SalesDataTable[[#This Row],[Order Date]])</f>
        <v>2026</v>
      </c>
      <c r="D741">
        <f>MONTH(SalesDataTable[[#This Row],[Order Date]])</f>
        <v>8</v>
      </c>
      <c r="E741" t="str">
        <f>TEXT(SalesDataTable[[#This Row],[Order Date]], "MmMM")</f>
        <v>August</v>
      </c>
      <c r="F741" t="str">
        <f>"Q"&amp;ROUNDUP(MONTH(SalesDataTable[[#This Row],[Order Date]])/3,0)</f>
        <v>Q3</v>
      </c>
      <c r="G741" t="s">
        <v>20</v>
      </c>
      <c r="H741" t="s">
        <v>39</v>
      </c>
      <c r="I741" t="s">
        <v>22</v>
      </c>
      <c r="J741" t="s">
        <v>23</v>
      </c>
      <c r="K741" t="s">
        <v>24</v>
      </c>
      <c r="L741" t="s">
        <v>50</v>
      </c>
      <c r="M741">
        <v>1</v>
      </c>
      <c r="N741">
        <v>36.380000000000003</v>
      </c>
      <c r="O741">
        <v>0.05</v>
      </c>
      <c r="P741">
        <v>14.2</v>
      </c>
      <c r="Q741">
        <v>34.561</v>
      </c>
      <c r="R741">
        <v>14.2</v>
      </c>
      <c r="S741">
        <v>20.361000000000001</v>
      </c>
      <c r="T741">
        <v>0.58913225890454557</v>
      </c>
      <c r="U741">
        <v>2026</v>
      </c>
      <c r="V741" t="s">
        <v>74</v>
      </c>
      <c r="W741">
        <v>8</v>
      </c>
      <c r="X741" t="s">
        <v>76</v>
      </c>
    </row>
    <row r="742" spans="1:24" x14ac:dyDescent="0.3">
      <c r="A742">
        <v>3103</v>
      </c>
      <c r="B742" s="1">
        <v>46254</v>
      </c>
      <c r="C742">
        <f>YEAR(SalesDataTable[[#This Row],[Order Date]])</f>
        <v>2026</v>
      </c>
      <c r="D742">
        <f>MONTH(SalesDataTable[[#This Row],[Order Date]])</f>
        <v>8</v>
      </c>
      <c r="E742" t="str">
        <f>TEXT(SalesDataTable[[#This Row],[Order Date]], "MmMM")</f>
        <v>August</v>
      </c>
      <c r="F742" t="str">
        <f>"Q"&amp;ROUNDUP(MONTH(SalesDataTable[[#This Row],[Order Date]])/3,0)</f>
        <v>Q3</v>
      </c>
      <c r="G742" t="s">
        <v>20</v>
      </c>
      <c r="H742" t="s">
        <v>21</v>
      </c>
      <c r="I742" t="s">
        <v>22</v>
      </c>
      <c r="J742" t="s">
        <v>23</v>
      </c>
      <c r="K742" t="s">
        <v>30</v>
      </c>
      <c r="L742" t="s">
        <v>57</v>
      </c>
      <c r="M742">
        <v>1</v>
      </c>
      <c r="N742">
        <v>141.97999999999999</v>
      </c>
      <c r="O742">
        <v>0.05</v>
      </c>
      <c r="P742">
        <v>79.510000000000005</v>
      </c>
      <c r="Q742">
        <v>134.88099999999997</v>
      </c>
      <c r="R742">
        <v>79.510000000000005</v>
      </c>
      <c r="S742">
        <v>55.370999999999967</v>
      </c>
      <c r="T742">
        <v>0.41051741905828082</v>
      </c>
      <c r="U742">
        <v>2026</v>
      </c>
      <c r="V742" t="s">
        <v>74</v>
      </c>
      <c r="W742">
        <v>8</v>
      </c>
      <c r="X742" t="s">
        <v>76</v>
      </c>
    </row>
    <row r="743" spans="1:24" x14ac:dyDescent="0.3">
      <c r="A743">
        <v>3979</v>
      </c>
      <c r="B743" s="1">
        <v>46256</v>
      </c>
      <c r="C743">
        <f>YEAR(SalesDataTable[[#This Row],[Order Date]])</f>
        <v>2026</v>
      </c>
      <c r="D743">
        <f>MONTH(SalesDataTable[[#This Row],[Order Date]])</f>
        <v>8</v>
      </c>
      <c r="E743" t="str">
        <f>TEXT(SalesDataTable[[#This Row],[Order Date]], "MmMM")</f>
        <v>August</v>
      </c>
      <c r="F743" t="str">
        <f>"Q"&amp;ROUNDUP(MONTH(SalesDataTable[[#This Row],[Order Date]])/3,0)</f>
        <v>Q3</v>
      </c>
      <c r="G743" t="s">
        <v>48</v>
      </c>
      <c r="H743" t="s">
        <v>52</v>
      </c>
      <c r="I743" t="s">
        <v>22</v>
      </c>
      <c r="J743" t="s">
        <v>85</v>
      </c>
      <c r="K743" t="s">
        <v>24</v>
      </c>
      <c r="L743" t="s">
        <v>25</v>
      </c>
      <c r="M743">
        <v>1</v>
      </c>
      <c r="N743">
        <v>40.19</v>
      </c>
      <c r="O743">
        <v>0.05</v>
      </c>
      <c r="P743">
        <v>14.73</v>
      </c>
      <c r="Q743">
        <v>38.180499999999995</v>
      </c>
      <c r="R743">
        <v>14.73</v>
      </c>
      <c r="S743">
        <v>23.450499999999995</v>
      </c>
      <c r="T743">
        <v>0.61420096646193734</v>
      </c>
      <c r="U743">
        <v>2026</v>
      </c>
      <c r="V743" t="s">
        <v>74</v>
      </c>
      <c r="W743">
        <v>8</v>
      </c>
      <c r="X743" t="s">
        <v>76</v>
      </c>
    </row>
    <row r="744" spans="1:24" x14ac:dyDescent="0.3">
      <c r="A744">
        <v>2723</v>
      </c>
      <c r="B744" s="1">
        <v>46257</v>
      </c>
      <c r="C744">
        <f>YEAR(SalesDataTable[[#This Row],[Order Date]])</f>
        <v>2026</v>
      </c>
      <c r="D744">
        <f>MONTH(SalesDataTable[[#This Row],[Order Date]])</f>
        <v>8</v>
      </c>
      <c r="E744" t="str">
        <f>TEXT(SalesDataTable[[#This Row],[Order Date]], "MmMM")</f>
        <v>August</v>
      </c>
      <c r="F744" t="str">
        <f>"Q"&amp;ROUNDUP(MONTH(SalesDataTable[[#This Row],[Order Date]])/3,0)</f>
        <v>Q3</v>
      </c>
      <c r="G744" t="s">
        <v>28</v>
      </c>
      <c r="H744" t="s">
        <v>36</v>
      </c>
      <c r="I744" t="s">
        <v>22</v>
      </c>
      <c r="J744" t="s">
        <v>23</v>
      </c>
      <c r="K744" t="s">
        <v>42</v>
      </c>
      <c r="L744" t="s">
        <v>62</v>
      </c>
      <c r="M744">
        <v>1</v>
      </c>
      <c r="N744">
        <v>100.29</v>
      </c>
      <c r="O744">
        <v>0.05</v>
      </c>
      <c r="P744">
        <v>49.82</v>
      </c>
      <c r="Q744">
        <v>95.275500000000008</v>
      </c>
      <c r="R744">
        <v>49.82</v>
      </c>
      <c r="S744">
        <v>45.455500000000008</v>
      </c>
      <c r="T744">
        <v>0.47709537079312103</v>
      </c>
      <c r="U744">
        <v>2026</v>
      </c>
      <c r="V744" t="s">
        <v>74</v>
      </c>
      <c r="W744">
        <v>8</v>
      </c>
      <c r="X744" t="s">
        <v>76</v>
      </c>
    </row>
    <row r="745" spans="1:24" x14ac:dyDescent="0.3">
      <c r="A745">
        <v>4133</v>
      </c>
      <c r="B745" s="1">
        <v>46258</v>
      </c>
      <c r="C745">
        <f>YEAR(SalesDataTable[[#This Row],[Order Date]])</f>
        <v>2026</v>
      </c>
      <c r="D745">
        <f>MONTH(SalesDataTable[[#This Row],[Order Date]])</f>
        <v>8</v>
      </c>
      <c r="E745" t="str">
        <f>TEXT(SalesDataTable[[#This Row],[Order Date]], "MmMM")</f>
        <v>August</v>
      </c>
      <c r="F745" t="str">
        <f>"Q"&amp;ROUNDUP(MONTH(SalesDataTable[[#This Row],[Order Date]])/3,0)</f>
        <v>Q3</v>
      </c>
      <c r="G745" t="s">
        <v>20</v>
      </c>
      <c r="H745" t="s">
        <v>39</v>
      </c>
      <c r="I745" t="s">
        <v>22</v>
      </c>
      <c r="J745" t="s">
        <v>23</v>
      </c>
      <c r="K745" t="s">
        <v>44</v>
      </c>
      <c r="L745" t="s">
        <v>45</v>
      </c>
      <c r="M745">
        <v>1</v>
      </c>
      <c r="N745">
        <v>192.67</v>
      </c>
      <c r="O745">
        <v>0.05</v>
      </c>
      <c r="P745">
        <v>101.04</v>
      </c>
      <c r="Q745">
        <v>183.03649999999999</v>
      </c>
      <c r="R745">
        <v>101.04</v>
      </c>
      <c r="S745">
        <v>81.996499999999983</v>
      </c>
      <c r="T745">
        <v>0.44797895501716867</v>
      </c>
      <c r="U745">
        <v>2026</v>
      </c>
      <c r="V745" t="s">
        <v>74</v>
      </c>
      <c r="W745">
        <v>8</v>
      </c>
      <c r="X745" t="s">
        <v>76</v>
      </c>
    </row>
    <row r="746" spans="1:24" x14ac:dyDescent="0.3">
      <c r="A746">
        <v>4765</v>
      </c>
      <c r="B746" s="1">
        <v>46258</v>
      </c>
      <c r="C746">
        <f>YEAR(SalesDataTable[[#This Row],[Order Date]])</f>
        <v>2026</v>
      </c>
      <c r="D746">
        <f>MONTH(SalesDataTable[[#This Row],[Order Date]])</f>
        <v>8</v>
      </c>
      <c r="E746" t="str">
        <f>TEXT(SalesDataTable[[#This Row],[Order Date]], "MmMM")</f>
        <v>August</v>
      </c>
      <c r="F746" t="str">
        <f>"Q"&amp;ROUNDUP(MONTH(SalesDataTable[[#This Row],[Order Date]])/3,0)</f>
        <v>Q3</v>
      </c>
      <c r="G746" t="s">
        <v>28</v>
      </c>
      <c r="H746" t="s">
        <v>46</v>
      </c>
      <c r="I746" t="s">
        <v>22</v>
      </c>
      <c r="J746" t="s">
        <v>23</v>
      </c>
      <c r="K746" t="s">
        <v>42</v>
      </c>
      <c r="L746" t="s">
        <v>72</v>
      </c>
      <c r="M746">
        <v>1</v>
      </c>
      <c r="N746">
        <v>80.099999999999994</v>
      </c>
      <c r="O746">
        <v>0.05</v>
      </c>
      <c r="P746">
        <v>43.49</v>
      </c>
      <c r="Q746">
        <v>76.094999999999985</v>
      </c>
      <c r="R746">
        <v>43.49</v>
      </c>
      <c r="S746">
        <v>32.604999999999983</v>
      </c>
      <c r="T746">
        <v>0.42847756094355727</v>
      </c>
      <c r="U746">
        <v>2026</v>
      </c>
      <c r="V746" t="s">
        <v>74</v>
      </c>
      <c r="W746">
        <v>8</v>
      </c>
      <c r="X746" t="s">
        <v>76</v>
      </c>
    </row>
    <row r="747" spans="1:24" x14ac:dyDescent="0.3">
      <c r="A747">
        <v>4169</v>
      </c>
      <c r="B747" s="1">
        <v>46261</v>
      </c>
      <c r="C747">
        <f>YEAR(SalesDataTable[[#This Row],[Order Date]])</f>
        <v>2026</v>
      </c>
      <c r="D747">
        <f>MONTH(SalesDataTable[[#This Row],[Order Date]])</f>
        <v>8</v>
      </c>
      <c r="E747" t="str">
        <f>TEXT(SalesDataTable[[#This Row],[Order Date]], "MmMM")</f>
        <v>August</v>
      </c>
      <c r="F747" t="str">
        <f>"Q"&amp;ROUNDUP(MONTH(SalesDataTable[[#This Row],[Order Date]])/3,0)</f>
        <v>Q3</v>
      </c>
      <c r="G747" t="s">
        <v>20</v>
      </c>
      <c r="H747" t="s">
        <v>60</v>
      </c>
      <c r="I747" t="s">
        <v>22</v>
      </c>
      <c r="J747" t="s">
        <v>23</v>
      </c>
      <c r="K747" t="s">
        <v>24</v>
      </c>
      <c r="L747" t="s">
        <v>69</v>
      </c>
      <c r="M747">
        <v>1</v>
      </c>
      <c r="N747">
        <v>50.7</v>
      </c>
      <c r="O747">
        <v>0.05</v>
      </c>
      <c r="P747">
        <v>21.65</v>
      </c>
      <c r="Q747">
        <v>48.164999999999999</v>
      </c>
      <c r="R747">
        <v>21.65</v>
      </c>
      <c r="S747">
        <v>26.515000000000001</v>
      </c>
      <c r="T747">
        <v>0.55050347762898377</v>
      </c>
      <c r="U747">
        <v>2026</v>
      </c>
      <c r="V747" t="s">
        <v>74</v>
      </c>
      <c r="W747">
        <v>8</v>
      </c>
      <c r="X747" t="s">
        <v>76</v>
      </c>
    </row>
    <row r="748" spans="1:24" x14ac:dyDescent="0.3">
      <c r="A748">
        <v>3026</v>
      </c>
      <c r="B748" s="1">
        <v>46263</v>
      </c>
      <c r="C748">
        <f>YEAR(SalesDataTable[[#This Row],[Order Date]])</f>
        <v>2026</v>
      </c>
      <c r="D748">
        <f>MONTH(SalesDataTable[[#This Row],[Order Date]])</f>
        <v>8</v>
      </c>
      <c r="E748" t="str">
        <f>TEXT(SalesDataTable[[#This Row],[Order Date]], "MmMM")</f>
        <v>August</v>
      </c>
      <c r="F748" t="str">
        <f>"Q"&amp;ROUNDUP(MONTH(SalesDataTable[[#This Row],[Order Date]])/3,0)</f>
        <v>Q3</v>
      </c>
      <c r="G748" t="s">
        <v>28</v>
      </c>
      <c r="H748" t="s">
        <v>36</v>
      </c>
      <c r="I748" t="s">
        <v>22</v>
      </c>
      <c r="J748" t="s">
        <v>23</v>
      </c>
      <c r="K748" t="s">
        <v>44</v>
      </c>
      <c r="L748" t="s">
        <v>45</v>
      </c>
      <c r="M748">
        <v>1</v>
      </c>
      <c r="N748">
        <v>194.75</v>
      </c>
      <c r="O748">
        <v>0.05</v>
      </c>
      <c r="P748">
        <v>105.94</v>
      </c>
      <c r="Q748">
        <v>185.01249999999999</v>
      </c>
      <c r="R748">
        <v>105.94</v>
      </c>
      <c r="S748">
        <v>79.072499999999991</v>
      </c>
      <c r="T748">
        <v>0.42739004121343149</v>
      </c>
      <c r="U748">
        <v>2026</v>
      </c>
      <c r="V748" t="s">
        <v>74</v>
      </c>
      <c r="W748">
        <v>8</v>
      </c>
      <c r="X748" t="s">
        <v>76</v>
      </c>
    </row>
    <row r="749" spans="1:24" x14ac:dyDescent="0.3">
      <c r="A749">
        <v>4149</v>
      </c>
      <c r="B749" s="1">
        <v>46269</v>
      </c>
      <c r="C749">
        <f>YEAR(SalesDataTable[[#This Row],[Order Date]])</f>
        <v>2026</v>
      </c>
      <c r="D749">
        <f>MONTH(SalesDataTable[[#This Row],[Order Date]])</f>
        <v>9</v>
      </c>
      <c r="E749" t="str">
        <f>TEXT(SalesDataTable[[#This Row],[Order Date]], "MmMM")</f>
        <v>September</v>
      </c>
      <c r="F749" t="str">
        <f>"Q"&amp;ROUNDUP(MONTH(SalesDataTable[[#This Row],[Order Date]])/3,0)</f>
        <v>Q3</v>
      </c>
      <c r="G749" t="s">
        <v>20</v>
      </c>
      <c r="H749" t="s">
        <v>21</v>
      </c>
      <c r="I749" t="s">
        <v>22</v>
      </c>
      <c r="J749" t="s">
        <v>23</v>
      </c>
      <c r="K749" t="s">
        <v>24</v>
      </c>
      <c r="L749" t="s">
        <v>25</v>
      </c>
      <c r="M749">
        <v>1</v>
      </c>
      <c r="N749">
        <v>40.51</v>
      </c>
      <c r="O749">
        <v>0.05</v>
      </c>
      <c r="P749">
        <v>14.7</v>
      </c>
      <c r="Q749">
        <v>38.484499999999997</v>
      </c>
      <c r="R749">
        <v>14.7</v>
      </c>
      <c r="S749">
        <v>23.784499999999998</v>
      </c>
      <c r="T749">
        <v>0.6180280372617547</v>
      </c>
      <c r="U749">
        <v>2026</v>
      </c>
      <c r="V749" t="s">
        <v>74</v>
      </c>
      <c r="W749">
        <v>9</v>
      </c>
      <c r="X749" t="s">
        <v>78</v>
      </c>
    </row>
    <row r="750" spans="1:24" x14ac:dyDescent="0.3">
      <c r="A750">
        <v>2726</v>
      </c>
      <c r="B750" s="1">
        <v>46271</v>
      </c>
      <c r="C750">
        <f>YEAR(SalesDataTable[[#This Row],[Order Date]])</f>
        <v>2026</v>
      </c>
      <c r="D750">
        <f>MONTH(SalesDataTable[[#This Row],[Order Date]])</f>
        <v>9</v>
      </c>
      <c r="E750" t="str">
        <f>TEXT(SalesDataTable[[#This Row],[Order Date]], "MmMM")</f>
        <v>September</v>
      </c>
      <c r="F750" t="str">
        <f>"Q"&amp;ROUNDUP(MONTH(SalesDataTable[[#This Row],[Order Date]])/3,0)</f>
        <v>Q3</v>
      </c>
      <c r="G750" t="s">
        <v>34</v>
      </c>
      <c r="H750" t="s">
        <v>35</v>
      </c>
      <c r="I750" t="s">
        <v>22</v>
      </c>
      <c r="J750" t="s">
        <v>23</v>
      </c>
      <c r="K750" t="s">
        <v>42</v>
      </c>
      <c r="L750" t="s">
        <v>43</v>
      </c>
      <c r="M750">
        <v>1</v>
      </c>
      <c r="N750">
        <v>39.68</v>
      </c>
      <c r="O750">
        <v>0.05</v>
      </c>
      <c r="P750">
        <v>16.63</v>
      </c>
      <c r="Q750">
        <v>37.695999999999998</v>
      </c>
      <c r="R750">
        <v>16.63</v>
      </c>
      <c r="S750">
        <v>21.065999999999999</v>
      </c>
      <c r="T750">
        <v>0.55883913412563668</v>
      </c>
      <c r="U750">
        <v>2026</v>
      </c>
      <c r="V750" t="s">
        <v>74</v>
      </c>
      <c r="W750">
        <v>9</v>
      </c>
      <c r="X750" t="s">
        <v>78</v>
      </c>
    </row>
    <row r="751" spans="1:24" x14ac:dyDescent="0.3">
      <c r="A751">
        <v>2831</v>
      </c>
      <c r="B751" s="1">
        <v>46272</v>
      </c>
      <c r="C751">
        <f>YEAR(SalesDataTable[[#This Row],[Order Date]])</f>
        <v>2026</v>
      </c>
      <c r="D751">
        <f>MONTH(SalesDataTable[[#This Row],[Order Date]])</f>
        <v>9</v>
      </c>
      <c r="E751" t="str">
        <f>TEXT(SalesDataTable[[#This Row],[Order Date]], "MmMM")</f>
        <v>September</v>
      </c>
      <c r="F751" t="str">
        <f>"Q"&amp;ROUNDUP(MONTH(SalesDataTable[[#This Row],[Order Date]])/3,0)</f>
        <v>Q3</v>
      </c>
      <c r="G751" t="s">
        <v>28</v>
      </c>
      <c r="H751" t="s">
        <v>29</v>
      </c>
      <c r="I751" t="s">
        <v>22</v>
      </c>
      <c r="J751" t="s">
        <v>23</v>
      </c>
      <c r="K751" t="s">
        <v>37</v>
      </c>
      <c r="L751" t="s">
        <v>54</v>
      </c>
      <c r="M751">
        <v>1</v>
      </c>
      <c r="N751">
        <v>46.44</v>
      </c>
      <c r="O751">
        <v>0.05</v>
      </c>
      <c r="P751">
        <v>17.88</v>
      </c>
      <c r="Q751">
        <v>44.117999999999995</v>
      </c>
      <c r="R751">
        <v>17.88</v>
      </c>
      <c r="S751">
        <v>26.237999999999996</v>
      </c>
      <c r="T751">
        <v>0.59472324221406225</v>
      </c>
      <c r="U751">
        <v>2026</v>
      </c>
      <c r="V751" t="s">
        <v>74</v>
      </c>
      <c r="W751">
        <v>9</v>
      </c>
      <c r="X751" t="s">
        <v>78</v>
      </c>
    </row>
    <row r="752" spans="1:24" x14ac:dyDescent="0.3">
      <c r="A752">
        <v>2162</v>
      </c>
      <c r="B752" s="1">
        <v>46276</v>
      </c>
      <c r="C752">
        <f>YEAR(SalesDataTable[[#This Row],[Order Date]])</f>
        <v>2026</v>
      </c>
      <c r="D752">
        <f>MONTH(SalesDataTable[[#This Row],[Order Date]])</f>
        <v>9</v>
      </c>
      <c r="E752" t="str">
        <f>TEXT(SalesDataTable[[#This Row],[Order Date]], "MmMM")</f>
        <v>September</v>
      </c>
      <c r="F752" t="str">
        <f>"Q"&amp;ROUNDUP(MONTH(SalesDataTable[[#This Row],[Order Date]])/3,0)</f>
        <v>Q3</v>
      </c>
      <c r="G752" t="s">
        <v>34</v>
      </c>
      <c r="H752" t="s">
        <v>56</v>
      </c>
      <c r="I752" t="s">
        <v>22</v>
      </c>
      <c r="J752" t="s">
        <v>23</v>
      </c>
      <c r="K752" t="s">
        <v>37</v>
      </c>
      <c r="L752" t="s">
        <v>38</v>
      </c>
      <c r="M752">
        <v>1</v>
      </c>
      <c r="N752">
        <v>133.31</v>
      </c>
      <c r="O752">
        <v>0.05</v>
      </c>
      <c r="P752">
        <v>67.790000000000006</v>
      </c>
      <c r="Q752">
        <v>126.64449999999999</v>
      </c>
      <c r="R752">
        <v>67.790000000000006</v>
      </c>
      <c r="S752">
        <v>58.854499999999987</v>
      </c>
      <c r="T752">
        <v>0.46472211584395684</v>
      </c>
      <c r="U752">
        <v>2026</v>
      </c>
      <c r="V752" t="s">
        <v>74</v>
      </c>
      <c r="W752">
        <v>9</v>
      </c>
      <c r="X752" t="s">
        <v>78</v>
      </c>
    </row>
    <row r="753" spans="1:24" x14ac:dyDescent="0.3">
      <c r="A753">
        <v>4606</v>
      </c>
      <c r="B753" s="1">
        <v>46278</v>
      </c>
      <c r="C753">
        <f>YEAR(SalesDataTable[[#This Row],[Order Date]])</f>
        <v>2026</v>
      </c>
      <c r="D753">
        <f>MONTH(SalesDataTable[[#This Row],[Order Date]])</f>
        <v>9</v>
      </c>
      <c r="E753" t="str">
        <f>TEXT(SalesDataTable[[#This Row],[Order Date]], "MmMM")</f>
        <v>September</v>
      </c>
      <c r="F753" t="str">
        <f>"Q"&amp;ROUNDUP(MONTH(SalesDataTable[[#This Row],[Order Date]])/3,0)</f>
        <v>Q3</v>
      </c>
      <c r="G753" t="s">
        <v>20</v>
      </c>
      <c r="H753" t="s">
        <v>21</v>
      </c>
      <c r="I753" t="s">
        <v>22</v>
      </c>
      <c r="J753" t="s">
        <v>85</v>
      </c>
      <c r="K753" t="s">
        <v>44</v>
      </c>
      <c r="L753" t="s">
        <v>77</v>
      </c>
      <c r="M753">
        <v>1</v>
      </c>
      <c r="N753">
        <v>335.02</v>
      </c>
      <c r="O753">
        <v>0.05</v>
      </c>
      <c r="P753">
        <v>198.44</v>
      </c>
      <c r="Q753">
        <v>318.26899999999995</v>
      </c>
      <c r="R753">
        <v>198.44</v>
      </c>
      <c r="S753">
        <v>119.82899999999995</v>
      </c>
      <c r="T753">
        <v>0.3765022669502841</v>
      </c>
      <c r="U753">
        <v>2026</v>
      </c>
      <c r="V753" t="s">
        <v>74</v>
      </c>
      <c r="W753">
        <v>9</v>
      </c>
      <c r="X753" t="s">
        <v>78</v>
      </c>
    </row>
    <row r="754" spans="1:24" x14ac:dyDescent="0.3">
      <c r="A754">
        <v>725</v>
      </c>
      <c r="B754" s="1">
        <v>46285</v>
      </c>
      <c r="C754">
        <f>YEAR(SalesDataTable[[#This Row],[Order Date]])</f>
        <v>2026</v>
      </c>
      <c r="D754">
        <f>MONTH(SalesDataTable[[#This Row],[Order Date]])</f>
        <v>9</v>
      </c>
      <c r="E754" t="str">
        <f>TEXT(SalesDataTable[[#This Row],[Order Date]], "MmMM")</f>
        <v>September</v>
      </c>
      <c r="F754" t="str">
        <f>"Q"&amp;ROUNDUP(MONTH(SalesDataTable[[#This Row],[Order Date]])/3,0)</f>
        <v>Q3</v>
      </c>
      <c r="G754" t="s">
        <v>34</v>
      </c>
      <c r="H754" t="s">
        <v>53</v>
      </c>
      <c r="I754" t="s">
        <v>22</v>
      </c>
      <c r="J754" t="s">
        <v>23</v>
      </c>
      <c r="K754" t="s">
        <v>42</v>
      </c>
      <c r="L754" t="s">
        <v>72</v>
      </c>
      <c r="M754">
        <v>1</v>
      </c>
      <c r="N754">
        <v>82.08</v>
      </c>
      <c r="O754">
        <v>0.05</v>
      </c>
      <c r="P754">
        <v>43.18</v>
      </c>
      <c r="Q754">
        <v>77.975999999999999</v>
      </c>
      <c r="R754">
        <v>43.18</v>
      </c>
      <c r="S754">
        <v>34.795999999999999</v>
      </c>
      <c r="T754">
        <v>0.44623986867754178</v>
      </c>
      <c r="U754">
        <v>2026</v>
      </c>
      <c r="V754" t="s">
        <v>74</v>
      </c>
      <c r="W754">
        <v>9</v>
      </c>
      <c r="X754" t="s">
        <v>78</v>
      </c>
    </row>
    <row r="755" spans="1:24" x14ac:dyDescent="0.3">
      <c r="A755">
        <v>786</v>
      </c>
      <c r="B755" s="1">
        <v>46307</v>
      </c>
      <c r="C755">
        <f>YEAR(SalesDataTable[[#This Row],[Order Date]])</f>
        <v>2026</v>
      </c>
      <c r="D755">
        <f>MONTH(SalesDataTable[[#This Row],[Order Date]])</f>
        <v>10</v>
      </c>
      <c r="E755" t="str">
        <f>TEXT(SalesDataTable[[#This Row],[Order Date]], "MmMM")</f>
        <v>October</v>
      </c>
      <c r="F755" t="str">
        <f>"Q"&amp;ROUNDUP(MONTH(SalesDataTable[[#This Row],[Order Date]])/3,0)</f>
        <v>Q4</v>
      </c>
      <c r="G755" t="s">
        <v>48</v>
      </c>
      <c r="H755" t="s">
        <v>67</v>
      </c>
      <c r="I755" t="s">
        <v>22</v>
      </c>
      <c r="J755" t="s">
        <v>23</v>
      </c>
      <c r="K755" t="s">
        <v>24</v>
      </c>
      <c r="L755" t="s">
        <v>50</v>
      </c>
      <c r="M755">
        <v>1</v>
      </c>
      <c r="N755">
        <v>35.39</v>
      </c>
      <c r="O755">
        <v>0.05</v>
      </c>
      <c r="P755">
        <v>13.68</v>
      </c>
      <c r="Q755">
        <v>33.6205</v>
      </c>
      <c r="R755">
        <v>13.68</v>
      </c>
      <c r="S755">
        <v>19.9405</v>
      </c>
      <c r="T755">
        <v>0.59310539700480358</v>
      </c>
      <c r="U755">
        <v>2026</v>
      </c>
      <c r="V755" t="s">
        <v>79</v>
      </c>
      <c r="W755">
        <v>10</v>
      </c>
      <c r="X755" t="s">
        <v>80</v>
      </c>
    </row>
    <row r="756" spans="1:24" x14ac:dyDescent="0.3">
      <c r="A756">
        <v>1493</v>
      </c>
      <c r="B756" s="1">
        <v>46313</v>
      </c>
      <c r="C756">
        <f>YEAR(SalesDataTable[[#This Row],[Order Date]])</f>
        <v>2026</v>
      </c>
      <c r="D756">
        <f>MONTH(SalesDataTable[[#This Row],[Order Date]])</f>
        <v>10</v>
      </c>
      <c r="E756" t="str">
        <f>TEXT(SalesDataTable[[#This Row],[Order Date]], "MmMM")</f>
        <v>October</v>
      </c>
      <c r="F756" t="str">
        <f>"Q"&amp;ROUNDUP(MONTH(SalesDataTable[[#This Row],[Order Date]])/3,0)</f>
        <v>Q4</v>
      </c>
      <c r="G756" t="s">
        <v>48</v>
      </c>
      <c r="H756" t="s">
        <v>81</v>
      </c>
      <c r="I756" t="s">
        <v>22</v>
      </c>
      <c r="J756" t="s">
        <v>85</v>
      </c>
      <c r="K756" t="s">
        <v>37</v>
      </c>
      <c r="L756" t="s">
        <v>47</v>
      </c>
      <c r="M756">
        <v>1</v>
      </c>
      <c r="N756">
        <v>36.46</v>
      </c>
      <c r="O756">
        <v>0.05</v>
      </c>
      <c r="P756">
        <v>13.35</v>
      </c>
      <c r="Q756">
        <v>34.637</v>
      </c>
      <c r="R756">
        <v>13.35</v>
      </c>
      <c r="S756">
        <v>21.286999999999999</v>
      </c>
      <c r="T756">
        <v>0.61457401045125148</v>
      </c>
      <c r="U756">
        <v>2026</v>
      </c>
      <c r="V756" t="s">
        <v>79</v>
      </c>
      <c r="W756">
        <v>10</v>
      </c>
      <c r="X756" t="s">
        <v>80</v>
      </c>
    </row>
    <row r="757" spans="1:24" x14ac:dyDescent="0.3">
      <c r="A757">
        <v>4451</v>
      </c>
      <c r="B757" s="1">
        <v>46317</v>
      </c>
      <c r="C757">
        <f>YEAR(SalesDataTable[[#This Row],[Order Date]])</f>
        <v>2026</v>
      </c>
      <c r="D757">
        <f>MONTH(SalesDataTable[[#This Row],[Order Date]])</f>
        <v>10</v>
      </c>
      <c r="E757" t="str">
        <f>TEXT(SalesDataTable[[#This Row],[Order Date]], "MmMM")</f>
        <v>October</v>
      </c>
      <c r="F757" t="str">
        <f>"Q"&amp;ROUNDUP(MONTH(SalesDataTable[[#This Row],[Order Date]])/3,0)</f>
        <v>Q4</v>
      </c>
      <c r="G757" t="s">
        <v>20</v>
      </c>
      <c r="H757" t="s">
        <v>32</v>
      </c>
      <c r="I757" t="s">
        <v>22</v>
      </c>
      <c r="J757" t="s">
        <v>23</v>
      </c>
      <c r="K757" t="s">
        <v>42</v>
      </c>
      <c r="L757" t="s">
        <v>43</v>
      </c>
      <c r="M757">
        <v>1</v>
      </c>
      <c r="N757">
        <v>40.47</v>
      </c>
      <c r="O757">
        <v>0.05</v>
      </c>
      <c r="P757">
        <v>16.73</v>
      </c>
      <c r="Q757">
        <v>38.4465</v>
      </c>
      <c r="R757">
        <v>16.73</v>
      </c>
      <c r="S757">
        <v>21.7165</v>
      </c>
      <c r="T757">
        <v>0.5648498562938109</v>
      </c>
      <c r="U757">
        <v>2026</v>
      </c>
      <c r="V757" t="s">
        <v>79</v>
      </c>
      <c r="W757">
        <v>10</v>
      </c>
      <c r="X757" t="s">
        <v>80</v>
      </c>
    </row>
    <row r="758" spans="1:24" x14ac:dyDescent="0.3">
      <c r="A758">
        <v>4809</v>
      </c>
      <c r="B758" s="1">
        <v>46327</v>
      </c>
      <c r="C758">
        <f>YEAR(SalesDataTable[[#This Row],[Order Date]])</f>
        <v>2026</v>
      </c>
      <c r="D758">
        <f>MONTH(SalesDataTable[[#This Row],[Order Date]])</f>
        <v>11</v>
      </c>
      <c r="E758" t="str">
        <f>TEXT(SalesDataTable[[#This Row],[Order Date]], "MmMM")</f>
        <v>November</v>
      </c>
      <c r="F758" t="str">
        <f>"Q"&amp;ROUNDUP(MONTH(SalesDataTable[[#This Row],[Order Date]])/3,0)</f>
        <v>Q4</v>
      </c>
      <c r="G758" t="s">
        <v>34</v>
      </c>
      <c r="H758" t="s">
        <v>40</v>
      </c>
      <c r="I758" t="s">
        <v>22</v>
      </c>
      <c r="J758" t="s">
        <v>23</v>
      </c>
      <c r="K758" t="s">
        <v>37</v>
      </c>
      <c r="L758" t="s">
        <v>47</v>
      </c>
      <c r="M758">
        <v>1</v>
      </c>
      <c r="N758">
        <v>36.47</v>
      </c>
      <c r="O758">
        <v>0.05</v>
      </c>
      <c r="P758">
        <v>13.88</v>
      </c>
      <c r="Q758">
        <v>34.646499999999996</v>
      </c>
      <c r="R758">
        <v>13.88</v>
      </c>
      <c r="S758">
        <v>20.766499999999994</v>
      </c>
      <c r="T758">
        <v>0.59938233299178834</v>
      </c>
      <c r="U758">
        <v>2026</v>
      </c>
      <c r="V758" t="s">
        <v>79</v>
      </c>
      <c r="W758">
        <v>11</v>
      </c>
      <c r="X758" t="s">
        <v>82</v>
      </c>
    </row>
    <row r="759" spans="1:24" x14ac:dyDescent="0.3">
      <c r="A759">
        <v>4309</v>
      </c>
      <c r="B759" s="1">
        <v>46330</v>
      </c>
      <c r="C759">
        <f>YEAR(SalesDataTable[[#This Row],[Order Date]])</f>
        <v>2026</v>
      </c>
      <c r="D759">
        <f>MONTH(SalesDataTable[[#This Row],[Order Date]])</f>
        <v>11</v>
      </c>
      <c r="E759" t="str">
        <f>TEXT(SalesDataTable[[#This Row],[Order Date]], "MmMM")</f>
        <v>November</v>
      </c>
      <c r="F759" t="str">
        <f>"Q"&amp;ROUNDUP(MONTH(SalesDataTable[[#This Row],[Order Date]])/3,0)</f>
        <v>Q4</v>
      </c>
      <c r="G759" t="s">
        <v>20</v>
      </c>
      <c r="H759" t="s">
        <v>21</v>
      </c>
      <c r="I759" t="s">
        <v>22</v>
      </c>
      <c r="J759" t="s">
        <v>85</v>
      </c>
      <c r="K759" t="s">
        <v>42</v>
      </c>
      <c r="L759" t="s">
        <v>66</v>
      </c>
      <c r="M759">
        <v>1</v>
      </c>
      <c r="N759">
        <v>50.32</v>
      </c>
      <c r="O759">
        <v>0.05</v>
      </c>
      <c r="P759">
        <v>22.46</v>
      </c>
      <c r="Q759">
        <v>47.803999999999995</v>
      </c>
      <c r="R759">
        <v>22.46</v>
      </c>
      <c r="S759">
        <v>25.343999999999994</v>
      </c>
      <c r="T759">
        <v>0.53016483976236295</v>
      </c>
      <c r="U759">
        <v>2026</v>
      </c>
      <c r="V759" t="s">
        <v>79</v>
      </c>
      <c r="W759">
        <v>11</v>
      </c>
      <c r="X759" t="s">
        <v>82</v>
      </c>
    </row>
    <row r="760" spans="1:24" x14ac:dyDescent="0.3">
      <c r="A760">
        <v>1791</v>
      </c>
      <c r="B760" s="1">
        <v>46340</v>
      </c>
      <c r="C760">
        <f>YEAR(SalesDataTable[[#This Row],[Order Date]])</f>
        <v>2026</v>
      </c>
      <c r="D760">
        <f>MONTH(SalesDataTable[[#This Row],[Order Date]])</f>
        <v>11</v>
      </c>
      <c r="E760" t="str">
        <f>TEXT(SalesDataTable[[#This Row],[Order Date]], "MmMM")</f>
        <v>November</v>
      </c>
      <c r="F760" t="str">
        <f>"Q"&amp;ROUNDUP(MONTH(SalesDataTable[[#This Row],[Order Date]])/3,0)</f>
        <v>Q4</v>
      </c>
      <c r="G760" t="s">
        <v>48</v>
      </c>
      <c r="H760" t="s">
        <v>49</v>
      </c>
      <c r="I760" t="s">
        <v>22</v>
      </c>
      <c r="J760" t="s">
        <v>85</v>
      </c>
      <c r="K760" t="s">
        <v>24</v>
      </c>
      <c r="L760" t="s">
        <v>61</v>
      </c>
      <c r="M760">
        <v>1</v>
      </c>
      <c r="N760">
        <v>121.86</v>
      </c>
      <c r="O760">
        <v>0.05</v>
      </c>
      <c r="P760">
        <v>69.900000000000006</v>
      </c>
      <c r="Q760">
        <v>115.767</v>
      </c>
      <c r="R760">
        <v>69.900000000000006</v>
      </c>
      <c r="S760">
        <v>45.86699999999999</v>
      </c>
      <c r="T760">
        <v>0.396200989919407</v>
      </c>
      <c r="U760">
        <v>2026</v>
      </c>
      <c r="V760" t="s">
        <v>79</v>
      </c>
      <c r="W760">
        <v>11</v>
      </c>
      <c r="X760" t="s">
        <v>82</v>
      </c>
    </row>
    <row r="761" spans="1:24" x14ac:dyDescent="0.3">
      <c r="A761">
        <v>3729</v>
      </c>
      <c r="B761" s="1">
        <v>46351</v>
      </c>
      <c r="C761">
        <f>YEAR(SalesDataTable[[#This Row],[Order Date]])</f>
        <v>2026</v>
      </c>
      <c r="D761">
        <f>MONTH(SalesDataTable[[#This Row],[Order Date]])</f>
        <v>11</v>
      </c>
      <c r="E761" t="str">
        <f>TEXT(SalesDataTable[[#This Row],[Order Date]], "MmMM")</f>
        <v>November</v>
      </c>
      <c r="F761" t="str">
        <f>"Q"&amp;ROUNDUP(MONTH(SalesDataTable[[#This Row],[Order Date]])/3,0)</f>
        <v>Q4</v>
      </c>
      <c r="G761" t="s">
        <v>28</v>
      </c>
      <c r="H761" t="s">
        <v>29</v>
      </c>
      <c r="I761" t="s">
        <v>22</v>
      </c>
      <c r="J761" t="s">
        <v>23</v>
      </c>
      <c r="K761" t="s">
        <v>44</v>
      </c>
      <c r="L761" t="s">
        <v>68</v>
      </c>
      <c r="M761">
        <v>1</v>
      </c>
      <c r="N761">
        <v>81.89</v>
      </c>
      <c r="O761">
        <v>0.05</v>
      </c>
      <c r="P761">
        <v>38.33</v>
      </c>
      <c r="Q761">
        <v>77.79549999999999</v>
      </c>
      <c r="R761">
        <v>38.33</v>
      </c>
      <c r="S761">
        <v>39.465499999999992</v>
      </c>
      <c r="T761">
        <v>0.50729797996028048</v>
      </c>
      <c r="U761">
        <v>2026</v>
      </c>
      <c r="V761" t="s">
        <v>79</v>
      </c>
      <c r="W761">
        <v>11</v>
      </c>
      <c r="X761" t="s">
        <v>82</v>
      </c>
    </row>
    <row r="762" spans="1:24" x14ac:dyDescent="0.3">
      <c r="A762">
        <v>405</v>
      </c>
      <c r="B762" s="1">
        <v>46352</v>
      </c>
      <c r="C762">
        <f>YEAR(SalesDataTable[[#This Row],[Order Date]])</f>
        <v>2026</v>
      </c>
      <c r="D762">
        <f>MONTH(SalesDataTable[[#This Row],[Order Date]])</f>
        <v>11</v>
      </c>
      <c r="E762" t="str">
        <f>TEXT(SalesDataTable[[#This Row],[Order Date]], "MmMM")</f>
        <v>November</v>
      </c>
      <c r="F762" t="str">
        <f>"Q"&amp;ROUNDUP(MONTH(SalesDataTable[[#This Row],[Order Date]])/3,0)</f>
        <v>Q4</v>
      </c>
      <c r="G762" t="s">
        <v>20</v>
      </c>
      <c r="H762" t="s">
        <v>21</v>
      </c>
      <c r="I762" t="s">
        <v>22</v>
      </c>
      <c r="J762" t="s">
        <v>23</v>
      </c>
      <c r="K762" t="s">
        <v>30</v>
      </c>
      <c r="L762" t="s">
        <v>57</v>
      </c>
      <c r="M762">
        <v>1</v>
      </c>
      <c r="N762">
        <v>141.61000000000001</v>
      </c>
      <c r="O762">
        <v>0.05</v>
      </c>
      <c r="P762">
        <v>77.7</v>
      </c>
      <c r="Q762">
        <v>134.52950000000001</v>
      </c>
      <c r="R762">
        <v>77.7</v>
      </c>
      <c r="S762">
        <v>56.82950000000001</v>
      </c>
      <c r="T762">
        <v>0.42243151130421214</v>
      </c>
      <c r="U762">
        <v>2026</v>
      </c>
      <c r="V762" t="s">
        <v>79</v>
      </c>
      <c r="W762">
        <v>11</v>
      </c>
      <c r="X762" t="s">
        <v>82</v>
      </c>
    </row>
    <row r="763" spans="1:24" x14ac:dyDescent="0.3">
      <c r="A763">
        <v>533</v>
      </c>
      <c r="B763" s="1">
        <v>46363</v>
      </c>
      <c r="C763">
        <f>YEAR(SalesDataTable[[#This Row],[Order Date]])</f>
        <v>2026</v>
      </c>
      <c r="D763">
        <f>MONTH(SalesDataTable[[#This Row],[Order Date]])</f>
        <v>12</v>
      </c>
      <c r="E763" t="str">
        <f>TEXT(SalesDataTable[[#This Row],[Order Date]], "MmMM")</f>
        <v>December</v>
      </c>
      <c r="F763" t="str">
        <f>"Q"&amp;ROUNDUP(MONTH(SalesDataTable[[#This Row],[Order Date]])/3,0)</f>
        <v>Q4</v>
      </c>
      <c r="G763" t="s">
        <v>28</v>
      </c>
      <c r="H763" t="s">
        <v>29</v>
      </c>
      <c r="I763" t="s">
        <v>22</v>
      </c>
      <c r="J763" t="s">
        <v>23</v>
      </c>
      <c r="K763" t="s">
        <v>37</v>
      </c>
      <c r="L763" t="s">
        <v>47</v>
      </c>
      <c r="M763">
        <v>1</v>
      </c>
      <c r="N763">
        <v>35.93</v>
      </c>
      <c r="O763">
        <v>0.05</v>
      </c>
      <c r="P763">
        <v>13.23</v>
      </c>
      <c r="Q763">
        <v>34.133499999999998</v>
      </c>
      <c r="R763">
        <v>13.23</v>
      </c>
      <c r="S763">
        <v>20.903499999999998</v>
      </c>
      <c r="T763">
        <v>0.6124042363074399</v>
      </c>
      <c r="U763">
        <v>2026</v>
      </c>
      <c r="V763" t="s">
        <v>79</v>
      </c>
      <c r="W763">
        <v>12</v>
      </c>
      <c r="X763" t="s">
        <v>83</v>
      </c>
    </row>
    <row r="764" spans="1:24" x14ac:dyDescent="0.3">
      <c r="A764">
        <v>3649</v>
      </c>
      <c r="B764" s="1">
        <v>46367</v>
      </c>
      <c r="C764">
        <f>YEAR(SalesDataTable[[#This Row],[Order Date]])</f>
        <v>2026</v>
      </c>
      <c r="D764">
        <f>MONTH(SalesDataTable[[#This Row],[Order Date]])</f>
        <v>12</v>
      </c>
      <c r="E764" t="str">
        <f>TEXT(SalesDataTable[[#This Row],[Order Date]], "MmMM")</f>
        <v>December</v>
      </c>
      <c r="F764" t="str">
        <f>"Q"&amp;ROUNDUP(MONTH(SalesDataTable[[#This Row],[Order Date]])/3,0)</f>
        <v>Q4</v>
      </c>
      <c r="G764" t="s">
        <v>48</v>
      </c>
      <c r="H764" t="s">
        <v>49</v>
      </c>
      <c r="I764" t="s">
        <v>22</v>
      </c>
      <c r="J764" t="s">
        <v>23</v>
      </c>
      <c r="K764" t="s">
        <v>37</v>
      </c>
      <c r="L764" t="s">
        <v>59</v>
      </c>
      <c r="M764">
        <v>1</v>
      </c>
      <c r="N764">
        <v>164.29</v>
      </c>
      <c r="O764">
        <v>0.05</v>
      </c>
      <c r="P764">
        <v>88.66</v>
      </c>
      <c r="Q764">
        <v>156.07549999999998</v>
      </c>
      <c r="R764">
        <v>88.66</v>
      </c>
      <c r="S764">
        <v>67.41549999999998</v>
      </c>
      <c r="T764">
        <v>0.43194159237035917</v>
      </c>
      <c r="U764">
        <v>2026</v>
      </c>
      <c r="V764" t="s">
        <v>79</v>
      </c>
      <c r="W764">
        <v>12</v>
      </c>
      <c r="X764" t="s">
        <v>83</v>
      </c>
    </row>
    <row r="765" spans="1:24" x14ac:dyDescent="0.3">
      <c r="A765">
        <v>4629</v>
      </c>
      <c r="B765" s="1">
        <v>46370</v>
      </c>
      <c r="C765">
        <f>YEAR(SalesDataTable[[#This Row],[Order Date]])</f>
        <v>2026</v>
      </c>
      <c r="D765">
        <f>MONTH(SalesDataTable[[#This Row],[Order Date]])</f>
        <v>12</v>
      </c>
      <c r="E765" t="str">
        <f>TEXT(SalesDataTable[[#This Row],[Order Date]], "MmMM")</f>
        <v>December</v>
      </c>
      <c r="F765" t="str">
        <f>"Q"&amp;ROUNDUP(MONTH(SalesDataTable[[#This Row],[Order Date]])/3,0)</f>
        <v>Q4</v>
      </c>
      <c r="G765" t="s">
        <v>48</v>
      </c>
      <c r="H765" t="s">
        <v>49</v>
      </c>
      <c r="I765" t="s">
        <v>22</v>
      </c>
      <c r="J765" t="s">
        <v>23</v>
      </c>
      <c r="K765" t="s">
        <v>37</v>
      </c>
      <c r="L765" t="s">
        <v>47</v>
      </c>
      <c r="M765">
        <v>1</v>
      </c>
      <c r="N765">
        <v>36.17</v>
      </c>
      <c r="O765">
        <v>0.05</v>
      </c>
      <c r="P765">
        <v>13.87</v>
      </c>
      <c r="Q765">
        <v>34.361499999999999</v>
      </c>
      <c r="R765">
        <v>13.87</v>
      </c>
      <c r="S765">
        <v>20.491500000000002</v>
      </c>
      <c r="T765">
        <v>0.59635056676803988</v>
      </c>
      <c r="U765">
        <v>2026</v>
      </c>
      <c r="V765" t="s">
        <v>79</v>
      </c>
      <c r="W765">
        <v>12</v>
      </c>
      <c r="X765" t="s">
        <v>83</v>
      </c>
    </row>
    <row r="766" spans="1:24" x14ac:dyDescent="0.3">
      <c r="A766">
        <v>3048</v>
      </c>
      <c r="B766" s="1">
        <v>46379</v>
      </c>
      <c r="C766">
        <f>YEAR(SalesDataTable[[#This Row],[Order Date]])</f>
        <v>2026</v>
      </c>
      <c r="D766">
        <f>MONTH(SalesDataTable[[#This Row],[Order Date]])</f>
        <v>12</v>
      </c>
      <c r="E766" t="str">
        <f>TEXT(SalesDataTable[[#This Row],[Order Date]], "MmMM")</f>
        <v>December</v>
      </c>
      <c r="F766" t="str">
        <f>"Q"&amp;ROUNDUP(MONTH(SalesDataTable[[#This Row],[Order Date]])/3,0)</f>
        <v>Q4</v>
      </c>
      <c r="G766" t="s">
        <v>34</v>
      </c>
      <c r="H766" t="s">
        <v>35</v>
      </c>
      <c r="I766" t="s">
        <v>22</v>
      </c>
      <c r="J766" t="s">
        <v>23</v>
      </c>
      <c r="K766" t="s">
        <v>42</v>
      </c>
      <c r="L766" t="s">
        <v>62</v>
      </c>
      <c r="M766">
        <v>1</v>
      </c>
      <c r="N766">
        <v>102.66</v>
      </c>
      <c r="O766">
        <v>0.05</v>
      </c>
      <c r="P766">
        <v>49.2</v>
      </c>
      <c r="Q766">
        <v>97.526999999999987</v>
      </c>
      <c r="R766">
        <v>49.2</v>
      </c>
      <c r="S766">
        <v>48.326999999999984</v>
      </c>
      <c r="T766">
        <v>0.4955243163431664</v>
      </c>
      <c r="U766">
        <v>2026</v>
      </c>
      <c r="V766" t="s">
        <v>79</v>
      </c>
      <c r="W766">
        <v>12</v>
      </c>
      <c r="X766" t="s">
        <v>83</v>
      </c>
    </row>
    <row r="767" spans="1:24" x14ac:dyDescent="0.3">
      <c r="A767">
        <v>678</v>
      </c>
      <c r="B767" s="1">
        <v>46380</v>
      </c>
      <c r="C767">
        <f>YEAR(SalesDataTable[[#This Row],[Order Date]])</f>
        <v>2026</v>
      </c>
      <c r="D767">
        <f>MONTH(SalesDataTable[[#This Row],[Order Date]])</f>
        <v>12</v>
      </c>
      <c r="E767" t="str">
        <f>TEXT(SalesDataTable[[#This Row],[Order Date]], "MmMM")</f>
        <v>December</v>
      </c>
      <c r="F767" t="str">
        <f>"Q"&amp;ROUNDUP(MONTH(SalesDataTable[[#This Row],[Order Date]])/3,0)</f>
        <v>Q4</v>
      </c>
      <c r="G767" t="s">
        <v>34</v>
      </c>
      <c r="H767" t="s">
        <v>40</v>
      </c>
      <c r="I767" t="s">
        <v>22</v>
      </c>
      <c r="J767" t="s">
        <v>85</v>
      </c>
      <c r="K767" t="s">
        <v>30</v>
      </c>
      <c r="L767" t="s">
        <v>57</v>
      </c>
      <c r="M767">
        <v>1</v>
      </c>
      <c r="N767">
        <v>142.15</v>
      </c>
      <c r="O767">
        <v>0.05</v>
      </c>
      <c r="P767">
        <v>80.5</v>
      </c>
      <c r="Q767">
        <v>135.04249999999999</v>
      </c>
      <c r="R767">
        <v>80.5</v>
      </c>
      <c r="S767">
        <v>54.54249999999999</v>
      </c>
      <c r="T767">
        <v>0.40389136753244342</v>
      </c>
      <c r="U767">
        <v>2026</v>
      </c>
      <c r="V767" t="s">
        <v>79</v>
      </c>
      <c r="W767">
        <v>12</v>
      </c>
      <c r="X767" t="s">
        <v>83</v>
      </c>
    </row>
    <row r="768" spans="1:24" x14ac:dyDescent="0.3">
      <c r="A768">
        <v>4468</v>
      </c>
      <c r="B768" s="1">
        <v>46380</v>
      </c>
      <c r="C768">
        <f>YEAR(SalesDataTable[[#This Row],[Order Date]])</f>
        <v>2026</v>
      </c>
      <c r="D768">
        <f>MONTH(SalesDataTable[[#This Row],[Order Date]])</f>
        <v>12</v>
      </c>
      <c r="E768" t="str">
        <f>TEXT(SalesDataTable[[#This Row],[Order Date]], "MmMM")</f>
        <v>December</v>
      </c>
      <c r="F768" t="str">
        <f>"Q"&amp;ROUNDUP(MONTH(SalesDataTable[[#This Row],[Order Date]])/3,0)</f>
        <v>Q4</v>
      </c>
      <c r="G768" t="s">
        <v>28</v>
      </c>
      <c r="H768" t="s">
        <v>36</v>
      </c>
      <c r="I768" t="s">
        <v>22</v>
      </c>
      <c r="J768" t="s">
        <v>85</v>
      </c>
      <c r="K768" t="s">
        <v>44</v>
      </c>
      <c r="L768" t="s">
        <v>68</v>
      </c>
      <c r="M768">
        <v>1</v>
      </c>
      <c r="N768">
        <v>80.8</v>
      </c>
      <c r="O768">
        <v>0.05</v>
      </c>
      <c r="P768">
        <v>38.33</v>
      </c>
      <c r="Q768">
        <v>76.759999999999991</v>
      </c>
      <c r="R768">
        <v>38.33</v>
      </c>
      <c r="S768">
        <v>38.429999999999993</v>
      </c>
      <c r="T768">
        <v>0.50065138092756645</v>
      </c>
      <c r="U768">
        <v>2026</v>
      </c>
      <c r="V768" t="s">
        <v>79</v>
      </c>
      <c r="W768">
        <v>12</v>
      </c>
      <c r="X768" t="s">
        <v>83</v>
      </c>
    </row>
    <row r="769" spans="1:24" x14ac:dyDescent="0.3">
      <c r="A769">
        <v>4789</v>
      </c>
      <c r="B769" s="1">
        <v>46033</v>
      </c>
      <c r="C769">
        <f>YEAR(SalesDataTable[[#This Row],[Order Date]])</f>
        <v>2026</v>
      </c>
      <c r="D769">
        <f>MONTH(SalesDataTable[[#This Row],[Order Date]])</f>
        <v>1</v>
      </c>
      <c r="E769" t="str">
        <f>TEXT(SalesDataTable[[#This Row],[Order Date]], "MmMM")</f>
        <v>January</v>
      </c>
      <c r="F769" t="str">
        <f>"Q"&amp;ROUNDUP(MONTH(SalesDataTable[[#This Row],[Order Date]])/3,0)</f>
        <v>Q1</v>
      </c>
      <c r="G769" t="s">
        <v>20</v>
      </c>
      <c r="H769" t="s">
        <v>32</v>
      </c>
      <c r="I769" t="s">
        <v>22</v>
      </c>
      <c r="J769" t="s">
        <v>84</v>
      </c>
      <c r="K769" t="s">
        <v>42</v>
      </c>
      <c r="L769" t="s">
        <v>72</v>
      </c>
      <c r="M769">
        <v>1</v>
      </c>
      <c r="N769">
        <v>79.930000000000007</v>
      </c>
      <c r="O769">
        <v>0.05</v>
      </c>
      <c r="P769">
        <v>43.73</v>
      </c>
      <c r="Q769">
        <v>75.933500000000009</v>
      </c>
      <c r="R769">
        <v>43.73</v>
      </c>
      <c r="S769">
        <v>32.203500000000012</v>
      </c>
      <c r="T769">
        <v>0.42410135184075554</v>
      </c>
      <c r="U769">
        <v>2026</v>
      </c>
      <c r="V769" t="s">
        <v>26</v>
      </c>
      <c r="W769">
        <v>1</v>
      </c>
      <c r="X769" t="s">
        <v>27</v>
      </c>
    </row>
    <row r="770" spans="1:24" x14ac:dyDescent="0.3">
      <c r="A770">
        <v>1113</v>
      </c>
      <c r="B770" s="1">
        <v>46042</v>
      </c>
      <c r="C770">
        <f>YEAR(SalesDataTable[[#This Row],[Order Date]])</f>
        <v>2026</v>
      </c>
      <c r="D770">
        <f>MONTH(SalesDataTable[[#This Row],[Order Date]])</f>
        <v>1</v>
      </c>
      <c r="E770" t="str">
        <f>TEXT(SalesDataTable[[#This Row],[Order Date]], "MmMM")</f>
        <v>January</v>
      </c>
      <c r="F770" t="str">
        <f>"Q"&amp;ROUNDUP(MONTH(SalesDataTable[[#This Row],[Order Date]])/3,0)</f>
        <v>Q1</v>
      </c>
      <c r="G770" t="s">
        <v>48</v>
      </c>
      <c r="H770" t="s">
        <v>52</v>
      </c>
      <c r="I770" t="s">
        <v>22</v>
      </c>
      <c r="J770" t="s">
        <v>84</v>
      </c>
      <c r="K770" t="s">
        <v>44</v>
      </c>
      <c r="L770" t="s">
        <v>63</v>
      </c>
      <c r="M770">
        <v>1</v>
      </c>
      <c r="N770">
        <v>122.86</v>
      </c>
      <c r="O770">
        <v>0.05</v>
      </c>
      <c r="P770">
        <v>60.36</v>
      </c>
      <c r="Q770">
        <v>116.717</v>
      </c>
      <c r="R770">
        <v>60.36</v>
      </c>
      <c r="S770">
        <v>56.356999999999999</v>
      </c>
      <c r="T770">
        <v>0.48285168398776529</v>
      </c>
      <c r="U770">
        <v>2026</v>
      </c>
      <c r="V770" t="s">
        <v>26</v>
      </c>
      <c r="W770">
        <v>1</v>
      </c>
      <c r="X770" t="s">
        <v>27</v>
      </c>
    </row>
    <row r="771" spans="1:24" x14ac:dyDescent="0.3">
      <c r="A771">
        <v>3822</v>
      </c>
      <c r="B771" s="1">
        <v>46052</v>
      </c>
      <c r="C771">
        <f>YEAR(SalesDataTable[[#This Row],[Order Date]])</f>
        <v>2026</v>
      </c>
      <c r="D771">
        <f>MONTH(SalesDataTable[[#This Row],[Order Date]])</f>
        <v>1</v>
      </c>
      <c r="E771" t="str">
        <f>TEXT(SalesDataTable[[#This Row],[Order Date]], "MmMM")</f>
        <v>January</v>
      </c>
      <c r="F771" t="str">
        <f>"Q"&amp;ROUNDUP(MONTH(SalesDataTable[[#This Row],[Order Date]])/3,0)</f>
        <v>Q1</v>
      </c>
      <c r="G771" t="s">
        <v>20</v>
      </c>
      <c r="H771" t="s">
        <v>32</v>
      </c>
      <c r="I771" t="s">
        <v>22</v>
      </c>
      <c r="J771" t="s">
        <v>84</v>
      </c>
      <c r="K771" t="s">
        <v>24</v>
      </c>
      <c r="L771" t="s">
        <v>25</v>
      </c>
      <c r="M771">
        <v>1</v>
      </c>
      <c r="N771">
        <v>39.369999999999997</v>
      </c>
      <c r="O771">
        <v>0.05</v>
      </c>
      <c r="P771">
        <v>14.66</v>
      </c>
      <c r="Q771">
        <v>37.401499999999999</v>
      </c>
      <c r="R771">
        <v>14.66</v>
      </c>
      <c r="S771">
        <v>22.741499999999998</v>
      </c>
      <c r="T771">
        <v>0.60803711081106371</v>
      </c>
      <c r="U771">
        <v>2026</v>
      </c>
      <c r="V771" t="s">
        <v>26</v>
      </c>
      <c r="W771">
        <v>1</v>
      </c>
      <c r="X771" t="s">
        <v>27</v>
      </c>
    </row>
    <row r="772" spans="1:24" x14ac:dyDescent="0.3">
      <c r="A772">
        <v>1263</v>
      </c>
      <c r="B772" s="1">
        <v>46055</v>
      </c>
      <c r="C772">
        <f>YEAR(SalesDataTable[[#This Row],[Order Date]])</f>
        <v>2026</v>
      </c>
      <c r="D772">
        <f>MONTH(SalesDataTable[[#This Row],[Order Date]])</f>
        <v>2</v>
      </c>
      <c r="E772" t="str">
        <f>TEXT(SalesDataTable[[#This Row],[Order Date]], "MmMM")</f>
        <v>February</v>
      </c>
      <c r="F772" t="str">
        <f>"Q"&amp;ROUNDUP(MONTH(SalesDataTable[[#This Row],[Order Date]])/3,0)</f>
        <v>Q1</v>
      </c>
      <c r="G772" t="s">
        <v>34</v>
      </c>
      <c r="H772" t="s">
        <v>55</v>
      </c>
      <c r="I772" t="s">
        <v>22</v>
      </c>
      <c r="J772" t="s">
        <v>84</v>
      </c>
      <c r="K772" t="s">
        <v>37</v>
      </c>
      <c r="L772" t="s">
        <v>54</v>
      </c>
      <c r="M772">
        <v>1</v>
      </c>
      <c r="N772">
        <v>45.43</v>
      </c>
      <c r="O772">
        <v>0.05</v>
      </c>
      <c r="P772">
        <v>18.670000000000002</v>
      </c>
      <c r="Q772">
        <v>43.158499999999997</v>
      </c>
      <c r="R772">
        <v>18.670000000000002</v>
      </c>
      <c r="S772">
        <v>24.488499999999995</v>
      </c>
      <c r="T772">
        <v>0.56740850585632019</v>
      </c>
      <c r="U772">
        <v>2026</v>
      </c>
      <c r="V772" t="s">
        <v>26</v>
      </c>
      <c r="W772">
        <v>2</v>
      </c>
      <c r="X772" t="s">
        <v>51</v>
      </c>
    </row>
    <row r="773" spans="1:24" x14ac:dyDescent="0.3">
      <c r="A773">
        <v>4390</v>
      </c>
      <c r="B773" s="1">
        <v>46073</v>
      </c>
      <c r="C773">
        <f>YEAR(SalesDataTable[[#This Row],[Order Date]])</f>
        <v>2026</v>
      </c>
      <c r="D773">
        <f>MONTH(SalesDataTable[[#This Row],[Order Date]])</f>
        <v>2</v>
      </c>
      <c r="E773" t="str">
        <f>TEXT(SalesDataTable[[#This Row],[Order Date]], "MmMM")</f>
        <v>February</v>
      </c>
      <c r="F773" t="str">
        <f>"Q"&amp;ROUNDUP(MONTH(SalesDataTable[[#This Row],[Order Date]])/3,0)</f>
        <v>Q1</v>
      </c>
      <c r="G773" t="s">
        <v>48</v>
      </c>
      <c r="H773" t="s">
        <v>71</v>
      </c>
      <c r="I773" t="s">
        <v>22</v>
      </c>
      <c r="J773" t="s">
        <v>84</v>
      </c>
      <c r="K773" t="s">
        <v>42</v>
      </c>
      <c r="L773" t="s">
        <v>72</v>
      </c>
      <c r="M773">
        <v>1</v>
      </c>
      <c r="N773">
        <v>82.86</v>
      </c>
      <c r="O773">
        <v>0.05</v>
      </c>
      <c r="P773">
        <v>42.3</v>
      </c>
      <c r="Q773">
        <v>78.716999999999999</v>
      </c>
      <c r="R773">
        <v>42.3</v>
      </c>
      <c r="S773">
        <v>36.417000000000002</v>
      </c>
      <c r="T773">
        <v>0.46263196005945351</v>
      </c>
      <c r="U773">
        <v>2026</v>
      </c>
      <c r="V773" t="s">
        <v>26</v>
      </c>
      <c r="W773">
        <v>2</v>
      </c>
      <c r="X773" t="s">
        <v>51</v>
      </c>
    </row>
    <row r="774" spans="1:24" x14ac:dyDescent="0.3">
      <c r="A774">
        <v>4664</v>
      </c>
      <c r="B774" s="1">
        <v>46081</v>
      </c>
      <c r="C774">
        <f>YEAR(SalesDataTable[[#This Row],[Order Date]])</f>
        <v>2026</v>
      </c>
      <c r="D774">
        <f>MONTH(SalesDataTable[[#This Row],[Order Date]])</f>
        <v>2</v>
      </c>
      <c r="E774" t="str">
        <f>TEXT(SalesDataTable[[#This Row],[Order Date]], "MmMM")</f>
        <v>February</v>
      </c>
      <c r="F774" t="str">
        <f>"Q"&amp;ROUNDUP(MONTH(SalesDataTable[[#This Row],[Order Date]])/3,0)</f>
        <v>Q1</v>
      </c>
      <c r="G774" t="s">
        <v>20</v>
      </c>
      <c r="H774" t="s">
        <v>60</v>
      </c>
      <c r="I774" t="s">
        <v>22</v>
      </c>
      <c r="J774" t="s">
        <v>84</v>
      </c>
      <c r="K774" t="s">
        <v>37</v>
      </c>
      <c r="L774" t="s">
        <v>59</v>
      </c>
      <c r="M774">
        <v>1</v>
      </c>
      <c r="N774">
        <v>163.31</v>
      </c>
      <c r="O774">
        <v>0.05</v>
      </c>
      <c r="P774">
        <v>87.22</v>
      </c>
      <c r="Q774">
        <v>155.14449999999999</v>
      </c>
      <c r="R774">
        <v>87.22</v>
      </c>
      <c r="S774">
        <v>67.924499999999995</v>
      </c>
      <c r="T774">
        <v>0.43781442461705056</v>
      </c>
      <c r="U774">
        <v>2026</v>
      </c>
      <c r="V774" t="s">
        <v>26</v>
      </c>
      <c r="W774">
        <v>2</v>
      </c>
      <c r="X774" t="s">
        <v>51</v>
      </c>
    </row>
    <row r="775" spans="1:24" x14ac:dyDescent="0.3">
      <c r="A775">
        <v>388</v>
      </c>
      <c r="B775" s="1">
        <v>46086</v>
      </c>
      <c r="C775">
        <f>YEAR(SalesDataTable[[#This Row],[Order Date]])</f>
        <v>2026</v>
      </c>
      <c r="D775">
        <f>MONTH(SalesDataTable[[#This Row],[Order Date]])</f>
        <v>3</v>
      </c>
      <c r="E775" t="str">
        <f>TEXT(SalesDataTable[[#This Row],[Order Date]], "MmMM")</f>
        <v>March</v>
      </c>
      <c r="F775" t="str">
        <f>"Q"&amp;ROUNDUP(MONTH(SalesDataTable[[#This Row],[Order Date]])/3,0)</f>
        <v>Q1</v>
      </c>
      <c r="G775" t="s">
        <v>20</v>
      </c>
      <c r="H775" t="s">
        <v>21</v>
      </c>
      <c r="I775" t="s">
        <v>22</v>
      </c>
      <c r="J775" t="s">
        <v>84</v>
      </c>
      <c r="K775" t="s">
        <v>24</v>
      </c>
      <c r="L775" t="s">
        <v>50</v>
      </c>
      <c r="M775">
        <v>1</v>
      </c>
      <c r="N775">
        <v>35.61</v>
      </c>
      <c r="O775">
        <v>0.05</v>
      </c>
      <c r="P775">
        <v>13.8</v>
      </c>
      <c r="Q775">
        <v>33.829499999999996</v>
      </c>
      <c r="R775">
        <v>13.8</v>
      </c>
      <c r="S775">
        <v>20.029499999999995</v>
      </c>
      <c r="T775">
        <v>0.59207200815855976</v>
      </c>
      <c r="U775">
        <v>2026</v>
      </c>
      <c r="V775" t="s">
        <v>26</v>
      </c>
      <c r="W775">
        <v>3</v>
      </c>
      <c r="X775" t="s">
        <v>58</v>
      </c>
    </row>
    <row r="776" spans="1:24" x14ac:dyDescent="0.3">
      <c r="A776">
        <v>2907</v>
      </c>
      <c r="B776" s="1">
        <v>46087</v>
      </c>
      <c r="C776">
        <f>YEAR(SalesDataTable[[#This Row],[Order Date]])</f>
        <v>2026</v>
      </c>
      <c r="D776">
        <f>MONTH(SalesDataTable[[#This Row],[Order Date]])</f>
        <v>3</v>
      </c>
      <c r="E776" t="str">
        <f>TEXT(SalesDataTable[[#This Row],[Order Date]], "MmMM")</f>
        <v>March</v>
      </c>
      <c r="F776" t="str">
        <f>"Q"&amp;ROUNDUP(MONTH(SalesDataTable[[#This Row],[Order Date]])/3,0)</f>
        <v>Q1</v>
      </c>
      <c r="G776" t="s">
        <v>20</v>
      </c>
      <c r="H776" t="s">
        <v>60</v>
      </c>
      <c r="I776" t="s">
        <v>22</v>
      </c>
      <c r="J776" t="s">
        <v>84</v>
      </c>
      <c r="K776" t="s">
        <v>42</v>
      </c>
      <c r="L776" t="s">
        <v>43</v>
      </c>
      <c r="M776">
        <v>1</v>
      </c>
      <c r="N776">
        <v>40.44</v>
      </c>
      <c r="O776">
        <v>0.05</v>
      </c>
      <c r="P776">
        <v>16.829999999999998</v>
      </c>
      <c r="Q776">
        <v>38.417999999999999</v>
      </c>
      <c r="R776">
        <v>16.829999999999998</v>
      </c>
      <c r="S776">
        <v>21.588000000000001</v>
      </c>
      <c r="T776">
        <v>0.56192409807902555</v>
      </c>
      <c r="U776">
        <v>2026</v>
      </c>
      <c r="V776" t="s">
        <v>26</v>
      </c>
      <c r="W776">
        <v>3</v>
      </c>
      <c r="X776" t="s">
        <v>58</v>
      </c>
    </row>
    <row r="777" spans="1:24" x14ac:dyDescent="0.3">
      <c r="A777">
        <v>4876</v>
      </c>
      <c r="B777" s="1">
        <v>46091</v>
      </c>
      <c r="C777">
        <f>YEAR(SalesDataTable[[#This Row],[Order Date]])</f>
        <v>2026</v>
      </c>
      <c r="D777">
        <f>MONTH(SalesDataTable[[#This Row],[Order Date]])</f>
        <v>3</v>
      </c>
      <c r="E777" t="str">
        <f>TEXT(SalesDataTable[[#This Row],[Order Date]], "MmMM")</f>
        <v>March</v>
      </c>
      <c r="F777" t="str">
        <f>"Q"&amp;ROUNDUP(MONTH(SalesDataTable[[#This Row],[Order Date]])/3,0)</f>
        <v>Q1</v>
      </c>
      <c r="G777" t="s">
        <v>20</v>
      </c>
      <c r="H777" t="s">
        <v>39</v>
      </c>
      <c r="I777" t="s">
        <v>22</v>
      </c>
      <c r="J777" t="s">
        <v>84</v>
      </c>
      <c r="K777" t="s">
        <v>42</v>
      </c>
      <c r="L777" t="s">
        <v>43</v>
      </c>
      <c r="M777">
        <v>1</v>
      </c>
      <c r="N777">
        <v>39.659999999999997</v>
      </c>
      <c r="O777">
        <v>0.05</v>
      </c>
      <c r="P777">
        <v>16.93</v>
      </c>
      <c r="Q777">
        <v>37.676999999999992</v>
      </c>
      <c r="R777">
        <v>16.93</v>
      </c>
      <c r="S777">
        <v>20.746999999999993</v>
      </c>
      <c r="T777">
        <v>0.5506542452955383</v>
      </c>
      <c r="U777">
        <v>2026</v>
      </c>
      <c r="V777" t="s">
        <v>26</v>
      </c>
      <c r="W777">
        <v>3</v>
      </c>
      <c r="X777" t="s">
        <v>58</v>
      </c>
    </row>
    <row r="778" spans="1:24" x14ac:dyDescent="0.3">
      <c r="A778">
        <v>3421</v>
      </c>
      <c r="B778" s="1">
        <v>46095</v>
      </c>
      <c r="C778">
        <f>YEAR(SalesDataTable[[#This Row],[Order Date]])</f>
        <v>2026</v>
      </c>
      <c r="D778">
        <f>MONTH(SalesDataTable[[#This Row],[Order Date]])</f>
        <v>3</v>
      </c>
      <c r="E778" t="str">
        <f>TEXT(SalesDataTable[[#This Row],[Order Date]], "MmMM")</f>
        <v>March</v>
      </c>
      <c r="F778" t="str">
        <f>"Q"&amp;ROUNDUP(MONTH(SalesDataTable[[#This Row],[Order Date]])/3,0)</f>
        <v>Q1</v>
      </c>
      <c r="G778" t="s">
        <v>20</v>
      </c>
      <c r="H778" t="s">
        <v>21</v>
      </c>
      <c r="I778" t="s">
        <v>22</v>
      </c>
      <c r="J778" t="s">
        <v>84</v>
      </c>
      <c r="K778" t="s">
        <v>37</v>
      </c>
      <c r="L778" t="s">
        <v>47</v>
      </c>
      <c r="M778">
        <v>1</v>
      </c>
      <c r="N778">
        <v>36.520000000000003</v>
      </c>
      <c r="O778">
        <v>0.05</v>
      </c>
      <c r="P778">
        <v>13.23</v>
      </c>
      <c r="Q778">
        <v>34.694000000000003</v>
      </c>
      <c r="R778">
        <v>13.23</v>
      </c>
      <c r="S778">
        <v>21.464000000000002</v>
      </c>
      <c r="T778">
        <v>0.61866605176687617</v>
      </c>
      <c r="U778">
        <v>2026</v>
      </c>
      <c r="V778" t="s">
        <v>26</v>
      </c>
      <c r="W778">
        <v>3</v>
      </c>
      <c r="X778" t="s">
        <v>58</v>
      </c>
    </row>
    <row r="779" spans="1:24" x14ac:dyDescent="0.3">
      <c r="A779">
        <v>4678</v>
      </c>
      <c r="B779" s="1">
        <v>46103</v>
      </c>
      <c r="C779">
        <f>YEAR(SalesDataTable[[#This Row],[Order Date]])</f>
        <v>2026</v>
      </c>
      <c r="D779">
        <f>MONTH(SalesDataTable[[#This Row],[Order Date]])</f>
        <v>3</v>
      </c>
      <c r="E779" t="str">
        <f>TEXT(SalesDataTable[[#This Row],[Order Date]], "MmMM")</f>
        <v>March</v>
      </c>
      <c r="F779" t="str">
        <f>"Q"&amp;ROUNDUP(MONTH(SalesDataTable[[#This Row],[Order Date]])/3,0)</f>
        <v>Q1</v>
      </c>
      <c r="G779" t="s">
        <v>28</v>
      </c>
      <c r="H779" t="s">
        <v>36</v>
      </c>
      <c r="I779" t="s">
        <v>22</v>
      </c>
      <c r="J779" t="s">
        <v>84</v>
      </c>
      <c r="K779" t="s">
        <v>44</v>
      </c>
      <c r="L779" t="s">
        <v>68</v>
      </c>
      <c r="M779">
        <v>1</v>
      </c>
      <c r="N779">
        <v>81.209999999999994</v>
      </c>
      <c r="O779">
        <v>0.05</v>
      </c>
      <c r="P779">
        <v>40.44</v>
      </c>
      <c r="Q779">
        <v>77.149499999999989</v>
      </c>
      <c r="R779">
        <v>40.44</v>
      </c>
      <c r="S779">
        <v>36.709499999999991</v>
      </c>
      <c r="T779">
        <v>0.47582291524896464</v>
      </c>
      <c r="U779">
        <v>2026</v>
      </c>
      <c r="V779" t="s">
        <v>26</v>
      </c>
      <c r="W779">
        <v>3</v>
      </c>
      <c r="X779" t="s">
        <v>58</v>
      </c>
    </row>
    <row r="780" spans="1:24" x14ac:dyDescent="0.3">
      <c r="A780">
        <v>89</v>
      </c>
      <c r="B780" s="1">
        <v>46107</v>
      </c>
      <c r="C780">
        <f>YEAR(SalesDataTable[[#This Row],[Order Date]])</f>
        <v>2026</v>
      </c>
      <c r="D780">
        <f>MONTH(SalesDataTable[[#This Row],[Order Date]])</f>
        <v>3</v>
      </c>
      <c r="E780" t="str">
        <f>TEXT(SalesDataTable[[#This Row],[Order Date]], "MmMM")</f>
        <v>March</v>
      </c>
      <c r="F780" t="str">
        <f>"Q"&amp;ROUNDUP(MONTH(SalesDataTable[[#This Row],[Order Date]])/3,0)</f>
        <v>Q1</v>
      </c>
      <c r="G780" t="s">
        <v>48</v>
      </c>
      <c r="H780" t="s">
        <v>81</v>
      </c>
      <c r="I780" t="s">
        <v>22</v>
      </c>
      <c r="J780" t="s">
        <v>84</v>
      </c>
      <c r="K780" t="s">
        <v>42</v>
      </c>
      <c r="L780" t="s">
        <v>43</v>
      </c>
      <c r="M780">
        <v>1</v>
      </c>
      <c r="N780">
        <v>40.82</v>
      </c>
      <c r="O780">
        <v>0.05</v>
      </c>
      <c r="P780">
        <v>16.940000000000001</v>
      </c>
      <c r="Q780">
        <v>38.778999999999996</v>
      </c>
      <c r="R780">
        <v>16.940000000000001</v>
      </c>
      <c r="S780">
        <v>21.838999999999995</v>
      </c>
      <c r="T780">
        <v>0.56316563088269411</v>
      </c>
      <c r="U780">
        <v>2026</v>
      </c>
      <c r="V780" t="s">
        <v>26</v>
      </c>
      <c r="W780">
        <v>3</v>
      </c>
      <c r="X780" t="s">
        <v>58</v>
      </c>
    </row>
    <row r="781" spans="1:24" x14ac:dyDescent="0.3">
      <c r="A781">
        <v>3584</v>
      </c>
      <c r="B781" s="1">
        <v>46110</v>
      </c>
      <c r="C781">
        <f>YEAR(SalesDataTable[[#This Row],[Order Date]])</f>
        <v>2026</v>
      </c>
      <c r="D781">
        <f>MONTH(SalesDataTable[[#This Row],[Order Date]])</f>
        <v>3</v>
      </c>
      <c r="E781" t="str">
        <f>TEXT(SalesDataTable[[#This Row],[Order Date]], "MmMM")</f>
        <v>March</v>
      </c>
      <c r="F781" t="str">
        <f>"Q"&amp;ROUNDUP(MONTH(SalesDataTable[[#This Row],[Order Date]])/3,0)</f>
        <v>Q1</v>
      </c>
      <c r="G781" t="s">
        <v>28</v>
      </c>
      <c r="H781" t="s">
        <v>36</v>
      </c>
      <c r="I781" t="s">
        <v>22</v>
      </c>
      <c r="J781" t="s">
        <v>84</v>
      </c>
      <c r="K781" t="s">
        <v>37</v>
      </c>
      <c r="L781" t="s">
        <v>47</v>
      </c>
      <c r="M781">
        <v>1</v>
      </c>
      <c r="N781">
        <v>35.700000000000003</v>
      </c>
      <c r="O781">
        <v>0.05</v>
      </c>
      <c r="P781">
        <v>13.85</v>
      </c>
      <c r="Q781">
        <v>33.914999999999999</v>
      </c>
      <c r="R781">
        <v>13.85</v>
      </c>
      <c r="S781">
        <v>20.064999999999998</v>
      </c>
      <c r="T781">
        <v>0.59162612413386406</v>
      </c>
      <c r="U781">
        <v>2026</v>
      </c>
      <c r="V781" t="s">
        <v>26</v>
      </c>
      <c r="W781">
        <v>3</v>
      </c>
      <c r="X781" t="s">
        <v>58</v>
      </c>
    </row>
    <row r="782" spans="1:24" x14ac:dyDescent="0.3">
      <c r="A782">
        <v>2712</v>
      </c>
      <c r="B782" s="1">
        <v>46125</v>
      </c>
      <c r="C782">
        <f>YEAR(SalesDataTable[[#This Row],[Order Date]])</f>
        <v>2026</v>
      </c>
      <c r="D782">
        <f>MONTH(SalesDataTable[[#This Row],[Order Date]])</f>
        <v>4</v>
      </c>
      <c r="E782" t="str">
        <f>TEXT(SalesDataTable[[#This Row],[Order Date]], "MmMM")</f>
        <v>April</v>
      </c>
      <c r="F782" t="str">
        <f>"Q"&amp;ROUNDUP(MONTH(SalesDataTable[[#This Row],[Order Date]])/3,0)</f>
        <v>Q2</v>
      </c>
      <c r="G782" t="s">
        <v>48</v>
      </c>
      <c r="H782" t="s">
        <v>52</v>
      </c>
      <c r="I782" t="s">
        <v>22</v>
      </c>
      <c r="J782" t="s">
        <v>84</v>
      </c>
      <c r="K782" t="s">
        <v>24</v>
      </c>
      <c r="L782" t="s">
        <v>50</v>
      </c>
      <c r="M782">
        <v>1</v>
      </c>
      <c r="N782">
        <v>35.69</v>
      </c>
      <c r="O782">
        <v>0.05</v>
      </c>
      <c r="P782">
        <v>13.53</v>
      </c>
      <c r="Q782">
        <v>33.905499999999996</v>
      </c>
      <c r="R782">
        <v>13.53</v>
      </c>
      <c r="S782">
        <v>20.375499999999995</v>
      </c>
      <c r="T782">
        <v>0.60094969842650892</v>
      </c>
      <c r="U782">
        <v>2026</v>
      </c>
      <c r="V782" t="s">
        <v>64</v>
      </c>
      <c r="W782">
        <v>4</v>
      </c>
      <c r="X782" t="s">
        <v>65</v>
      </c>
    </row>
    <row r="783" spans="1:24" x14ac:dyDescent="0.3">
      <c r="A783">
        <v>2686</v>
      </c>
      <c r="B783" s="1">
        <v>46132</v>
      </c>
      <c r="C783">
        <f>YEAR(SalesDataTable[[#This Row],[Order Date]])</f>
        <v>2026</v>
      </c>
      <c r="D783">
        <f>MONTH(SalesDataTable[[#This Row],[Order Date]])</f>
        <v>4</v>
      </c>
      <c r="E783" t="str">
        <f>TEXT(SalesDataTable[[#This Row],[Order Date]], "MmMM")</f>
        <v>April</v>
      </c>
      <c r="F783" t="str">
        <f>"Q"&amp;ROUNDUP(MONTH(SalesDataTable[[#This Row],[Order Date]])/3,0)</f>
        <v>Q2</v>
      </c>
      <c r="G783" t="s">
        <v>34</v>
      </c>
      <c r="H783" t="s">
        <v>53</v>
      </c>
      <c r="I783" t="s">
        <v>22</v>
      </c>
      <c r="J783" t="s">
        <v>84</v>
      </c>
      <c r="K783" t="s">
        <v>30</v>
      </c>
      <c r="L783" t="s">
        <v>41</v>
      </c>
      <c r="M783">
        <v>1</v>
      </c>
      <c r="N783">
        <v>70.45</v>
      </c>
      <c r="O783">
        <v>0.05</v>
      </c>
      <c r="P783">
        <v>31.98</v>
      </c>
      <c r="Q783">
        <v>66.927499999999995</v>
      </c>
      <c r="R783">
        <v>31.98</v>
      </c>
      <c r="S783">
        <v>34.947499999999991</v>
      </c>
      <c r="T783">
        <v>0.52216951178514059</v>
      </c>
      <c r="U783">
        <v>2026</v>
      </c>
      <c r="V783" t="s">
        <v>64</v>
      </c>
      <c r="W783">
        <v>4</v>
      </c>
      <c r="X783" t="s">
        <v>65</v>
      </c>
    </row>
    <row r="784" spans="1:24" x14ac:dyDescent="0.3">
      <c r="A784">
        <v>149</v>
      </c>
      <c r="B784" s="1">
        <v>46137</v>
      </c>
      <c r="C784">
        <f>YEAR(SalesDataTable[[#This Row],[Order Date]])</f>
        <v>2026</v>
      </c>
      <c r="D784">
        <f>MONTH(SalesDataTable[[#This Row],[Order Date]])</f>
        <v>4</v>
      </c>
      <c r="E784" t="str">
        <f>TEXT(SalesDataTable[[#This Row],[Order Date]], "MmMM")</f>
        <v>April</v>
      </c>
      <c r="F784" t="str">
        <f>"Q"&amp;ROUNDUP(MONTH(SalesDataTable[[#This Row],[Order Date]])/3,0)</f>
        <v>Q2</v>
      </c>
      <c r="G784" t="s">
        <v>34</v>
      </c>
      <c r="H784" t="s">
        <v>53</v>
      </c>
      <c r="I784" t="s">
        <v>22</v>
      </c>
      <c r="J784" t="s">
        <v>84</v>
      </c>
      <c r="K784" t="s">
        <v>37</v>
      </c>
      <c r="L784" t="s">
        <v>47</v>
      </c>
      <c r="M784">
        <v>1</v>
      </c>
      <c r="N784">
        <v>36.020000000000003</v>
      </c>
      <c r="O784">
        <v>0.05</v>
      </c>
      <c r="P784">
        <v>13.72</v>
      </c>
      <c r="Q784">
        <v>34.219000000000001</v>
      </c>
      <c r="R784">
        <v>13.72</v>
      </c>
      <c r="S784">
        <v>20.499000000000002</v>
      </c>
      <c r="T784">
        <v>0.59905315760250155</v>
      </c>
      <c r="U784">
        <v>2026</v>
      </c>
      <c r="V784" t="s">
        <v>64</v>
      </c>
      <c r="W784">
        <v>4</v>
      </c>
      <c r="X784" t="s">
        <v>65</v>
      </c>
    </row>
    <row r="785" spans="1:24" x14ac:dyDescent="0.3">
      <c r="A785">
        <v>239</v>
      </c>
      <c r="B785" s="1">
        <v>46140</v>
      </c>
      <c r="C785">
        <f>YEAR(SalesDataTable[[#This Row],[Order Date]])</f>
        <v>2026</v>
      </c>
      <c r="D785">
        <f>MONTH(SalesDataTable[[#This Row],[Order Date]])</f>
        <v>4</v>
      </c>
      <c r="E785" t="str">
        <f>TEXT(SalesDataTable[[#This Row],[Order Date]], "MmMM")</f>
        <v>April</v>
      </c>
      <c r="F785" t="str">
        <f>"Q"&amp;ROUNDUP(MONTH(SalesDataTable[[#This Row],[Order Date]])/3,0)</f>
        <v>Q2</v>
      </c>
      <c r="G785" t="s">
        <v>20</v>
      </c>
      <c r="H785" t="s">
        <v>32</v>
      </c>
      <c r="I785" t="s">
        <v>22</v>
      </c>
      <c r="J785" t="s">
        <v>84</v>
      </c>
      <c r="K785" t="s">
        <v>37</v>
      </c>
      <c r="L785" t="s">
        <v>47</v>
      </c>
      <c r="M785">
        <v>1</v>
      </c>
      <c r="N785">
        <v>35.549999999999997</v>
      </c>
      <c r="O785">
        <v>0.05</v>
      </c>
      <c r="P785">
        <v>13.25</v>
      </c>
      <c r="Q785">
        <v>33.772499999999994</v>
      </c>
      <c r="R785">
        <v>13.25</v>
      </c>
      <c r="S785">
        <v>20.522499999999994</v>
      </c>
      <c r="T785">
        <v>0.60766896143311855</v>
      </c>
      <c r="U785">
        <v>2026</v>
      </c>
      <c r="V785" t="s">
        <v>64</v>
      </c>
      <c r="W785">
        <v>4</v>
      </c>
      <c r="X785" t="s">
        <v>65</v>
      </c>
    </row>
    <row r="786" spans="1:24" x14ac:dyDescent="0.3">
      <c r="A786">
        <v>2110</v>
      </c>
      <c r="B786" s="1">
        <v>46143</v>
      </c>
      <c r="C786">
        <f>YEAR(SalesDataTable[[#This Row],[Order Date]])</f>
        <v>2026</v>
      </c>
      <c r="D786">
        <f>MONTH(SalesDataTable[[#This Row],[Order Date]])</f>
        <v>5</v>
      </c>
      <c r="E786" t="str">
        <f>TEXT(SalesDataTable[[#This Row],[Order Date]], "MmMM")</f>
        <v>May</v>
      </c>
      <c r="F786" t="str">
        <f>"Q"&amp;ROUNDUP(MONTH(SalesDataTable[[#This Row],[Order Date]])/3,0)</f>
        <v>Q2</v>
      </c>
      <c r="G786" t="s">
        <v>28</v>
      </c>
      <c r="H786" t="s">
        <v>46</v>
      </c>
      <c r="I786" t="s">
        <v>22</v>
      </c>
      <c r="J786" t="s">
        <v>84</v>
      </c>
      <c r="K786" t="s">
        <v>37</v>
      </c>
      <c r="L786" t="s">
        <v>59</v>
      </c>
      <c r="M786">
        <v>1</v>
      </c>
      <c r="N786">
        <v>164.49</v>
      </c>
      <c r="O786">
        <v>0.05</v>
      </c>
      <c r="P786">
        <v>87.81</v>
      </c>
      <c r="Q786">
        <v>156.2655</v>
      </c>
      <c r="R786">
        <v>87.81</v>
      </c>
      <c r="S786">
        <v>68.455500000000001</v>
      </c>
      <c r="T786">
        <v>0.43807174328306631</v>
      </c>
      <c r="U786">
        <v>2026</v>
      </c>
      <c r="V786" t="s">
        <v>64</v>
      </c>
      <c r="W786">
        <v>5</v>
      </c>
      <c r="X786" t="s">
        <v>70</v>
      </c>
    </row>
    <row r="787" spans="1:24" x14ac:dyDescent="0.3">
      <c r="A787">
        <v>2544</v>
      </c>
      <c r="B787" s="1">
        <v>46143</v>
      </c>
      <c r="C787">
        <f>YEAR(SalesDataTable[[#This Row],[Order Date]])</f>
        <v>2026</v>
      </c>
      <c r="D787">
        <f>MONTH(SalesDataTable[[#This Row],[Order Date]])</f>
        <v>5</v>
      </c>
      <c r="E787" t="str">
        <f>TEXT(SalesDataTable[[#This Row],[Order Date]], "MmMM")</f>
        <v>May</v>
      </c>
      <c r="F787" t="str">
        <f>"Q"&amp;ROUNDUP(MONTH(SalesDataTable[[#This Row],[Order Date]])/3,0)</f>
        <v>Q2</v>
      </c>
      <c r="G787" t="s">
        <v>20</v>
      </c>
      <c r="H787" t="s">
        <v>39</v>
      </c>
      <c r="I787" t="s">
        <v>22</v>
      </c>
      <c r="J787" t="s">
        <v>84</v>
      </c>
      <c r="K787" t="s">
        <v>30</v>
      </c>
      <c r="L787" t="s">
        <v>41</v>
      </c>
      <c r="M787">
        <v>1</v>
      </c>
      <c r="N787">
        <v>71.87</v>
      </c>
      <c r="O787">
        <v>0.05</v>
      </c>
      <c r="P787">
        <v>31.97</v>
      </c>
      <c r="Q787">
        <v>68.276499999999999</v>
      </c>
      <c r="R787">
        <v>31.97</v>
      </c>
      <c r="S787">
        <v>36.3065</v>
      </c>
      <c r="T787">
        <v>0.53175690025118449</v>
      </c>
      <c r="U787">
        <v>2026</v>
      </c>
      <c r="V787" t="s">
        <v>64</v>
      </c>
      <c r="W787">
        <v>5</v>
      </c>
      <c r="X787" t="s">
        <v>70</v>
      </c>
    </row>
    <row r="788" spans="1:24" x14ac:dyDescent="0.3">
      <c r="A788">
        <v>4386</v>
      </c>
      <c r="B788" s="1">
        <v>46147</v>
      </c>
      <c r="C788">
        <f>YEAR(SalesDataTable[[#This Row],[Order Date]])</f>
        <v>2026</v>
      </c>
      <c r="D788">
        <f>MONTH(SalesDataTable[[#This Row],[Order Date]])</f>
        <v>5</v>
      </c>
      <c r="E788" t="str">
        <f>TEXT(SalesDataTable[[#This Row],[Order Date]], "MmMM")</f>
        <v>May</v>
      </c>
      <c r="F788" t="str">
        <f>"Q"&amp;ROUNDUP(MONTH(SalesDataTable[[#This Row],[Order Date]])/3,0)</f>
        <v>Q2</v>
      </c>
      <c r="G788" t="s">
        <v>28</v>
      </c>
      <c r="H788" t="s">
        <v>46</v>
      </c>
      <c r="I788" t="s">
        <v>22</v>
      </c>
      <c r="J788" t="s">
        <v>84</v>
      </c>
      <c r="K788" t="s">
        <v>30</v>
      </c>
      <c r="L788" t="s">
        <v>41</v>
      </c>
      <c r="M788">
        <v>1</v>
      </c>
      <c r="N788">
        <v>69.819999999999993</v>
      </c>
      <c r="O788">
        <v>0.05</v>
      </c>
      <c r="P788">
        <v>33.29</v>
      </c>
      <c r="Q788">
        <v>66.328999999999994</v>
      </c>
      <c r="R788">
        <v>33.29</v>
      </c>
      <c r="S788">
        <v>33.038999999999994</v>
      </c>
      <c r="T788">
        <v>0.49810791659756665</v>
      </c>
      <c r="U788">
        <v>2026</v>
      </c>
      <c r="V788" t="s">
        <v>64</v>
      </c>
      <c r="W788">
        <v>5</v>
      </c>
      <c r="X788" t="s">
        <v>70</v>
      </c>
    </row>
    <row r="789" spans="1:24" x14ac:dyDescent="0.3">
      <c r="A789">
        <v>3754</v>
      </c>
      <c r="B789" s="1">
        <v>46150</v>
      </c>
      <c r="C789">
        <f>YEAR(SalesDataTable[[#This Row],[Order Date]])</f>
        <v>2026</v>
      </c>
      <c r="D789">
        <f>MONTH(SalesDataTable[[#This Row],[Order Date]])</f>
        <v>5</v>
      </c>
      <c r="E789" t="str">
        <f>TEXT(SalesDataTable[[#This Row],[Order Date]], "MmMM")</f>
        <v>May</v>
      </c>
      <c r="F789" t="str">
        <f>"Q"&amp;ROUNDUP(MONTH(SalesDataTable[[#This Row],[Order Date]])/3,0)</f>
        <v>Q2</v>
      </c>
      <c r="G789" t="s">
        <v>34</v>
      </c>
      <c r="H789" t="s">
        <v>53</v>
      </c>
      <c r="I789" t="s">
        <v>22</v>
      </c>
      <c r="J789" t="s">
        <v>84</v>
      </c>
      <c r="K789" t="s">
        <v>42</v>
      </c>
      <c r="L789" t="s">
        <v>43</v>
      </c>
      <c r="M789">
        <v>1</v>
      </c>
      <c r="N789">
        <v>39.42</v>
      </c>
      <c r="O789">
        <v>0.05</v>
      </c>
      <c r="P789">
        <v>16.77</v>
      </c>
      <c r="Q789">
        <v>37.448999999999998</v>
      </c>
      <c r="R789">
        <v>16.77</v>
      </c>
      <c r="S789">
        <v>20.678999999999998</v>
      </c>
      <c r="T789">
        <v>0.55219097973243614</v>
      </c>
      <c r="U789">
        <v>2026</v>
      </c>
      <c r="V789" t="s">
        <v>64</v>
      </c>
      <c r="W789">
        <v>5</v>
      </c>
      <c r="X789" t="s">
        <v>70</v>
      </c>
    </row>
    <row r="790" spans="1:24" x14ac:dyDescent="0.3">
      <c r="A790">
        <v>4799</v>
      </c>
      <c r="B790" s="1">
        <v>46153</v>
      </c>
      <c r="C790">
        <f>YEAR(SalesDataTable[[#This Row],[Order Date]])</f>
        <v>2026</v>
      </c>
      <c r="D790">
        <f>MONTH(SalesDataTable[[#This Row],[Order Date]])</f>
        <v>5</v>
      </c>
      <c r="E790" t="str">
        <f>TEXT(SalesDataTable[[#This Row],[Order Date]], "MmMM")</f>
        <v>May</v>
      </c>
      <c r="F790" t="str">
        <f>"Q"&amp;ROUNDUP(MONTH(SalesDataTable[[#This Row],[Order Date]])/3,0)</f>
        <v>Q2</v>
      </c>
      <c r="G790" t="s">
        <v>20</v>
      </c>
      <c r="H790" t="s">
        <v>60</v>
      </c>
      <c r="I790" t="s">
        <v>22</v>
      </c>
      <c r="J790" t="s">
        <v>84</v>
      </c>
      <c r="K790" t="s">
        <v>44</v>
      </c>
      <c r="L790" t="s">
        <v>63</v>
      </c>
      <c r="M790">
        <v>1</v>
      </c>
      <c r="N790">
        <v>121.41</v>
      </c>
      <c r="O790">
        <v>0.05</v>
      </c>
      <c r="P790">
        <v>60.75</v>
      </c>
      <c r="Q790">
        <v>115.33949999999999</v>
      </c>
      <c r="R790">
        <v>60.75</v>
      </c>
      <c r="S790">
        <v>54.589499999999987</v>
      </c>
      <c r="T790">
        <v>0.47329405797666879</v>
      </c>
      <c r="U790">
        <v>2026</v>
      </c>
      <c r="V790" t="s">
        <v>64</v>
      </c>
      <c r="W790">
        <v>5</v>
      </c>
      <c r="X790" t="s">
        <v>70</v>
      </c>
    </row>
    <row r="791" spans="1:24" x14ac:dyDescent="0.3">
      <c r="A791">
        <v>1087</v>
      </c>
      <c r="B791" s="1">
        <v>46156</v>
      </c>
      <c r="C791">
        <f>YEAR(SalesDataTable[[#This Row],[Order Date]])</f>
        <v>2026</v>
      </c>
      <c r="D791">
        <f>MONTH(SalesDataTable[[#This Row],[Order Date]])</f>
        <v>5</v>
      </c>
      <c r="E791" t="str">
        <f>TEXT(SalesDataTable[[#This Row],[Order Date]], "MmMM")</f>
        <v>May</v>
      </c>
      <c r="F791" t="str">
        <f>"Q"&amp;ROUNDUP(MONTH(SalesDataTable[[#This Row],[Order Date]])/3,0)</f>
        <v>Q2</v>
      </c>
      <c r="G791" t="s">
        <v>48</v>
      </c>
      <c r="H791" t="s">
        <v>81</v>
      </c>
      <c r="I791" t="s">
        <v>22</v>
      </c>
      <c r="J791" t="s">
        <v>84</v>
      </c>
      <c r="K791" t="s">
        <v>44</v>
      </c>
      <c r="L791" t="s">
        <v>45</v>
      </c>
      <c r="M791">
        <v>1</v>
      </c>
      <c r="N791">
        <v>195.72</v>
      </c>
      <c r="O791">
        <v>0.05</v>
      </c>
      <c r="P791">
        <v>105.73</v>
      </c>
      <c r="Q791">
        <v>185.934</v>
      </c>
      <c r="R791">
        <v>105.73</v>
      </c>
      <c r="S791">
        <v>80.203999999999994</v>
      </c>
      <c r="T791">
        <v>0.43135736336549524</v>
      </c>
      <c r="U791">
        <v>2026</v>
      </c>
      <c r="V791" t="s">
        <v>64</v>
      </c>
      <c r="W791">
        <v>5</v>
      </c>
      <c r="X791" t="s">
        <v>70</v>
      </c>
    </row>
    <row r="792" spans="1:24" x14ac:dyDescent="0.3">
      <c r="A792">
        <v>1597</v>
      </c>
      <c r="B792" s="1">
        <v>46165</v>
      </c>
      <c r="C792">
        <f>YEAR(SalesDataTable[[#This Row],[Order Date]])</f>
        <v>2026</v>
      </c>
      <c r="D792">
        <f>MONTH(SalesDataTable[[#This Row],[Order Date]])</f>
        <v>5</v>
      </c>
      <c r="E792" t="str">
        <f>TEXT(SalesDataTable[[#This Row],[Order Date]], "MmMM")</f>
        <v>May</v>
      </c>
      <c r="F792" t="str">
        <f>"Q"&amp;ROUNDUP(MONTH(SalesDataTable[[#This Row],[Order Date]])/3,0)</f>
        <v>Q2</v>
      </c>
      <c r="G792" t="s">
        <v>20</v>
      </c>
      <c r="H792" t="s">
        <v>21</v>
      </c>
      <c r="I792" t="s">
        <v>22</v>
      </c>
      <c r="J792" t="s">
        <v>84</v>
      </c>
      <c r="K792" t="s">
        <v>37</v>
      </c>
      <c r="L792" t="s">
        <v>38</v>
      </c>
      <c r="M792">
        <v>1</v>
      </c>
      <c r="N792">
        <v>136.66999999999999</v>
      </c>
      <c r="O792">
        <v>0.05</v>
      </c>
      <c r="P792">
        <v>67.099999999999994</v>
      </c>
      <c r="Q792">
        <v>129.83649999999997</v>
      </c>
      <c r="R792">
        <v>67.099999999999994</v>
      </c>
      <c r="S792">
        <v>62.736499999999978</v>
      </c>
      <c r="T792">
        <v>0.48319617364916639</v>
      </c>
      <c r="U792">
        <v>2026</v>
      </c>
      <c r="V792" t="s">
        <v>64</v>
      </c>
      <c r="W792">
        <v>5</v>
      </c>
      <c r="X792" t="s">
        <v>70</v>
      </c>
    </row>
    <row r="793" spans="1:24" x14ac:dyDescent="0.3">
      <c r="A793">
        <v>4753</v>
      </c>
      <c r="B793" s="1">
        <v>46168</v>
      </c>
      <c r="C793">
        <f>YEAR(SalesDataTable[[#This Row],[Order Date]])</f>
        <v>2026</v>
      </c>
      <c r="D793">
        <f>MONTH(SalesDataTable[[#This Row],[Order Date]])</f>
        <v>5</v>
      </c>
      <c r="E793" t="str">
        <f>TEXT(SalesDataTable[[#This Row],[Order Date]], "MmMM")</f>
        <v>May</v>
      </c>
      <c r="F793" t="str">
        <f>"Q"&amp;ROUNDUP(MONTH(SalesDataTable[[#This Row],[Order Date]])/3,0)</f>
        <v>Q2</v>
      </c>
      <c r="G793" t="s">
        <v>20</v>
      </c>
      <c r="H793" t="s">
        <v>21</v>
      </c>
      <c r="I793" t="s">
        <v>22</v>
      </c>
      <c r="J793" t="s">
        <v>84</v>
      </c>
      <c r="K793" t="s">
        <v>24</v>
      </c>
      <c r="L793" t="s">
        <v>50</v>
      </c>
      <c r="M793">
        <v>1</v>
      </c>
      <c r="N793">
        <v>36.659999999999997</v>
      </c>
      <c r="O793">
        <v>0.05</v>
      </c>
      <c r="P793">
        <v>13.51</v>
      </c>
      <c r="Q793">
        <v>34.826999999999998</v>
      </c>
      <c r="R793">
        <v>13.51</v>
      </c>
      <c r="S793">
        <v>21.317</v>
      </c>
      <c r="T793">
        <v>0.61208257960777557</v>
      </c>
      <c r="U793">
        <v>2026</v>
      </c>
      <c r="V793" t="s">
        <v>64</v>
      </c>
      <c r="W793">
        <v>5</v>
      </c>
      <c r="X793" t="s">
        <v>70</v>
      </c>
    </row>
    <row r="794" spans="1:24" x14ac:dyDescent="0.3">
      <c r="A794">
        <v>942</v>
      </c>
      <c r="B794" s="1">
        <v>46169</v>
      </c>
      <c r="C794">
        <f>YEAR(SalesDataTable[[#This Row],[Order Date]])</f>
        <v>2026</v>
      </c>
      <c r="D794">
        <f>MONTH(SalesDataTable[[#This Row],[Order Date]])</f>
        <v>5</v>
      </c>
      <c r="E794" t="str">
        <f>TEXT(SalesDataTable[[#This Row],[Order Date]], "MmMM")</f>
        <v>May</v>
      </c>
      <c r="F794" t="str">
        <f>"Q"&amp;ROUNDUP(MONTH(SalesDataTable[[#This Row],[Order Date]])/3,0)</f>
        <v>Q2</v>
      </c>
      <c r="G794" t="s">
        <v>20</v>
      </c>
      <c r="H794" t="s">
        <v>39</v>
      </c>
      <c r="I794" t="s">
        <v>22</v>
      </c>
      <c r="J794" t="s">
        <v>84</v>
      </c>
      <c r="K794" t="s">
        <v>37</v>
      </c>
      <c r="L794" t="s">
        <v>54</v>
      </c>
      <c r="M794">
        <v>1</v>
      </c>
      <c r="N794">
        <v>46.28</v>
      </c>
      <c r="O794">
        <v>0.05</v>
      </c>
      <c r="P794">
        <v>17.95</v>
      </c>
      <c r="Q794">
        <v>43.966000000000001</v>
      </c>
      <c r="R794">
        <v>17.95</v>
      </c>
      <c r="S794">
        <v>26.016000000000002</v>
      </c>
      <c r="T794">
        <v>0.591729973161079</v>
      </c>
      <c r="U794">
        <v>2026</v>
      </c>
      <c r="V794" t="s">
        <v>64</v>
      </c>
      <c r="W794">
        <v>5</v>
      </c>
      <c r="X794" t="s">
        <v>70</v>
      </c>
    </row>
    <row r="795" spans="1:24" x14ac:dyDescent="0.3">
      <c r="A795">
        <v>1877</v>
      </c>
      <c r="B795" s="1">
        <v>46173</v>
      </c>
      <c r="C795">
        <f>YEAR(SalesDataTable[[#This Row],[Order Date]])</f>
        <v>2026</v>
      </c>
      <c r="D795">
        <f>MONTH(SalesDataTable[[#This Row],[Order Date]])</f>
        <v>5</v>
      </c>
      <c r="E795" t="str">
        <f>TEXT(SalesDataTable[[#This Row],[Order Date]], "MmMM")</f>
        <v>May</v>
      </c>
      <c r="F795" t="str">
        <f>"Q"&amp;ROUNDUP(MONTH(SalesDataTable[[#This Row],[Order Date]])/3,0)</f>
        <v>Q2</v>
      </c>
      <c r="G795" t="s">
        <v>48</v>
      </c>
      <c r="H795" t="s">
        <v>71</v>
      </c>
      <c r="I795" t="s">
        <v>22</v>
      </c>
      <c r="J795" t="s">
        <v>84</v>
      </c>
      <c r="K795" t="s">
        <v>37</v>
      </c>
      <c r="L795" t="s">
        <v>59</v>
      </c>
      <c r="M795">
        <v>1</v>
      </c>
      <c r="N795">
        <v>163.19</v>
      </c>
      <c r="O795">
        <v>0.05</v>
      </c>
      <c r="P795">
        <v>87.95</v>
      </c>
      <c r="Q795">
        <v>155.03049999999999</v>
      </c>
      <c r="R795">
        <v>87.95</v>
      </c>
      <c r="S795">
        <v>67.080499999999986</v>
      </c>
      <c r="T795">
        <v>0.4326922766810401</v>
      </c>
      <c r="U795">
        <v>2026</v>
      </c>
      <c r="V795" t="s">
        <v>64</v>
      </c>
      <c r="W795">
        <v>5</v>
      </c>
      <c r="X795" t="s">
        <v>70</v>
      </c>
    </row>
    <row r="796" spans="1:24" x14ac:dyDescent="0.3">
      <c r="A796">
        <v>1978</v>
      </c>
      <c r="B796" s="1">
        <v>46173</v>
      </c>
      <c r="C796">
        <f>YEAR(SalesDataTable[[#This Row],[Order Date]])</f>
        <v>2026</v>
      </c>
      <c r="D796">
        <f>MONTH(SalesDataTable[[#This Row],[Order Date]])</f>
        <v>5</v>
      </c>
      <c r="E796" t="str">
        <f>TEXT(SalesDataTable[[#This Row],[Order Date]], "MmMM")</f>
        <v>May</v>
      </c>
      <c r="F796" t="str">
        <f>"Q"&amp;ROUNDUP(MONTH(SalesDataTable[[#This Row],[Order Date]])/3,0)</f>
        <v>Q2</v>
      </c>
      <c r="G796" t="s">
        <v>34</v>
      </c>
      <c r="H796" t="s">
        <v>53</v>
      </c>
      <c r="I796" t="s">
        <v>22</v>
      </c>
      <c r="J796" t="s">
        <v>84</v>
      </c>
      <c r="K796" t="s">
        <v>30</v>
      </c>
      <c r="L796" t="s">
        <v>57</v>
      </c>
      <c r="M796">
        <v>1</v>
      </c>
      <c r="N796">
        <v>147.30000000000001</v>
      </c>
      <c r="O796">
        <v>0.05</v>
      </c>
      <c r="P796">
        <v>81.510000000000005</v>
      </c>
      <c r="Q796">
        <v>139.935</v>
      </c>
      <c r="R796">
        <v>81.510000000000005</v>
      </c>
      <c r="S796">
        <v>58.424999999999997</v>
      </c>
      <c r="T796">
        <v>0.41751527494908347</v>
      </c>
      <c r="U796">
        <v>2026</v>
      </c>
      <c r="V796" t="s">
        <v>64</v>
      </c>
      <c r="W796">
        <v>5</v>
      </c>
      <c r="X796" t="s">
        <v>70</v>
      </c>
    </row>
    <row r="797" spans="1:24" x14ac:dyDescent="0.3">
      <c r="A797">
        <v>653</v>
      </c>
      <c r="B797" s="1">
        <v>46174</v>
      </c>
      <c r="C797">
        <f>YEAR(SalesDataTable[[#This Row],[Order Date]])</f>
        <v>2026</v>
      </c>
      <c r="D797">
        <f>MONTH(SalesDataTable[[#This Row],[Order Date]])</f>
        <v>6</v>
      </c>
      <c r="E797" t="str">
        <f>TEXT(SalesDataTable[[#This Row],[Order Date]], "MmMM")</f>
        <v>June</v>
      </c>
      <c r="F797" t="str">
        <f>"Q"&amp;ROUNDUP(MONTH(SalesDataTable[[#This Row],[Order Date]])/3,0)</f>
        <v>Q2</v>
      </c>
      <c r="G797" t="s">
        <v>34</v>
      </c>
      <c r="H797" t="s">
        <v>40</v>
      </c>
      <c r="I797" t="s">
        <v>22</v>
      </c>
      <c r="J797" t="s">
        <v>84</v>
      </c>
      <c r="K797" t="s">
        <v>24</v>
      </c>
      <c r="L797" t="s">
        <v>25</v>
      </c>
      <c r="M797">
        <v>1</v>
      </c>
      <c r="N797">
        <v>41.26</v>
      </c>
      <c r="O797">
        <v>0.05</v>
      </c>
      <c r="P797">
        <v>14.32</v>
      </c>
      <c r="Q797">
        <v>39.196999999999996</v>
      </c>
      <c r="R797">
        <v>14.32</v>
      </c>
      <c r="S797">
        <v>24.876999999999995</v>
      </c>
      <c r="T797">
        <v>0.63466591831007468</v>
      </c>
      <c r="U797">
        <v>2026</v>
      </c>
      <c r="V797" t="s">
        <v>64</v>
      </c>
      <c r="W797">
        <v>6</v>
      </c>
      <c r="X797" t="s">
        <v>73</v>
      </c>
    </row>
    <row r="798" spans="1:24" x14ac:dyDescent="0.3">
      <c r="A798">
        <v>1172</v>
      </c>
      <c r="B798" s="1">
        <v>46175</v>
      </c>
      <c r="C798">
        <f>YEAR(SalesDataTable[[#This Row],[Order Date]])</f>
        <v>2026</v>
      </c>
      <c r="D798">
        <f>MONTH(SalesDataTable[[#This Row],[Order Date]])</f>
        <v>6</v>
      </c>
      <c r="E798" t="str">
        <f>TEXT(SalesDataTable[[#This Row],[Order Date]], "MmMM")</f>
        <v>June</v>
      </c>
      <c r="F798" t="str">
        <f>"Q"&amp;ROUNDUP(MONTH(SalesDataTable[[#This Row],[Order Date]])/3,0)</f>
        <v>Q2</v>
      </c>
      <c r="G798" t="s">
        <v>28</v>
      </c>
      <c r="H798" t="s">
        <v>46</v>
      </c>
      <c r="I798" t="s">
        <v>22</v>
      </c>
      <c r="J798" t="s">
        <v>84</v>
      </c>
      <c r="K798" t="s">
        <v>30</v>
      </c>
      <c r="L798" t="s">
        <v>31</v>
      </c>
      <c r="M798">
        <v>1</v>
      </c>
      <c r="N798">
        <v>153.43</v>
      </c>
      <c r="O798">
        <v>0.05</v>
      </c>
      <c r="P798">
        <v>78.16</v>
      </c>
      <c r="Q798">
        <v>145.7585</v>
      </c>
      <c r="R798">
        <v>78.16</v>
      </c>
      <c r="S798">
        <v>67.598500000000001</v>
      </c>
      <c r="T798">
        <v>0.46377055197467043</v>
      </c>
      <c r="U798">
        <v>2026</v>
      </c>
      <c r="V798" t="s">
        <v>64</v>
      </c>
      <c r="W798">
        <v>6</v>
      </c>
      <c r="X798" t="s">
        <v>73</v>
      </c>
    </row>
    <row r="799" spans="1:24" x14ac:dyDescent="0.3">
      <c r="A799">
        <v>3015</v>
      </c>
      <c r="B799" s="1">
        <v>46177</v>
      </c>
      <c r="C799">
        <f>YEAR(SalesDataTable[[#This Row],[Order Date]])</f>
        <v>2026</v>
      </c>
      <c r="D799">
        <f>MONTH(SalesDataTable[[#This Row],[Order Date]])</f>
        <v>6</v>
      </c>
      <c r="E799" t="str">
        <f>TEXT(SalesDataTable[[#This Row],[Order Date]], "MmMM")</f>
        <v>June</v>
      </c>
      <c r="F799" t="str">
        <f>"Q"&amp;ROUNDUP(MONTH(SalesDataTable[[#This Row],[Order Date]])/3,0)</f>
        <v>Q2</v>
      </c>
      <c r="G799" t="s">
        <v>34</v>
      </c>
      <c r="H799" t="s">
        <v>55</v>
      </c>
      <c r="I799" t="s">
        <v>22</v>
      </c>
      <c r="J799" t="s">
        <v>84</v>
      </c>
      <c r="K799" t="s">
        <v>37</v>
      </c>
      <c r="L799" t="s">
        <v>54</v>
      </c>
      <c r="M799">
        <v>1</v>
      </c>
      <c r="N799">
        <v>45.5</v>
      </c>
      <c r="O799">
        <v>0.05</v>
      </c>
      <c r="P799">
        <v>18.89</v>
      </c>
      <c r="Q799">
        <v>43.225000000000001</v>
      </c>
      <c r="R799">
        <v>18.89</v>
      </c>
      <c r="S799">
        <v>24.335000000000001</v>
      </c>
      <c r="T799">
        <v>0.56298438403701567</v>
      </c>
      <c r="U799">
        <v>2026</v>
      </c>
      <c r="V799" t="s">
        <v>64</v>
      </c>
      <c r="W799">
        <v>6</v>
      </c>
      <c r="X799" t="s">
        <v>73</v>
      </c>
    </row>
    <row r="800" spans="1:24" x14ac:dyDescent="0.3">
      <c r="A800">
        <v>4989</v>
      </c>
      <c r="B800" s="1">
        <v>46179</v>
      </c>
      <c r="C800">
        <f>YEAR(SalesDataTable[[#This Row],[Order Date]])</f>
        <v>2026</v>
      </c>
      <c r="D800">
        <f>MONTH(SalesDataTable[[#This Row],[Order Date]])</f>
        <v>6</v>
      </c>
      <c r="E800" t="str">
        <f>TEXT(SalesDataTable[[#This Row],[Order Date]], "MmMM")</f>
        <v>June</v>
      </c>
      <c r="F800" t="str">
        <f>"Q"&amp;ROUNDUP(MONTH(SalesDataTable[[#This Row],[Order Date]])/3,0)</f>
        <v>Q2</v>
      </c>
      <c r="G800" t="s">
        <v>34</v>
      </c>
      <c r="H800" t="s">
        <v>56</v>
      </c>
      <c r="I800" t="s">
        <v>22</v>
      </c>
      <c r="J800" t="s">
        <v>84</v>
      </c>
      <c r="K800" t="s">
        <v>42</v>
      </c>
      <c r="L800" t="s">
        <v>43</v>
      </c>
      <c r="M800">
        <v>1</v>
      </c>
      <c r="N800">
        <v>40.86</v>
      </c>
      <c r="O800">
        <v>0.05</v>
      </c>
      <c r="P800">
        <v>16.899999999999999</v>
      </c>
      <c r="Q800">
        <v>38.817</v>
      </c>
      <c r="R800">
        <v>16.899999999999999</v>
      </c>
      <c r="S800">
        <v>21.917000000000002</v>
      </c>
      <c r="T800">
        <v>0.564623747327202</v>
      </c>
      <c r="U800">
        <v>2026</v>
      </c>
      <c r="V800" t="s">
        <v>64</v>
      </c>
      <c r="W800">
        <v>6</v>
      </c>
      <c r="X800" t="s">
        <v>73</v>
      </c>
    </row>
    <row r="801" spans="1:24" x14ac:dyDescent="0.3">
      <c r="A801">
        <v>1888</v>
      </c>
      <c r="B801" s="1">
        <v>46185</v>
      </c>
      <c r="C801">
        <f>YEAR(SalesDataTable[[#This Row],[Order Date]])</f>
        <v>2026</v>
      </c>
      <c r="D801">
        <f>MONTH(SalesDataTable[[#This Row],[Order Date]])</f>
        <v>6</v>
      </c>
      <c r="E801" t="str">
        <f>TEXT(SalesDataTable[[#This Row],[Order Date]], "MmMM")</f>
        <v>June</v>
      </c>
      <c r="F801" t="str">
        <f>"Q"&amp;ROUNDUP(MONTH(SalesDataTable[[#This Row],[Order Date]])/3,0)</f>
        <v>Q2</v>
      </c>
      <c r="G801" t="s">
        <v>34</v>
      </c>
      <c r="H801" t="s">
        <v>53</v>
      </c>
      <c r="I801" t="s">
        <v>22</v>
      </c>
      <c r="J801" t="s">
        <v>84</v>
      </c>
      <c r="K801" t="s">
        <v>37</v>
      </c>
      <c r="L801" t="s">
        <v>54</v>
      </c>
      <c r="M801">
        <v>1</v>
      </c>
      <c r="N801">
        <v>45.97</v>
      </c>
      <c r="O801">
        <v>0.05</v>
      </c>
      <c r="P801">
        <v>18.41</v>
      </c>
      <c r="Q801">
        <v>43.671499999999995</v>
      </c>
      <c r="R801">
        <v>18.41</v>
      </c>
      <c r="S801">
        <v>25.261499999999995</v>
      </c>
      <c r="T801">
        <v>0.57844360738696854</v>
      </c>
      <c r="U801">
        <v>2026</v>
      </c>
      <c r="V801" t="s">
        <v>64</v>
      </c>
      <c r="W801">
        <v>6</v>
      </c>
      <c r="X801" t="s">
        <v>73</v>
      </c>
    </row>
    <row r="802" spans="1:24" x14ac:dyDescent="0.3">
      <c r="A802">
        <v>2683</v>
      </c>
      <c r="B802" s="1">
        <v>46185</v>
      </c>
      <c r="C802">
        <f>YEAR(SalesDataTable[[#This Row],[Order Date]])</f>
        <v>2026</v>
      </c>
      <c r="D802">
        <f>MONTH(SalesDataTable[[#This Row],[Order Date]])</f>
        <v>6</v>
      </c>
      <c r="E802" t="str">
        <f>TEXT(SalesDataTable[[#This Row],[Order Date]], "MmMM")</f>
        <v>June</v>
      </c>
      <c r="F802" t="str">
        <f>"Q"&amp;ROUNDUP(MONTH(SalesDataTable[[#This Row],[Order Date]])/3,0)</f>
        <v>Q2</v>
      </c>
      <c r="G802" t="s">
        <v>20</v>
      </c>
      <c r="H802" t="s">
        <v>21</v>
      </c>
      <c r="I802" t="s">
        <v>22</v>
      </c>
      <c r="J802" t="s">
        <v>84</v>
      </c>
      <c r="K802" t="s">
        <v>44</v>
      </c>
      <c r="L802" t="s">
        <v>45</v>
      </c>
      <c r="M802">
        <v>1</v>
      </c>
      <c r="N802">
        <v>198.64</v>
      </c>
      <c r="O802">
        <v>0.05</v>
      </c>
      <c r="P802">
        <v>101.89</v>
      </c>
      <c r="Q802">
        <v>188.70799999999997</v>
      </c>
      <c r="R802">
        <v>101.89</v>
      </c>
      <c r="S802">
        <v>86.817999999999969</v>
      </c>
      <c r="T802">
        <v>0.46006528605040581</v>
      </c>
      <c r="U802">
        <v>2026</v>
      </c>
      <c r="V802" t="s">
        <v>64</v>
      </c>
      <c r="W802">
        <v>6</v>
      </c>
      <c r="X802" t="s">
        <v>73</v>
      </c>
    </row>
    <row r="803" spans="1:24" x14ac:dyDescent="0.3">
      <c r="A803">
        <v>1450</v>
      </c>
      <c r="B803" s="1">
        <v>46188</v>
      </c>
      <c r="C803">
        <f>YEAR(SalesDataTable[[#This Row],[Order Date]])</f>
        <v>2026</v>
      </c>
      <c r="D803">
        <f>MONTH(SalesDataTable[[#This Row],[Order Date]])</f>
        <v>6</v>
      </c>
      <c r="E803" t="str">
        <f>TEXT(SalesDataTable[[#This Row],[Order Date]], "MmMM")</f>
        <v>June</v>
      </c>
      <c r="F803" t="str">
        <f>"Q"&amp;ROUNDUP(MONTH(SalesDataTable[[#This Row],[Order Date]])/3,0)</f>
        <v>Q2</v>
      </c>
      <c r="G803" t="s">
        <v>34</v>
      </c>
      <c r="H803" t="s">
        <v>55</v>
      </c>
      <c r="I803" t="s">
        <v>22</v>
      </c>
      <c r="J803" t="s">
        <v>84</v>
      </c>
      <c r="K803" t="s">
        <v>24</v>
      </c>
      <c r="L803" t="s">
        <v>61</v>
      </c>
      <c r="M803">
        <v>1</v>
      </c>
      <c r="N803">
        <v>124.19</v>
      </c>
      <c r="O803">
        <v>0.05</v>
      </c>
      <c r="P803">
        <v>67.209999999999994</v>
      </c>
      <c r="Q803">
        <v>117.98049999999999</v>
      </c>
      <c r="R803">
        <v>67.209999999999994</v>
      </c>
      <c r="S803">
        <v>50.770499999999998</v>
      </c>
      <c r="T803">
        <v>0.43032958836417884</v>
      </c>
      <c r="U803">
        <v>2026</v>
      </c>
      <c r="V803" t="s">
        <v>64</v>
      </c>
      <c r="W803">
        <v>6</v>
      </c>
      <c r="X803" t="s">
        <v>73</v>
      </c>
    </row>
    <row r="804" spans="1:24" x14ac:dyDescent="0.3">
      <c r="A804">
        <v>141</v>
      </c>
      <c r="B804" s="1">
        <v>46189</v>
      </c>
      <c r="C804">
        <f>YEAR(SalesDataTable[[#This Row],[Order Date]])</f>
        <v>2026</v>
      </c>
      <c r="D804">
        <f>MONTH(SalesDataTable[[#This Row],[Order Date]])</f>
        <v>6</v>
      </c>
      <c r="E804" t="str">
        <f>TEXT(SalesDataTable[[#This Row],[Order Date]], "MmMM")</f>
        <v>June</v>
      </c>
      <c r="F804" t="str">
        <f>"Q"&amp;ROUNDUP(MONTH(SalesDataTable[[#This Row],[Order Date]])/3,0)</f>
        <v>Q2</v>
      </c>
      <c r="G804" t="s">
        <v>20</v>
      </c>
      <c r="H804" t="s">
        <v>32</v>
      </c>
      <c r="I804" t="s">
        <v>22</v>
      </c>
      <c r="J804" t="s">
        <v>84</v>
      </c>
      <c r="K804" t="s">
        <v>37</v>
      </c>
      <c r="L804" t="s">
        <v>54</v>
      </c>
      <c r="M804">
        <v>1</v>
      </c>
      <c r="N804">
        <v>47.53</v>
      </c>
      <c r="O804">
        <v>0.05</v>
      </c>
      <c r="P804">
        <v>18.5</v>
      </c>
      <c r="Q804">
        <v>45.153500000000001</v>
      </c>
      <c r="R804">
        <v>18.5</v>
      </c>
      <c r="S804">
        <v>26.653500000000001</v>
      </c>
      <c r="T804">
        <v>0.59028646727274736</v>
      </c>
      <c r="U804">
        <v>2026</v>
      </c>
      <c r="V804" t="s">
        <v>64</v>
      </c>
      <c r="W804">
        <v>6</v>
      </c>
      <c r="X804" t="s">
        <v>73</v>
      </c>
    </row>
    <row r="805" spans="1:24" x14ac:dyDescent="0.3">
      <c r="A805">
        <v>647</v>
      </c>
      <c r="B805" s="1">
        <v>46201</v>
      </c>
      <c r="C805">
        <f>YEAR(SalesDataTable[[#This Row],[Order Date]])</f>
        <v>2026</v>
      </c>
      <c r="D805">
        <f>MONTH(SalesDataTable[[#This Row],[Order Date]])</f>
        <v>6</v>
      </c>
      <c r="E805" t="str">
        <f>TEXT(SalesDataTable[[#This Row],[Order Date]], "MmMM")</f>
        <v>June</v>
      </c>
      <c r="F805" t="str">
        <f>"Q"&amp;ROUNDUP(MONTH(SalesDataTable[[#This Row],[Order Date]])/3,0)</f>
        <v>Q2</v>
      </c>
      <c r="G805" t="s">
        <v>28</v>
      </c>
      <c r="H805" t="s">
        <v>36</v>
      </c>
      <c r="I805" t="s">
        <v>22</v>
      </c>
      <c r="J805" t="s">
        <v>84</v>
      </c>
      <c r="K805" t="s">
        <v>37</v>
      </c>
      <c r="L805" t="s">
        <v>59</v>
      </c>
      <c r="M805">
        <v>1</v>
      </c>
      <c r="N805">
        <v>162.25</v>
      </c>
      <c r="O805">
        <v>0.05</v>
      </c>
      <c r="P805">
        <v>89.28</v>
      </c>
      <c r="Q805">
        <v>154.13749999999999</v>
      </c>
      <c r="R805">
        <v>89.28</v>
      </c>
      <c r="S805">
        <v>64.857499999999987</v>
      </c>
      <c r="T805">
        <v>0.42077690373854509</v>
      </c>
      <c r="U805">
        <v>2026</v>
      </c>
      <c r="V805" t="s">
        <v>64</v>
      </c>
      <c r="W805">
        <v>6</v>
      </c>
      <c r="X805" t="s">
        <v>73</v>
      </c>
    </row>
    <row r="806" spans="1:24" x14ac:dyDescent="0.3">
      <c r="A806">
        <v>929</v>
      </c>
      <c r="B806" s="1">
        <v>46202</v>
      </c>
      <c r="C806">
        <f>YEAR(SalesDataTable[[#This Row],[Order Date]])</f>
        <v>2026</v>
      </c>
      <c r="D806">
        <f>MONTH(SalesDataTable[[#This Row],[Order Date]])</f>
        <v>6</v>
      </c>
      <c r="E806" t="str">
        <f>TEXT(SalesDataTable[[#This Row],[Order Date]], "MmMM")</f>
        <v>June</v>
      </c>
      <c r="F806" t="str">
        <f>"Q"&amp;ROUNDUP(MONTH(SalesDataTable[[#This Row],[Order Date]])/3,0)</f>
        <v>Q2</v>
      </c>
      <c r="G806" t="s">
        <v>28</v>
      </c>
      <c r="H806" t="s">
        <v>36</v>
      </c>
      <c r="I806" t="s">
        <v>22</v>
      </c>
      <c r="J806" t="s">
        <v>84</v>
      </c>
      <c r="K806" t="s">
        <v>24</v>
      </c>
      <c r="L806" t="s">
        <v>25</v>
      </c>
      <c r="M806">
        <v>1</v>
      </c>
      <c r="N806">
        <v>40.299999999999997</v>
      </c>
      <c r="O806">
        <v>0.05</v>
      </c>
      <c r="P806">
        <v>14.79</v>
      </c>
      <c r="Q806">
        <v>38.284999999999997</v>
      </c>
      <c r="R806">
        <v>14.79</v>
      </c>
      <c r="S806">
        <v>23.494999999999997</v>
      </c>
      <c r="T806">
        <v>0.61368682251534545</v>
      </c>
      <c r="U806">
        <v>2026</v>
      </c>
      <c r="V806" t="s">
        <v>64</v>
      </c>
      <c r="W806">
        <v>6</v>
      </c>
      <c r="X806" t="s">
        <v>73</v>
      </c>
    </row>
    <row r="807" spans="1:24" x14ac:dyDescent="0.3">
      <c r="A807">
        <v>1001</v>
      </c>
      <c r="B807" s="1">
        <v>46210</v>
      </c>
      <c r="C807">
        <f>YEAR(SalesDataTable[[#This Row],[Order Date]])</f>
        <v>2026</v>
      </c>
      <c r="D807">
        <f>MONTH(SalesDataTable[[#This Row],[Order Date]])</f>
        <v>7</v>
      </c>
      <c r="E807" t="str">
        <f>TEXT(SalesDataTable[[#This Row],[Order Date]], "MmMM")</f>
        <v>July</v>
      </c>
      <c r="F807" t="str">
        <f>"Q"&amp;ROUNDUP(MONTH(SalesDataTable[[#This Row],[Order Date]])/3,0)</f>
        <v>Q3</v>
      </c>
      <c r="G807" t="s">
        <v>28</v>
      </c>
      <c r="H807" t="s">
        <v>29</v>
      </c>
      <c r="I807" t="s">
        <v>22</v>
      </c>
      <c r="J807" t="s">
        <v>84</v>
      </c>
      <c r="K807" t="s">
        <v>44</v>
      </c>
      <c r="L807" t="s">
        <v>45</v>
      </c>
      <c r="M807">
        <v>1</v>
      </c>
      <c r="N807">
        <v>200.48</v>
      </c>
      <c r="O807">
        <v>0.05</v>
      </c>
      <c r="P807">
        <v>104.11</v>
      </c>
      <c r="Q807">
        <v>190.45599999999999</v>
      </c>
      <c r="R807">
        <v>104.11</v>
      </c>
      <c r="S807">
        <v>86.345999999999989</v>
      </c>
      <c r="T807">
        <v>0.45336455664300412</v>
      </c>
      <c r="U807">
        <v>2026</v>
      </c>
      <c r="V807" t="s">
        <v>74</v>
      </c>
      <c r="W807">
        <v>7</v>
      </c>
      <c r="X807" t="s">
        <v>75</v>
      </c>
    </row>
    <row r="808" spans="1:24" x14ac:dyDescent="0.3">
      <c r="A808">
        <v>3059</v>
      </c>
      <c r="B808" s="1">
        <v>46215</v>
      </c>
      <c r="C808">
        <f>YEAR(SalesDataTable[[#This Row],[Order Date]])</f>
        <v>2026</v>
      </c>
      <c r="D808">
        <f>MONTH(SalesDataTable[[#This Row],[Order Date]])</f>
        <v>7</v>
      </c>
      <c r="E808" t="str">
        <f>TEXT(SalesDataTable[[#This Row],[Order Date]], "MmMM")</f>
        <v>July</v>
      </c>
      <c r="F808" t="str">
        <f>"Q"&amp;ROUNDUP(MONTH(SalesDataTable[[#This Row],[Order Date]])/3,0)</f>
        <v>Q3</v>
      </c>
      <c r="G808" t="s">
        <v>28</v>
      </c>
      <c r="H808" t="s">
        <v>36</v>
      </c>
      <c r="I808" t="s">
        <v>22</v>
      </c>
      <c r="J808" t="s">
        <v>84</v>
      </c>
      <c r="K808" t="s">
        <v>30</v>
      </c>
      <c r="L808" t="s">
        <v>33</v>
      </c>
      <c r="M808">
        <v>1</v>
      </c>
      <c r="N808">
        <v>93.73</v>
      </c>
      <c r="O808">
        <v>0.05</v>
      </c>
      <c r="P808">
        <v>44.51</v>
      </c>
      <c r="Q808">
        <v>89.043499999999995</v>
      </c>
      <c r="R808">
        <v>44.51</v>
      </c>
      <c r="S808">
        <v>44.533499999999997</v>
      </c>
      <c r="T808">
        <v>0.50013195797559618</v>
      </c>
      <c r="U808">
        <v>2026</v>
      </c>
      <c r="V808" t="s">
        <v>74</v>
      </c>
      <c r="W808">
        <v>7</v>
      </c>
      <c r="X808" t="s">
        <v>75</v>
      </c>
    </row>
    <row r="809" spans="1:24" x14ac:dyDescent="0.3">
      <c r="A809">
        <v>3004</v>
      </c>
      <c r="B809" s="1">
        <v>46220</v>
      </c>
      <c r="C809">
        <f>YEAR(SalesDataTable[[#This Row],[Order Date]])</f>
        <v>2026</v>
      </c>
      <c r="D809">
        <f>MONTH(SalesDataTable[[#This Row],[Order Date]])</f>
        <v>7</v>
      </c>
      <c r="E809" t="str">
        <f>TEXT(SalesDataTable[[#This Row],[Order Date]], "MmMM")</f>
        <v>July</v>
      </c>
      <c r="F809" t="str">
        <f>"Q"&amp;ROUNDUP(MONTH(SalesDataTable[[#This Row],[Order Date]])/3,0)</f>
        <v>Q3</v>
      </c>
      <c r="G809" t="s">
        <v>20</v>
      </c>
      <c r="H809" t="s">
        <v>21</v>
      </c>
      <c r="I809" t="s">
        <v>22</v>
      </c>
      <c r="J809" t="s">
        <v>84</v>
      </c>
      <c r="K809" t="s">
        <v>42</v>
      </c>
      <c r="L809" t="s">
        <v>66</v>
      </c>
      <c r="M809">
        <v>1</v>
      </c>
      <c r="N809">
        <v>50.82</v>
      </c>
      <c r="O809">
        <v>0.05</v>
      </c>
      <c r="P809">
        <v>22.36</v>
      </c>
      <c r="Q809">
        <v>48.278999999999996</v>
      </c>
      <c r="R809">
        <v>22.36</v>
      </c>
      <c r="S809">
        <v>25.918999999999997</v>
      </c>
      <c r="T809">
        <v>0.5368586756146565</v>
      </c>
      <c r="U809">
        <v>2026</v>
      </c>
      <c r="V809" t="s">
        <v>74</v>
      </c>
      <c r="W809">
        <v>7</v>
      </c>
      <c r="X809" t="s">
        <v>75</v>
      </c>
    </row>
    <row r="810" spans="1:24" x14ac:dyDescent="0.3">
      <c r="A810">
        <v>1486</v>
      </c>
      <c r="B810" s="1">
        <v>46222</v>
      </c>
      <c r="C810">
        <f>YEAR(SalesDataTable[[#This Row],[Order Date]])</f>
        <v>2026</v>
      </c>
      <c r="D810">
        <f>MONTH(SalesDataTable[[#This Row],[Order Date]])</f>
        <v>7</v>
      </c>
      <c r="E810" t="str">
        <f>TEXT(SalesDataTable[[#This Row],[Order Date]], "MmMM")</f>
        <v>July</v>
      </c>
      <c r="F810" t="str">
        <f>"Q"&amp;ROUNDUP(MONTH(SalesDataTable[[#This Row],[Order Date]])/3,0)</f>
        <v>Q3</v>
      </c>
      <c r="G810" t="s">
        <v>20</v>
      </c>
      <c r="H810" t="s">
        <v>21</v>
      </c>
      <c r="I810" t="s">
        <v>22</v>
      </c>
      <c r="J810" t="s">
        <v>84</v>
      </c>
      <c r="K810" t="s">
        <v>42</v>
      </c>
      <c r="L810" t="s">
        <v>62</v>
      </c>
      <c r="M810">
        <v>1</v>
      </c>
      <c r="N810">
        <v>101.7</v>
      </c>
      <c r="O810">
        <v>0.05</v>
      </c>
      <c r="P810">
        <v>49.92</v>
      </c>
      <c r="Q810">
        <v>96.614999999999995</v>
      </c>
      <c r="R810">
        <v>49.92</v>
      </c>
      <c r="S810">
        <v>46.694999999999993</v>
      </c>
      <c r="T810">
        <v>0.48331004502406455</v>
      </c>
      <c r="U810">
        <v>2026</v>
      </c>
      <c r="V810" t="s">
        <v>74</v>
      </c>
      <c r="W810">
        <v>7</v>
      </c>
      <c r="X810" t="s">
        <v>75</v>
      </c>
    </row>
    <row r="811" spans="1:24" x14ac:dyDescent="0.3">
      <c r="A811">
        <v>5129</v>
      </c>
      <c r="B811" s="1">
        <v>46225</v>
      </c>
      <c r="C811">
        <f>YEAR(SalesDataTable[[#This Row],[Order Date]])</f>
        <v>2026</v>
      </c>
      <c r="D811">
        <f>MONTH(SalesDataTable[[#This Row],[Order Date]])</f>
        <v>7</v>
      </c>
      <c r="E811" t="str">
        <f>TEXT(SalesDataTable[[#This Row],[Order Date]], "MmMM")</f>
        <v>July</v>
      </c>
      <c r="F811" t="str">
        <f>"Q"&amp;ROUNDUP(MONTH(SalesDataTable[[#This Row],[Order Date]])/3,0)</f>
        <v>Q3</v>
      </c>
      <c r="G811" t="s">
        <v>34</v>
      </c>
      <c r="H811" t="s">
        <v>53</v>
      </c>
      <c r="I811" t="s">
        <v>22</v>
      </c>
      <c r="J811" t="s">
        <v>84</v>
      </c>
      <c r="K811" t="s">
        <v>42</v>
      </c>
      <c r="L811" t="s">
        <v>72</v>
      </c>
      <c r="M811">
        <v>1</v>
      </c>
      <c r="N811">
        <v>80.05</v>
      </c>
      <c r="O811">
        <v>0.05</v>
      </c>
      <c r="P811">
        <v>43.81</v>
      </c>
      <c r="Q811">
        <v>76.047499999999999</v>
      </c>
      <c r="R811">
        <v>43.81</v>
      </c>
      <c r="S811">
        <v>32.237499999999997</v>
      </c>
      <c r="T811">
        <v>0.42391268615010352</v>
      </c>
      <c r="U811">
        <v>2026</v>
      </c>
      <c r="V811" t="s">
        <v>74</v>
      </c>
      <c r="W811">
        <v>7</v>
      </c>
      <c r="X811" t="s">
        <v>75</v>
      </c>
    </row>
    <row r="812" spans="1:24" x14ac:dyDescent="0.3">
      <c r="A812">
        <v>3338</v>
      </c>
      <c r="B812" s="1">
        <v>46232</v>
      </c>
      <c r="C812">
        <f>YEAR(SalesDataTable[[#This Row],[Order Date]])</f>
        <v>2026</v>
      </c>
      <c r="D812">
        <f>MONTH(SalesDataTable[[#This Row],[Order Date]])</f>
        <v>7</v>
      </c>
      <c r="E812" t="str">
        <f>TEXT(SalesDataTable[[#This Row],[Order Date]], "MmMM")</f>
        <v>July</v>
      </c>
      <c r="F812" t="str">
        <f>"Q"&amp;ROUNDUP(MONTH(SalesDataTable[[#This Row],[Order Date]])/3,0)</f>
        <v>Q3</v>
      </c>
      <c r="G812" t="s">
        <v>28</v>
      </c>
      <c r="H812" t="s">
        <v>36</v>
      </c>
      <c r="I812" t="s">
        <v>22</v>
      </c>
      <c r="J812" t="s">
        <v>84</v>
      </c>
      <c r="K812" t="s">
        <v>44</v>
      </c>
      <c r="L812" t="s">
        <v>45</v>
      </c>
      <c r="M812">
        <v>1</v>
      </c>
      <c r="N812">
        <v>195.34</v>
      </c>
      <c r="O812">
        <v>0.05</v>
      </c>
      <c r="P812">
        <v>106.6</v>
      </c>
      <c r="Q812">
        <v>185.57300000000001</v>
      </c>
      <c r="R812">
        <v>106.6</v>
      </c>
      <c r="S812">
        <v>78.973000000000013</v>
      </c>
      <c r="T812">
        <v>0.42556298599472991</v>
      </c>
      <c r="U812">
        <v>2026</v>
      </c>
      <c r="V812" t="s">
        <v>74</v>
      </c>
      <c r="W812">
        <v>7</v>
      </c>
      <c r="X812" t="s">
        <v>75</v>
      </c>
    </row>
    <row r="813" spans="1:24" x14ac:dyDescent="0.3">
      <c r="A813">
        <v>3875</v>
      </c>
      <c r="B813" s="1">
        <v>46233</v>
      </c>
      <c r="C813">
        <f>YEAR(SalesDataTable[[#This Row],[Order Date]])</f>
        <v>2026</v>
      </c>
      <c r="D813">
        <f>MONTH(SalesDataTable[[#This Row],[Order Date]])</f>
        <v>7</v>
      </c>
      <c r="E813" t="str">
        <f>TEXT(SalesDataTable[[#This Row],[Order Date]], "MmMM")</f>
        <v>July</v>
      </c>
      <c r="F813" t="str">
        <f>"Q"&amp;ROUNDUP(MONTH(SalesDataTable[[#This Row],[Order Date]])/3,0)</f>
        <v>Q3</v>
      </c>
      <c r="G813" t="s">
        <v>20</v>
      </c>
      <c r="H813" t="s">
        <v>21</v>
      </c>
      <c r="I813" t="s">
        <v>22</v>
      </c>
      <c r="J813" t="s">
        <v>84</v>
      </c>
      <c r="K813" t="s">
        <v>42</v>
      </c>
      <c r="L813" t="s">
        <v>62</v>
      </c>
      <c r="M813">
        <v>1</v>
      </c>
      <c r="N813">
        <v>101.73</v>
      </c>
      <c r="O813">
        <v>0.05</v>
      </c>
      <c r="P813">
        <v>51.63</v>
      </c>
      <c r="Q813">
        <v>96.643500000000003</v>
      </c>
      <c r="R813">
        <v>51.63</v>
      </c>
      <c r="S813">
        <v>45.013500000000001</v>
      </c>
      <c r="T813">
        <v>0.46576852038678235</v>
      </c>
      <c r="U813">
        <v>2026</v>
      </c>
      <c r="V813" t="s">
        <v>74</v>
      </c>
      <c r="W813">
        <v>7</v>
      </c>
      <c r="X813" t="s">
        <v>75</v>
      </c>
    </row>
    <row r="814" spans="1:24" x14ac:dyDescent="0.3">
      <c r="A814">
        <v>2409</v>
      </c>
      <c r="B814" s="1">
        <v>46236</v>
      </c>
      <c r="C814">
        <f>YEAR(SalesDataTable[[#This Row],[Order Date]])</f>
        <v>2026</v>
      </c>
      <c r="D814">
        <f>MONTH(SalesDataTable[[#This Row],[Order Date]])</f>
        <v>8</v>
      </c>
      <c r="E814" t="str">
        <f>TEXT(SalesDataTable[[#This Row],[Order Date]], "MmMM")</f>
        <v>August</v>
      </c>
      <c r="F814" t="str">
        <f>"Q"&amp;ROUNDUP(MONTH(SalesDataTable[[#This Row],[Order Date]])/3,0)</f>
        <v>Q3</v>
      </c>
      <c r="G814" t="s">
        <v>20</v>
      </c>
      <c r="H814" t="s">
        <v>60</v>
      </c>
      <c r="I814" t="s">
        <v>22</v>
      </c>
      <c r="J814" t="s">
        <v>84</v>
      </c>
      <c r="K814" t="s">
        <v>44</v>
      </c>
      <c r="L814" t="s">
        <v>68</v>
      </c>
      <c r="M814">
        <v>1</v>
      </c>
      <c r="N814">
        <v>83.6</v>
      </c>
      <c r="O814">
        <v>0.05</v>
      </c>
      <c r="P814">
        <v>38.51</v>
      </c>
      <c r="Q814">
        <v>79.419999999999987</v>
      </c>
      <c r="R814">
        <v>38.51</v>
      </c>
      <c r="S814">
        <v>40.909999999999989</v>
      </c>
      <c r="T814">
        <v>0.51510954419541677</v>
      </c>
      <c r="U814">
        <v>2026</v>
      </c>
      <c r="V814" t="s">
        <v>74</v>
      </c>
      <c r="W814">
        <v>8</v>
      </c>
      <c r="X814" t="s">
        <v>76</v>
      </c>
    </row>
    <row r="815" spans="1:24" x14ac:dyDescent="0.3">
      <c r="A815">
        <v>1915</v>
      </c>
      <c r="B815" s="1">
        <v>46237</v>
      </c>
      <c r="C815">
        <f>YEAR(SalesDataTable[[#This Row],[Order Date]])</f>
        <v>2026</v>
      </c>
      <c r="D815">
        <f>MONTH(SalesDataTable[[#This Row],[Order Date]])</f>
        <v>8</v>
      </c>
      <c r="E815" t="str">
        <f>TEXT(SalesDataTable[[#This Row],[Order Date]], "MmMM")</f>
        <v>August</v>
      </c>
      <c r="F815" t="str">
        <f>"Q"&amp;ROUNDUP(MONTH(SalesDataTable[[#This Row],[Order Date]])/3,0)</f>
        <v>Q3</v>
      </c>
      <c r="G815" t="s">
        <v>34</v>
      </c>
      <c r="H815" t="s">
        <v>35</v>
      </c>
      <c r="I815" t="s">
        <v>22</v>
      </c>
      <c r="J815" t="s">
        <v>84</v>
      </c>
      <c r="K815" t="s">
        <v>42</v>
      </c>
      <c r="L815" t="s">
        <v>43</v>
      </c>
      <c r="M815">
        <v>1</v>
      </c>
      <c r="N815">
        <v>41.16</v>
      </c>
      <c r="O815">
        <v>0.05</v>
      </c>
      <c r="P815">
        <v>16.66</v>
      </c>
      <c r="Q815">
        <v>39.101999999999997</v>
      </c>
      <c r="R815">
        <v>16.66</v>
      </c>
      <c r="S815">
        <v>22.441999999999997</v>
      </c>
      <c r="T815">
        <v>0.57393483709273174</v>
      </c>
      <c r="U815">
        <v>2026</v>
      </c>
      <c r="V815" t="s">
        <v>74</v>
      </c>
      <c r="W815">
        <v>8</v>
      </c>
      <c r="X815" t="s">
        <v>76</v>
      </c>
    </row>
    <row r="816" spans="1:24" x14ac:dyDescent="0.3">
      <c r="A816">
        <v>4338</v>
      </c>
      <c r="B816" s="1">
        <v>46238</v>
      </c>
      <c r="C816">
        <f>YEAR(SalesDataTable[[#This Row],[Order Date]])</f>
        <v>2026</v>
      </c>
      <c r="D816">
        <f>MONTH(SalesDataTable[[#This Row],[Order Date]])</f>
        <v>8</v>
      </c>
      <c r="E816" t="str">
        <f>TEXT(SalesDataTable[[#This Row],[Order Date]], "MmMM")</f>
        <v>August</v>
      </c>
      <c r="F816" t="str">
        <f>"Q"&amp;ROUNDUP(MONTH(SalesDataTable[[#This Row],[Order Date]])/3,0)</f>
        <v>Q3</v>
      </c>
      <c r="G816" t="s">
        <v>48</v>
      </c>
      <c r="H816" t="s">
        <v>71</v>
      </c>
      <c r="I816" t="s">
        <v>22</v>
      </c>
      <c r="J816" t="s">
        <v>84</v>
      </c>
      <c r="K816" t="s">
        <v>44</v>
      </c>
      <c r="L816" t="s">
        <v>77</v>
      </c>
      <c r="M816">
        <v>1</v>
      </c>
      <c r="N816">
        <v>340.66</v>
      </c>
      <c r="O816">
        <v>0.05</v>
      </c>
      <c r="P816">
        <v>194.13</v>
      </c>
      <c r="Q816">
        <v>323.62700000000001</v>
      </c>
      <c r="R816">
        <v>194.13</v>
      </c>
      <c r="S816">
        <v>129.49700000000001</v>
      </c>
      <c r="T816">
        <v>0.40014275693931595</v>
      </c>
      <c r="U816">
        <v>2026</v>
      </c>
      <c r="V816" t="s">
        <v>74</v>
      </c>
      <c r="W816">
        <v>8</v>
      </c>
      <c r="X816" t="s">
        <v>76</v>
      </c>
    </row>
    <row r="817" spans="1:24" x14ac:dyDescent="0.3">
      <c r="A817">
        <v>813</v>
      </c>
      <c r="B817" s="1">
        <v>46241</v>
      </c>
      <c r="C817">
        <f>YEAR(SalesDataTable[[#This Row],[Order Date]])</f>
        <v>2026</v>
      </c>
      <c r="D817">
        <f>MONTH(SalesDataTable[[#This Row],[Order Date]])</f>
        <v>8</v>
      </c>
      <c r="E817" t="str">
        <f>TEXT(SalesDataTable[[#This Row],[Order Date]], "MmMM")</f>
        <v>August</v>
      </c>
      <c r="F817" t="str">
        <f>"Q"&amp;ROUNDUP(MONTH(SalesDataTable[[#This Row],[Order Date]])/3,0)</f>
        <v>Q3</v>
      </c>
      <c r="G817" t="s">
        <v>48</v>
      </c>
      <c r="H817" t="s">
        <v>71</v>
      </c>
      <c r="I817" t="s">
        <v>22</v>
      </c>
      <c r="J817" t="s">
        <v>84</v>
      </c>
      <c r="K817" t="s">
        <v>24</v>
      </c>
      <c r="L817" t="s">
        <v>50</v>
      </c>
      <c r="M817">
        <v>1</v>
      </c>
      <c r="N817">
        <v>36.33</v>
      </c>
      <c r="O817">
        <v>0.05</v>
      </c>
      <c r="P817">
        <v>13.78</v>
      </c>
      <c r="Q817">
        <v>34.513499999999993</v>
      </c>
      <c r="R817">
        <v>13.78</v>
      </c>
      <c r="S817">
        <v>20.733499999999992</v>
      </c>
      <c r="T817">
        <v>0.60073594390600771</v>
      </c>
      <c r="U817">
        <v>2026</v>
      </c>
      <c r="V817" t="s">
        <v>74</v>
      </c>
      <c r="W817">
        <v>8</v>
      </c>
      <c r="X817" t="s">
        <v>76</v>
      </c>
    </row>
    <row r="818" spans="1:24" x14ac:dyDescent="0.3">
      <c r="A818">
        <v>2201</v>
      </c>
      <c r="B818" s="1">
        <v>46241</v>
      </c>
      <c r="C818">
        <f>YEAR(SalesDataTable[[#This Row],[Order Date]])</f>
        <v>2026</v>
      </c>
      <c r="D818">
        <f>MONTH(SalesDataTable[[#This Row],[Order Date]])</f>
        <v>8</v>
      </c>
      <c r="E818" t="str">
        <f>TEXT(SalesDataTable[[#This Row],[Order Date]], "MmMM")</f>
        <v>August</v>
      </c>
      <c r="F818" t="str">
        <f>"Q"&amp;ROUNDUP(MONTH(SalesDataTable[[#This Row],[Order Date]])/3,0)</f>
        <v>Q3</v>
      </c>
      <c r="G818" t="s">
        <v>34</v>
      </c>
      <c r="H818" t="s">
        <v>56</v>
      </c>
      <c r="I818" t="s">
        <v>22</v>
      </c>
      <c r="J818" t="s">
        <v>84</v>
      </c>
      <c r="K818" t="s">
        <v>30</v>
      </c>
      <c r="L818" t="s">
        <v>57</v>
      </c>
      <c r="M818">
        <v>1</v>
      </c>
      <c r="N818">
        <v>141.38</v>
      </c>
      <c r="O818">
        <v>0.05</v>
      </c>
      <c r="P818">
        <v>77.14</v>
      </c>
      <c r="Q818">
        <v>134.31099999999998</v>
      </c>
      <c r="R818">
        <v>77.14</v>
      </c>
      <c r="S818">
        <v>57.170999999999978</v>
      </c>
      <c r="T818">
        <v>0.42566133823737434</v>
      </c>
      <c r="U818">
        <v>2026</v>
      </c>
      <c r="V818" t="s">
        <v>74</v>
      </c>
      <c r="W818">
        <v>8</v>
      </c>
      <c r="X818" t="s">
        <v>76</v>
      </c>
    </row>
    <row r="819" spans="1:24" x14ac:dyDescent="0.3">
      <c r="A819">
        <v>4215</v>
      </c>
      <c r="B819" s="1">
        <v>46253</v>
      </c>
      <c r="C819">
        <f>YEAR(SalesDataTable[[#This Row],[Order Date]])</f>
        <v>2026</v>
      </c>
      <c r="D819">
        <f>MONTH(SalesDataTable[[#This Row],[Order Date]])</f>
        <v>8</v>
      </c>
      <c r="E819" t="str">
        <f>TEXT(SalesDataTable[[#This Row],[Order Date]], "MmMM")</f>
        <v>August</v>
      </c>
      <c r="F819" t="str">
        <f>"Q"&amp;ROUNDUP(MONTH(SalesDataTable[[#This Row],[Order Date]])/3,0)</f>
        <v>Q3</v>
      </c>
      <c r="G819" t="s">
        <v>34</v>
      </c>
      <c r="H819" t="s">
        <v>35</v>
      </c>
      <c r="I819" t="s">
        <v>22</v>
      </c>
      <c r="J819" t="s">
        <v>84</v>
      </c>
      <c r="K819" t="s">
        <v>42</v>
      </c>
      <c r="L819" t="s">
        <v>43</v>
      </c>
      <c r="M819">
        <v>1</v>
      </c>
      <c r="N819">
        <v>40.42</v>
      </c>
      <c r="O819">
        <v>0.05</v>
      </c>
      <c r="P819">
        <v>16.62</v>
      </c>
      <c r="Q819">
        <v>38.399000000000001</v>
      </c>
      <c r="R819">
        <v>16.62</v>
      </c>
      <c r="S819">
        <v>21.779</v>
      </c>
      <c r="T819">
        <v>0.5671762285476184</v>
      </c>
      <c r="U819">
        <v>2026</v>
      </c>
      <c r="V819" t="s">
        <v>74</v>
      </c>
      <c r="W819">
        <v>8</v>
      </c>
      <c r="X819" t="s">
        <v>76</v>
      </c>
    </row>
    <row r="820" spans="1:24" x14ac:dyDescent="0.3">
      <c r="A820">
        <v>4265</v>
      </c>
      <c r="B820" s="1">
        <v>46256</v>
      </c>
      <c r="C820">
        <f>YEAR(SalesDataTable[[#This Row],[Order Date]])</f>
        <v>2026</v>
      </c>
      <c r="D820">
        <f>MONTH(SalesDataTable[[#This Row],[Order Date]])</f>
        <v>8</v>
      </c>
      <c r="E820" t="str">
        <f>TEXT(SalesDataTable[[#This Row],[Order Date]], "MmMM")</f>
        <v>August</v>
      </c>
      <c r="F820" t="str">
        <f>"Q"&amp;ROUNDUP(MONTH(SalesDataTable[[#This Row],[Order Date]])/3,0)</f>
        <v>Q3</v>
      </c>
      <c r="G820" t="s">
        <v>48</v>
      </c>
      <c r="H820" t="s">
        <v>71</v>
      </c>
      <c r="I820" t="s">
        <v>22</v>
      </c>
      <c r="J820" t="s">
        <v>84</v>
      </c>
      <c r="K820" t="s">
        <v>42</v>
      </c>
      <c r="L820" t="s">
        <v>43</v>
      </c>
      <c r="M820">
        <v>1</v>
      </c>
      <c r="N820">
        <v>40.98</v>
      </c>
      <c r="O820">
        <v>0.05</v>
      </c>
      <c r="P820">
        <v>16.600000000000001</v>
      </c>
      <c r="Q820">
        <v>38.930999999999997</v>
      </c>
      <c r="R820">
        <v>16.600000000000001</v>
      </c>
      <c r="S820">
        <v>22.330999999999996</v>
      </c>
      <c r="T820">
        <v>0.57360458246641488</v>
      </c>
      <c r="U820">
        <v>2026</v>
      </c>
      <c r="V820" t="s">
        <v>74</v>
      </c>
      <c r="W820">
        <v>8</v>
      </c>
      <c r="X820" t="s">
        <v>76</v>
      </c>
    </row>
    <row r="821" spans="1:24" x14ac:dyDescent="0.3">
      <c r="A821">
        <v>3700</v>
      </c>
      <c r="B821" s="1">
        <v>46268</v>
      </c>
      <c r="C821">
        <f>YEAR(SalesDataTable[[#This Row],[Order Date]])</f>
        <v>2026</v>
      </c>
      <c r="D821">
        <f>MONTH(SalesDataTable[[#This Row],[Order Date]])</f>
        <v>9</v>
      </c>
      <c r="E821" t="str">
        <f>TEXT(SalesDataTable[[#This Row],[Order Date]], "MmMM")</f>
        <v>September</v>
      </c>
      <c r="F821" t="str">
        <f>"Q"&amp;ROUNDUP(MONTH(SalesDataTable[[#This Row],[Order Date]])/3,0)</f>
        <v>Q3</v>
      </c>
      <c r="G821" t="s">
        <v>34</v>
      </c>
      <c r="H821" t="s">
        <v>55</v>
      </c>
      <c r="I821" t="s">
        <v>22</v>
      </c>
      <c r="J821" t="s">
        <v>84</v>
      </c>
      <c r="K821" t="s">
        <v>37</v>
      </c>
      <c r="L821" t="s">
        <v>59</v>
      </c>
      <c r="M821">
        <v>1</v>
      </c>
      <c r="N821">
        <v>168.54</v>
      </c>
      <c r="O821">
        <v>0.05</v>
      </c>
      <c r="P821">
        <v>87.82</v>
      </c>
      <c r="Q821">
        <v>160.11299999999997</v>
      </c>
      <c r="R821">
        <v>87.82</v>
      </c>
      <c r="S821">
        <v>72.292999999999978</v>
      </c>
      <c r="T821">
        <v>0.45151236938911887</v>
      </c>
      <c r="U821">
        <v>2026</v>
      </c>
      <c r="V821" t="s">
        <v>74</v>
      </c>
      <c r="W821">
        <v>9</v>
      </c>
      <c r="X821" t="s">
        <v>78</v>
      </c>
    </row>
    <row r="822" spans="1:24" x14ac:dyDescent="0.3">
      <c r="A822">
        <v>1687</v>
      </c>
      <c r="B822" s="1">
        <v>46276</v>
      </c>
      <c r="C822">
        <f>YEAR(SalesDataTable[[#This Row],[Order Date]])</f>
        <v>2026</v>
      </c>
      <c r="D822">
        <f>MONTH(SalesDataTable[[#This Row],[Order Date]])</f>
        <v>9</v>
      </c>
      <c r="E822" t="str">
        <f>TEXT(SalesDataTable[[#This Row],[Order Date]], "MmMM")</f>
        <v>September</v>
      </c>
      <c r="F822" t="str">
        <f>"Q"&amp;ROUNDUP(MONTH(SalesDataTable[[#This Row],[Order Date]])/3,0)</f>
        <v>Q3</v>
      </c>
      <c r="G822" t="s">
        <v>48</v>
      </c>
      <c r="H822" t="s">
        <v>71</v>
      </c>
      <c r="I822" t="s">
        <v>22</v>
      </c>
      <c r="J822" t="s">
        <v>84</v>
      </c>
      <c r="K822" t="s">
        <v>24</v>
      </c>
      <c r="L822" t="s">
        <v>69</v>
      </c>
      <c r="M822">
        <v>1</v>
      </c>
      <c r="N822">
        <v>50.78</v>
      </c>
      <c r="O822">
        <v>0.05</v>
      </c>
      <c r="P822">
        <v>22.52</v>
      </c>
      <c r="Q822">
        <v>48.241</v>
      </c>
      <c r="R822">
        <v>22.52</v>
      </c>
      <c r="S822">
        <v>25.721</v>
      </c>
      <c r="T822">
        <v>0.5331771729441761</v>
      </c>
      <c r="U822">
        <v>2026</v>
      </c>
      <c r="V822" t="s">
        <v>74</v>
      </c>
      <c r="W822">
        <v>9</v>
      </c>
      <c r="X822" t="s">
        <v>78</v>
      </c>
    </row>
    <row r="823" spans="1:24" x14ac:dyDescent="0.3">
      <c r="A823">
        <v>4824</v>
      </c>
      <c r="B823" s="1">
        <v>46283</v>
      </c>
      <c r="C823">
        <f>YEAR(SalesDataTable[[#This Row],[Order Date]])</f>
        <v>2026</v>
      </c>
      <c r="D823">
        <f>MONTH(SalesDataTable[[#This Row],[Order Date]])</f>
        <v>9</v>
      </c>
      <c r="E823" t="str">
        <f>TEXT(SalesDataTable[[#This Row],[Order Date]], "MmMM")</f>
        <v>September</v>
      </c>
      <c r="F823" t="str">
        <f>"Q"&amp;ROUNDUP(MONTH(SalesDataTable[[#This Row],[Order Date]])/3,0)</f>
        <v>Q3</v>
      </c>
      <c r="G823" t="s">
        <v>20</v>
      </c>
      <c r="H823" t="s">
        <v>21</v>
      </c>
      <c r="I823" t="s">
        <v>22</v>
      </c>
      <c r="J823" t="s">
        <v>84</v>
      </c>
      <c r="K823" t="s">
        <v>24</v>
      </c>
      <c r="L823" t="s">
        <v>50</v>
      </c>
      <c r="M823">
        <v>1</v>
      </c>
      <c r="N823">
        <v>36.729999999999997</v>
      </c>
      <c r="O823">
        <v>0.05</v>
      </c>
      <c r="P823">
        <v>14.11</v>
      </c>
      <c r="Q823">
        <v>34.893499999999996</v>
      </c>
      <c r="R823">
        <v>14.11</v>
      </c>
      <c r="S823">
        <v>20.783499999999997</v>
      </c>
      <c r="T823">
        <v>0.59562669265049362</v>
      </c>
      <c r="U823">
        <v>2026</v>
      </c>
      <c r="V823" t="s">
        <v>74</v>
      </c>
      <c r="W823">
        <v>9</v>
      </c>
      <c r="X823" t="s">
        <v>78</v>
      </c>
    </row>
    <row r="824" spans="1:24" x14ac:dyDescent="0.3">
      <c r="A824">
        <v>918</v>
      </c>
      <c r="B824" s="1">
        <v>46285</v>
      </c>
      <c r="C824">
        <f>YEAR(SalesDataTable[[#This Row],[Order Date]])</f>
        <v>2026</v>
      </c>
      <c r="D824">
        <f>MONTH(SalesDataTable[[#This Row],[Order Date]])</f>
        <v>9</v>
      </c>
      <c r="E824" t="str">
        <f>TEXT(SalesDataTable[[#This Row],[Order Date]], "MmMM")</f>
        <v>September</v>
      </c>
      <c r="F824" t="str">
        <f>"Q"&amp;ROUNDUP(MONTH(SalesDataTable[[#This Row],[Order Date]])/3,0)</f>
        <v>Q3</v>
      </c>
      <c r="G824" t="s">
        <v>28</v>
      </c>
      <c r="H824" t="s">
        <v>46</v>
      </c>
      <c r="I824" t="s">
        <v>22</v>
      </c>
      <c r="J824" t="s">
        <v>84</v>
      </c>
      <c r="K824" t="s">
        <v>42</v>
      </c>
      <c r="L824" t="s">
        <v>66</v>
      </c>
      <c r="M824">
        <v>1</v>
      </c>
      <c r="N824">
        <v>50.3</v>
      </c>
      <c r="O824">
        <v>0.05</v>
      </c>
      <c r="P824">
        <v>22.14</v>
      </c>
      <c r="Q824">
        <v>47.784999999999997</v>
      </c>
      <c r="R824">
        <v>22.14</v>
      </c>
      <c r="S824">
        <v>25.644999999999996</v>
      </c>
      <c r="T824">
        <v>0.53667468870984614</v>
      </c>
      <c r="U824">
        <v>2026</v>
      </c>
      <c r="V824" t="s">
        <v>74</v>
      </c>
      <c r="W824">
        <v>9</v>
      </c>
      <c r="X824" t="s">
        <v>78</v>
      </c>
    </row>
    <row r="825" spans="1:24" x14ac:dyDescent="0.3">
      <c r="A825">
        <v>305</v>
      </c>
      <c r="B825" s="1">
        <v>46287</v>
      </c>
      <c r="C825">
        <f>YEAR(SalesDataTable[[#This Row],[Order Date]])</f>
        <v>2026</v>
      </c>
      <c r="D825">
        <f>MONTH(SalesDataTable[[#This Row],[Order Date]])</f>
        <v>9</v>
      </c>
      <c r="E825" t="str">
        <f>TEXT(SalesDataTable[[#This Row],[Order Date]], "MmMM")</f>
        <v>September</v>
      </c>
      <c r="F825" t="str">
        <f>"Q"&amp;ROUNDUP(MONTH(SalesDataTable[[#This Row],[Order Date]])/3,0)</f>
        <v>Q3</v>
      </c>
      <c r="G825" t="s">
        <v>20</v>
      </c>
      <c r="H825" t="s">
        <v>21</v>
      </c>
      <c r="I825" t="s">
        <v>22</v>
      </c>
      <c r="J825" t="s">
        <v>84</v>
      </c>
      <c r="K825" t="s">
        <v>37</v>
      </c>
      <c r="L825" t="s">
        <v>38</v>
      </c>
      <c r="M825">
        <v>1</v>
      </c>
      <c r="N825">
        <v>130.69999999999999</v>
      </c>
      <c r="O825">
        <v>0.05</v>
      </c>
      <c r="P825">
        <v>68.23</v>
      </c>
      <c r="Q825">
        <v>124.16499999999998</v>
      </c>
      <c r="R825">
        <v>68.23</v>
      </c>
      <c r="S825">
        <v>55.934999999999974</v>
      </c>
      <c r="T825">
        <v>0.45048926831232622</v>
      </c>
      <c r="U825">
        <v>2026</v>
      </c>
      <c r="V825" t="s">
        <v>74</v>
      </c>
      <c r="W825">
        <v>9</v>
      </c>
      <c r="X825" t="s">
        <v>78</v>
      </c>
    </row>
    <row r="826" spans="1:24" x14ac:dyDescent="0.3">
      <c r="A826">
        <v>1029</v>
      </c>
      <c r="B826" s="1">
        <v>46287</v>
      </c>
      <c r="C826">
        <f>YEAR(SalesDataTable[[#This Row],[Order Date]])</f>
        <v>2026</v>
      </c>
      <c r="D826">
        <f>MONTH(SalesDataTable[[#This Row],[Order Date]])</f>
        <v>9</v>
      </c>
      <c r="E826" t="str">
        <f>TEXT(SalesDataTable[[#This Row],[Order Date]], "MmMM")</f>
        <v>September</v>
      </c>
      <c r="F826" t="str">
        <f>"Q"&amp;ROUNDUP(MONTH(SalesDataTable[[#This Row],[Order Date]])/3,0)</f>
        <v>Q3</v>
      </c>
      <c r="G826" t="s">
        <v>34</v>
      </c>
      <c r="H826" t="s">
        <v>35</v>
      </c>
      <c r="I826" t="s">
        <v>22</v>
      </c>
      <c r="J826" t="s">
        <v>84</v>
      </c>
      <c r="K826" t="s">
        <v>37</v>
      </c>
      <c r="L826" t="s">
        <v>38</v>
      </c>
      <c r="M826">
        <v>1</v>
      </c>
      <c r="N826">
        <v>132.36000000000001</v>
      </c>
      <c r="O826">
        <v>0.05</v>
      </c>
      <c r="P826">
        <v>66.63</v>
      </c>
      <c r="Q826">
        <v>125.742</v>
      </c>
      <c r="R826">
        <v>66.63</v>
      </c>
      <c r="S826">
        <v>59.112000000000009</v>
      </c>
      <c r="T826">
        <v>0.47010545402490822</v>
      </c>
      <c r="U826">
        <v>2026</v>
      </c>
      <c r="V826" t="s">
        <v>74</v>
      </c>
      <c r="W826">
        <v>9</v>
      </c>
      <c r="X826" t="s">
        <v>78</v>
      </c>
    </row>
    <row r="827" spans="1:24" x14ac:dyDescent="0.3">
      <c r="A827">
        <v>4517</v>
      </c>
      <c r="B827" s="1">
        <v>46292</v>
      </c>
      <c r="C827">
        <f>YEAR(SalesDataTable[[#This Row],[Order Date]])</f>
        <v>2026</v>
      </c>
      <c r="D827">
        <f>MONTH(SalesDataTable[[#This Row],[Order Date]])</f>
        <v>9</v>
      </c>
      <c r="E827" t="str">
        <f>TEXT(SalesDataTable[[#This Row],[Order Date]], "MmMM")</f>
        <v>September</v>
      </c>
      <c r="F827" t="str">
        <f>"Q"&amp;ROUNDUP(MONTH(SalesDataTable[[#This Row],[Order Date]])/3,0)</f>
        <v>Q3</v>
      </c>
      <c r="G827" t="s">
        <v>34</v>
      </c>
      <c r="H827" t="s">
        <v>53</v>
      </c>
      <c r="I827" t="s">
        <v>22</v>
      </c>
      <c r="J827" t="s">
        <v>84</v>
      </c>
      <c r="K827" t="s">
        <v>44</v>
      </c>
      <c r="L827" t="s">
        <v>68</v>
      </c>
      <c r="M827">
        <v>1</v>
      </c>
      <c r="N827">
        <v>83.32</v>
      </c>
      <c r="O827">
        <v>0.05</v>
      </c>
      <c r="P827">
        <v>38.93</v>
      </c>
      <c r="Q827">
        <v>79.153999999999996</v>
      </c>
      <c r="R827">
        <v>38.93</v>
      </c>
      <c r="S827">
        <v>40.223999999999997</v>
      </c>
      <c r="T827">
        <v>0.50817393940925282</v>
      </c>
      <c r="U827">
        <v>2026</v>
      </c>
      <c r="V827" t="s">
        <v>74</v>
      </c>
      <c r="W827">
        <v>9</v>
      </c>
      <c r="X827" t="s">
        <v>78</v>
      </c>
    </row>
    <row r="828" spans="1:24" x14ac:dyDescent="0.3">
      <c r="A828">
        <v>2267</v>
      </c>
      <c r="B828" s="1">
        <v>46312</v>
      </c>
      <c r="C828">
        <f>YEAR(SalesDataTable[[#This Row],[Order Date]])</f>
        <v>2026</v>
      </c>
      <c r="D828">
        <f>MONTH(SalesDataTable[[#This Row],[Order Date]])</f>
        <v>10</v>
      </c>
      <c r="E828" t="str">
        <f>TEXT(SalesDataTable[[#This Row],[Order Date]], "MmMM")</f>
        <v>October</v>
      </c>
      <c r="F828" t="str">
        <f>"Q"&amp;ROUNDUP(MONTH(SalesDataTable[[#This Row],[Order Date]])/3,0)</f>
        <v>Q4</v>
      </c>
      <c r="G828" t="s">
        <v>28</v>
      </c>
      <c r="H828" t="s">
        <v>46</v>
      </c>
      <c r="I828" t="s">
        <v>22</v>
      </c>
      <c r="J828" t="s">
        <v>84</v>
      </c>
      <c r="K828" t="s">
        <v>37</v>
      </c>
      <c r="L828" t="s">
        <v>38</v>
      </c>
      <c r="M828">
        <v>1</v>
      </c>
      <c r="N828">
        <v>134.31</v>
      </c>
      <c r="O828">
        <v>0.05</v>
      </c>
      <c r="P828">
        <v>67.239999999999995</v>
      </c>
      <c r="Q828">
        <v>127.5945</v>
      </c>
      <c r="R828">
        <v>67.239999999999995</v>
      </c>
      <c r="S828">
        <v>60.354500000000002</v>
      </c>
      <c r="T828">
        <v>0.47301803761133909</v>
      </c>
      <c r="U828">
        <v>2026</v>
      </c>
      <c r="V828" t="s">
        <v>79</v>
      </c>
      <c r="W828">
        <v>10</v>
      </c>
      <c r="X828" t="s">
        <v>80</v>
      </c>
    </row>
    <row r="829" spans="1:24" x14ac:dyDescent="0.3">
      <c r="A829">
        <v>1238</v>
      </c>
      <c r="B829" s="1">
        <v>46323</v>
      </c>
      <c r="C829">
        <f>YEAR(SalesDataTable[[#This Row],[Order Date]])</f>
        <v>2026</v>
      </c>
      <c r="D829">
        <f>MONTH(SalesDataTable[[#This Row],[Order Date]])</f>
        <v>10</v>
      </c>
      <c r="E829" t="str">
        <f>TEXT(SalesDataTable[[#This Row],[Order Date]], "MmMM")</f>
        <v>October</v>
      </c>
      <c r="F829" t="str">
        <f>"Q"&amp;ROUNDUP(MONTH(SalesDataTable[[#This Row],[Order Date]])/3,0)</f>
        <v>Q4</v>
      </c>
      <c r="G829" t="s">
        <v>34</v>
      </c>
      <c r="H829" t="s">
        <v>53</v>
      </c>
      <c r="I829" t="s">
        <v>22</v>
      </c>
      <c r="J829" t="s">
        <v>84</v>
      </c>
      <c r="K829" t="s">
        <v>44</v>
      </c>
      <c r="L829" t="s">
        <v>63</v>
      </c>
      <c r="M829">
        <v>1</v>
      </c>
      <c r="N829">
        <v>125.39</v>
      </c>
      <c r="O829">
        <v>0.05</v>
      </c>
      <c r="P829">
        <v>61.19</v>
      </c>
      <c r="Q829">
        <v>119.12049999999999</v>
      </c>
      <c r="R829">
        <v>61.19</v>
      </c>
      <c r="S829">
        <v>57.930499999999995</v>
      </c>
      <c r="T829">
        <v>0.48631847582909743</v>
      </c>
      <c r="U829">
        <v>2026</v>
      </c>
      <c r="V829" t="s">
        <v>79</v>
      </c>
      <c r="W829">
        <v>10</v>
      </c>
      <c r="X829" t="s">
        <v>80</v>
      </c>
    </row>
    <row r="830" spans="1:24" x14ac:dyDescent="0.3">
      <c r="A830">
        <v>3477</v>
      </c>
      <c r="B830" s="1">
        <v>46327</v>
      </c>
      <c r="C830">
        <f>YEAR(SalesDataTable[[#This Row],[Order Date]])</f>
        <v>2026</v>
      </c>
      <c r="D830">
        <f>MONTH(SalesDataTable[[#This Row],[Order Date]])</f>
        <v>11</v>
      </c>
      <c r="E830" t="str">
        <f>TEXT(SalesDataTable[[#This Row],[Order Date]], "MmMM")</f>
        <v>November</v>
      </c>
      <c r="F830" t="str">
        <f>"Q"&amp;ROUNDUP(MONTH(SalesDataTable[[#This Row],[Order Date]])/3,0)</f>
        <v>Q4</v>
      </c>
      <c r="G830" t="s">
        <v>20</v>
      </c>
      <c r="H830" t="s">
        <v>60</v>
      </c>
      <c r="I830" t="s">
        <v>22</v>
      </c>
      <c r="J830" t="s">
        <v>84</v>
      </c>
      <c r="K830" t="s">
        <v>44</v>
      </c>
      <c r="L830" t="s">
        <v>45</v>
      </c>
      <c r="M830">
        <v>1</v>
      </c>
      <c r="N830">
        <v>197.14</v>
      </c>
      <c r="O830">
        <v>0.05</v>
      </c>
      <c r="P830">
        <v>102.87</v>
      </c>
      <c r="Q830">
        <v>187.28299999999999</v>
      </c>
      <c r="R830">
        <v>102.87</v>
      </c>
      <c r="S830">
        <v>84.412999999999982</v>
      </c>
      <c r="T830">
        <v>0.45072430492890431</v>
      </c>
      <c r="U830">
        <v>2026</v>
      </c>
      <c r="V830" t="s">
        <v>79</v>
      </c>
      <c r="W830">
        <v>11</v>
      </c>
      <c r="X830" t="s">
        <v>82</v>
      </c>
    </row>
    <row r="831" spans="1:24" x14ac:dyDescent="0.3">
      <c r="A831">
        <v>341</v>
      </c>
      <c r="B831" s="1">
        <v>46343</v>
      </c>
      <c r="C831">
        <f>YEAR(SalesDataTable[[#This Row],[Order Date]])</f>
        <v>2026</v>
      </c>
      <c r="D831">
        <f>MONTH(SalesDataTable[[#This Row],[Order Date]])</f>
        <v>11</v>
      </c>
      <c r="E831" t="str">
        <f>TEXT(SalesDataTable[[#This Row],[Order Date]], "MmMM")</f>
        <v>November</v>
      </c>
      <c r="F831" t="str">
        <f>"Q"&amp;ROUNDUP(MONTH(SalesDataTable[[#This Row],[Order Date]])/3,0)</f>
        <v>Q4</v>
      </c>
      <c r="G831" t="s">
        <v>20</v>
      </c>
      <c r="H831" t="s">
        <v>21</v>
      </c>
      <c r="I831" t="s">
        <v>22</v>
      </c>
      <c r="J831" t="s">
        <v>84</v>
      </c>
      <c r="K831" t="s">
        <v>37</v>
      </c>
      <c r="L831" t="s">
        <v>38</v>
      </c>
      <c r="M831">
        <v>1</v>
      </c>
      <c r="N831">
        <v>132.94999999999999</v>
      </c>
      <c r="O831">
        <v>0.05</v>
      </c>
      <c r="P831">
        <v>65.36</v>
      </c>
      <c r="Q831">
        <v>126.30249999999998</v>
      </c>
      <c r="R831">
        <v>65.36</v>
      </c>
      <c r="S831">
        <v>60.942499999999981</v>
      </c>
      <c r="T831">
        <v>0.48251222264009019</v>
      </c>
      <c r="U831">
        <v>2026</v>
      </c>
      <c r="V831" t="s">
        <v>79</v>
      </c>
      <c r="W831">
        <v>11</v>
      </c>
      <c r="X831" t="s">
        <v>82</v>
      </c>
    </row>
    <row r="832" spans="1:24" x14ac:dyDescent="0.3">
      <c r="A832">
        <v>1603</v>
      </c>
      <c r="B832" s="1">
        <v>46347</v>
      </c>
      <c r="C832">
        <f>YEAR(SalesDataTable[[#This Row],[Order Date]])</f>
        <v>2026</v>
      </c>
      <c r="D832">
        <f>MONTH(SalesDataTable[[#This Row],[Order Date]])</f>
        <v>11</v>
      </c>
      <c r="E832" t="str">
        <f>TEXT(SalesDataTable[[#This Row],[Order Date]], "MmMM")</f>
        <v>November</v>
      </c>
      <c r="F832" t="str">
        <f>"Q"&amp;ROUNDUP(MONTH(SalesDataTable[[#This Row],[Order Date]])/3,0)</f>
        <v>Q4</v>
      </c>
      <c r="G832" t="s">
        <v>20</v>
      </c>
      <c r="H832" t="s">
        <v>21</v>
      </c>
      <c r="I832" t="s">
        <v>22</v>
      </c>
      <c r="J832" t="s">
        <v>84</v>
      </c>
      <c r="K832" t="s">
        <v>44</v>
      </c>
      <c r="L832" t="s">
        <v>68</v>
      </c>
      <c r="M832">
        <v>1</v>
      </c>
      <c r="N832">
        <v>83.49</v>
      </c>
      <c r="O832">
        <v>0.05</v>
      </c>
      <c r="P832">
        <v>39.659999999999997</v>
      </c>
      <c r="Q832">
        <v>79.315499999999986</v>
      </c>
      <c r="R832">
        <v>39.659999999999997</v>
      </c>
      <c r="S832">
        <v>39.655499999999989</v>
      </c>
      <c r="T832">
        <v>0.49997163227868446</v>
      </c>
      <c r="U832">
        <v>2026</v>
      </c>
      <c r="V832" t="s">
        <v>79</v>
      </c>
      <c r="W832">
        <v>11</v>
      </c>
      <c r="X832" t="s">
        <v>82</v>
      </c>
    </row>
    <row r="833" spans="1:24" x14ac:dyDescent="0.3">
      <c r="A833">
        <v>5034</v>
      </c>
      <c r="B833" s="1">
        <v>46351</v>
      </c>
      <c r="C833">
        <f>YEAR(SalesDataTable[[#This Row],[Order Date]])</f>
        <v>2026</v>
      </c>
      <c r="D833">
        <f>MONTH(SalesDataTable[[#This Row],[Order Date]])</f>
        <v>11</v>
      </c>
      <c r="E833" t="str">
        <f>TEXT(SalesDataTable[[#This Row],[Order Date]], "MmMM")</f>
        <v>November</v>
      </c>
      <c r="F833" t="str">
        <f>"Q"&amp;ROUNDUP(MONTH(SalesDataTable[[#This Row],[Order Date]])/3,0)</f>
        <v>Q4</v>
      </c>
      <c r="G833" t="s">
        <v>34</v>
      </c>
      <c r="H833" t="s">
        <v>55</v>
      </c>
      <c r="I833" t="s">
        <v>22</v>
      </c>
      <c r="J833" t="s">
        <v>84</v>
      </c>
      <c r="K833" t="s">
        <v>30</v>
      </c>
      <c r="L833" t="s">
        <v>57</v>
      </c>
      <c r="M833">
        <v>1</v>
      </c>
      <c r="N833">
        <v>141.63</v>
      </c>
      <c r="O833">
        <v>0.05</v>
      </c>
      <c r="P833">
        <v>77.17</v>
      </c>
      <c r="Q833">
        <v>134.54849999999999</v>
      </c>
      <c r="R833">
        <v>77.17</v>
      </c>
      <c r="S833">
        <v>57.378499999999988</v>
      </c>
      <c r="T833">
        <v>0.42645217152179321</v>
      </c>
      <c r="U833">
        <v>2026</v>
      </c>
      <c r="V833" t="s">
        <v>79</v>
      </c>
      <c r="W833">
        <v>11</v>
      </c>
      <c r="X833" t="s">
        <v>82</v>
      </c>
    </row>
    <row r="834" spans="1:24" x14ac:dyDescent="0.3">
      <c r="A834">
        <v>343</v>
      </c>
      <c r="B834" s="1">
        <v>46352</v>
      </c>
      <c r="C834">
        <f>YEAR(SalesDataTable[[#This Row],[Order Date]])</f>
        <v>2026</v>
      </c>
      <c r="D834">
        <f>MONTH(SalesDataTable[[#This Row],[Order Date]])</f>
        <v>11</v>
      </c>
      <c r="E834" t="str">
        <f>TEXT(SalesDataTable[[#This Row],[Order Date]], "MmMM")</f>
        <v>November</v>
      </c>
      <c r="F834" t="str">
        <f>"Q"&amp;ROUNDUP(MONTH(SalesDataTable[[#This Row],[Order Date]])/3,0)</f>
        <v>Q4</v>
      </c>
      <c r="G834" t="s">
        <v>48</v>
      </c>
      <c r="H834" t="s">
        <v>71</v>
      </c>
      <c r="I834" t="s">
        <v>22</v>
      </c>
      <c r="J834" t="s">
        <v>84</v>
      </c>
      <c r="K834" t="s">
        <v>42</v>
      </c>
      <c r="L834" t="s">
        <v>43</v>
      </c>
      <c r="M834">
        <v>1</v>
      </c>
      <c r="N834">
        <v>40.86</v>
      </c>
      <c r="O834">
        <v>0.05</v>
      </c>
      <c r="P834">
        <v>17.14</v>
      </c>
      <c r="Q834">
        <v>38.817</v>
      </c>
      <c r="R834">
        <v>17.14</v>
      </c>
      <c r="S834">
        <v>21.677</v>
      </c>
      <c r="T834">
        <v>0.55844088930107938</v>
      </c>
      <c r="U834">
        <v>2026</v>
      </c>
      <c r="V834" t="s">
        <v>79</v>
      </c>
      <c r="W834">
        <v>11</v>
      </c>
      <c r="X834" t="s">
        <v>82</v>
      </c>
    </row>
    <row r="835" spans="1:24" x14ac:dyDescent="0.3">
      <c r="A835">
        <v>361</v>
      </c>
      <c r="B835" s="1">
        <v>46353</v>
      </c>
      <c r="C835">
        <f>YEAR(SalesDataTable[[#This Row],[Order Date]])</f>
        <v>2026</v>
      </c>
      <c r="D835">
        <f>MONTH(SalesDataTable[[#This Row],[Order Date]])</f>
        <v>11</v>
      </c>
      <c r="E835" t="str">
        <f>TEXT(SalesDataTable[[#This Row],[Order Date]], "MmMM")</f>
        <v>November</v>
      </c>
      <c r="F835" t="str">
        <f>"Q"&amp;ROUNDUP(MONTH(SalesDataTable[[#This Row],[Order Date]])/3,0)</f>
        <v>Q4</v>
      </c>
      <c r="G835" t="s">
        <v>34</v>
      </c>
      <c r="H835" t="s">
        <v>35</v>
      </c>
      <c r="I835" t="s">
        <v>22</v>
      </c>
      <c r="J835" t="s">
        <v>84</v>
      </c>
      <c r="K835" t="s">
        <v>37</v>
      </c>
      <c r="L835" t="s">
        <v>47</v>
      </c>
      <c r="M835">
        <v>1</v>
      </c>
      <c r="N835">
        <v>36.36</v>
      </c>
      <c r="O835">
        <v>0.05</v>
      </c>
      <c r="P835">
        <v>13.33</v>
      </c>
      <c r="Q835">
        <v>34.541999999999994</v>
      </c>
      <c r="R835">
        <v>13.33</v>
      </c>
      <c r="S835">
        <v>21.211999999999996</v>
      </c>
      <c r="T835">
        <v>0.61409298824619307</v>
      </c>
      <c r="U835">
        <v>2026</v>
      </c>
      <c r="V835" t="s">
        <v>79</v>
      </c>
      <c r="W835">
        <v>11</v>
      </c>
      <c r="X835" t="s">
        <v>82</v>
      </c>
    </row>
    <row r="836" spans="1:24" x14ac:dyDescent="0.3">
      <c r="A836">
        <v>4689</v>
      </c>
      <c r="B836" s="1">
        <v>46356</v>
      </c>
      <c r="C836">
        <f>YEAR(SalesDataTable[[#This Row],[Order Date]])</f>
        <v>2026</v>
      </c>
      <c r="D836">
        <f>MONTH(SalesDataTable[[#This Row],[Order Date]])</f>
        <v>11</v>
      </c>
      <c r="E836" t="str">
        <f>TEXT(SalesDataTable[[#This Row],[Order Date]], "MmMM")</f>
        <v>November</v>
      </c>
      <c r="F836" t="str">
        <f>"Q"&amp;ROUNDUP(MONTH(SalesDataTable[[#This Row],[Order Date]])/3,0)</f>
        <v>Q4</v>
      </c>
      <c r="G836" t="s">
        <v>48</v>
      </c>
      <c r="H836" t="s">
        <v>67</v>
      </c>
      <c r="I836" t="s">
        <v>22</v>
      </c>
      <c r="J836" t="s">
        <v>84</v>
      </c>
      <c r="K836" t="s">
        <v>37</v>
      </c>
      <c r="L836" t="s">
        <v>54</v>
      </c>
      <c r="M836">
        <v>1</v>
      </c>
      <c r="N836">
        <v>46.81</v>
      </c>
      <c r="O836">
        <v>0.05</v>
      </c>
      <c r="P836">
        <v>17.87</v>
      </c>
      <c r="Q836">
        <v>44.469500000000004</v>
      </c>
      <c r="R836">
        <v>17.87</v>
      </c>
      <c r="S836">
        <v>26.599500000000003</v>
      </c>
      <c r="T836">
        <v>0.59815154206815913</v>
      </c>
      <c r="U836">
        <v>2026</v>
      </c>
      <c r="V836" t="s">
        <v>79</v>
      </c>
      <c r="W836">
        <v>11</v>
      </c>
      <c r="X836" t="s">
        <v>82</v>
      </c>
    </row>
    <row r="837" spans="1:24" x14ac:dyDescent="0.3">
      <c r="A837">
        <v>4546</v>
      </c>
      <c r="B837" s="1">
        <v>46358</v>
      </c>
      <c r="C837">
        <f>YEAR(SalesDataTable[[#This Row],[Order Date]])</f>
        <v>2026</v>
      </c>
      <c r="D837">
        <f>MONTH(SalesDataTable[[#This Row],[Order Date]])</f>
        <v>12</v>
      </c>
      <c r="E837" t="str">
        <f>TEXT(SalesDataTable[[#This Row],[Order Date]], "MmMM")</f>
        <v>December</v>
      </c>
      <c r="F837" t="str">
        <f>"Q"&amp;ROUNDUP(MONTH(SalesDataTable[[#This Row],[Order Date]])/3,0)</f>
        <v>Q4</v>
      </c>
      <c r="G837" t="s">
        <v>20</v>
      </c>
      <c r="H837" t="s">
        <v>60</v>
      </c>
      <c r="I837" t="s">
        <v>22</v>
      </c>
      <c r="J837" t="s">
        <v>84</v>
      </c>
      <c r="K837" t="s">
        <v>44</v>
      </c>
      <c r="L837" t="s">
        <v>77</v>
      </c>
      <c r="M837">
        <v>1</v>
      </c>
      <c r="N837">
        <v>344.63</v>
      </c>
      <c r="O837">
        <v>0.05</v>
      </c>
      <c r="P837">
        <v>189.22</v>
      </c>
      <c r="Q837">
        <v>327.39849999999996</v>
      </c>
      <c r="R837">
        <v>189.22</v>
      </c>
      <c r="S837">
        <v>138.17849999999996</v>
      </c>
      <c r="T837">
        <v>0.42204988721695419</v>
      </c>
      <c r="U837">
        <v>2026</v>
      </c>
      <c r="V837" t="s">
        <v>79</v>
      </c>
      <c r="W837">
        <v>12</v>
      </c>
      <c r="X837" t="s">
        <v>83</v>
      </c>
    </row>
    <row r="838" spans="1:24" x14ac:dyDescent="0.3">
      <c r="A838">
        <v>1824</v>
      </c>
      <c r="B838" s="1">
        <v>46361</v>
      </c>
      <c r="C838">
        <f>YEAR(SalesDataTable[[#This Row],[Order Date]])</f>
        <v>2026</v>
      </c>
      <c r="D838">
        <f>MONTH(SalesDataTable[[#This Row],[Order Date]])</f>
        <v>12</v>
      </c>
      <c r="E838" t="str">
        <f>TEXT(SalesDataTable[[#This Row],[Order Date]], "MmMM")</f>
        <v>December</v>
      </c>
      <c r="F838" t="str">
        <f>"Q"&amp;ROUNDUP(MONTH(SalesDataTable[[#This Row],[Order Date]])/3,0)</f>
        <v>Q4</v>
      </c>
      <c r="G838" t="s">
        <v>34</v>
      </c>
      <c r="H838" t="s">
        <v>56</v>
      </c>
      <c r="I838" t="s">
        <v>22</v>
      </c>
      <c r="J838" t="s">
        <v>84</v>
      </c>
      <c r="K838" t="s">
        <v>37</v>
      </c>
      <c r="L838" t="s">
        <v>59</v>
      </c>
      <c r="M838">
        <v>1</v>
      </c>
      <c r="N838">
        <v>165.1</v>
      </c>
      <c r="O838">
        <v>0.05</v>
      </c>
      <c r="P838">
        <v>85.23</v>
      </c>
      <c r="Q838">
        <v>156.845</v>
      </c>
      <c r="R838">
        <v>85.23</v>
      </c>
      <c r="S838">
        <v>71.614999999999995</v>
      </c>
      <c r="T838">
        <v>0.45659727756702473</v>
      </c>
      <c r="U838">
        <v>2026</v>
      </c>
      <c r="V838" t="s">
        <v>79</v>
      </c>
      <c r="W838">
        <v>12</v>
      </c>
      <c r="X838" t="s">
        <v>83</v>
      </c>
    </row>
    <row r="839" spans="1:24" x14ac:dyDescent="0.3">
      <c r="A839">
        <v>4055</v>
      </c>
      <c r="B839" s="1">
        <v>46361</v>
      </c>
      <c r="C839">
        <f>YEAR(SalesDataTable[[#This Row],[Order Date]])</f>
        <v>2026</v>
      </c>
      <c r="D839">
        <f>MONTH(SalesDataTable[[#This Row],[Order Date]])</f>
        <v>12</v>
      </c>
      <c r="E839" t="str">
        <f>TEXT(SalesDataTable[[#This Row],[Order Date]], "MmMM")</f>
        <v>December</v>
      </c>
      <c r="F839" t="str">
        <f>"Q"&amp;ROUNDUP(MONTH(SalesDataTable[[#This Row],[Order Date]])/3,0)</f>
        <v>Q4</v>
      </c>
      <c r="G839" t="s">
        <v>34</v>
      </c>
      <c r="H839" t="s">
        <v>53</v>
      </c>
      <c r="I839" t="s">
        <v>22</v>
      </c>
      <c r="J839" t="s">
        <v>84</v>
      </c>
      <c r="K839" t="s">
        <v>44</v>
      </c>
      <c r="L839" t="s">
        <v>63</v>
      </c>
      <c r="M839">
        <v>1</v>
      </c>
      <c r="N839">
        <v>123.82</v>
      </c>
      <c r="O839">
        <v>0.05</v>
      </c>
      <c r="P839">
        <v>59.19</v>
      </c>
      <c r="Q839">
        <v>117.62899999999999</v>
      </c>
      <c r="R839">
        <v>59.19</v>
      </c>
      <c r="S839">
        <v>58.438999999999993</v>
      </c>
      <c r="T839">
        <v>0.49680775999115862</v>
      </c>
      <c r="U839">
        <v>2026</v>
      </c>
      <c r="V839" t="s">
        <v>79</v>
      </c>
      <c r="W839">
        <v>12</v>
      </c>
      <c r="X839" t="s">
        <v>83</v>
      </c>
    </row>
    <row r="840" spans="1:24" x14ac:dyDescent="0.3">
      <c r="A840">
        <v>3469</v>
      </c>
      <c r="B840" s="1">
        <v>46372</v>
      </c>
      <c r="C840">
        <f>YEAR(SalesDataTable[[#This Row],[Order Date]])</f>
        <v>2026</v>
      </c>
      <c r="D840">
        <f>MONTH(SalesDataTable[[#This Row],[Order Date]])</f>
        <v>12</v>
      </c>
      <c r="E840" t="str">
        <f>TEXT(SalesDataTable[[#This Row],[Order Date]], "MmMM")</f>
        <v>December</v>
      </c>
      <c r="F840" t="str">
        <f>"Q"&amp;ROUNDUP(MONTH(SalesDataTable[[#This Row],[Order Date]])/3,0)</f>
        <v>Q4</v>
      </c>
      <c r="G840" t="s">
        <v>28</v>
      </c>
      <c r="H840" t="s">
        <v>29</v>
      </c>
      <c r="I840" t="s">
        <v>22</v>
      </c>
      <c r="J840" t="s">
        <v>84</v>
      </c>
      <c r="K840" t="s">
        <v>30</v>
      </c>
      <c r="L840" t="s">
        <v>31</v>
      </c>
      <c r="M840">
        <v>1</v>
      </c>
      <c r="N840">
        <v>150.88</v>
      </c>
      <c r="O840">
        <v>0.05</v>
      </c>
      <c r="P840">
        <v>81.02</v>
      </c>
      <c r="Q840">
        <v>143.33599999999998</v>
      </c>
      <c r="R840">
        <v>81.02</v>
      </c>
      <c r="S840">
        <v>62.315999999999988</v>
      </c>
      <c r="T840">
        <v>0.43475470223809787</v>
      </c>
      <c r="U840">
        <v>2026</v>
      </c>
      <c r="V840" t="s">
        <v>79</v>
      </c>
      <c r="W840">
        <v>12</v>
      </c>
      <c r="X840" t="s">
        <v>83</v>
      </c>
    </row>
    <row r="841" spans="1:24" x14ac:dyDescent="0.3">
      <c r="A841">
        <v>349</v>
      </c>
      <c r="B841" s="1">
        <v>46374</v>
      </c>
      <c r="C841">
        <f>YEAR(SalesDataTable[[#This Row],[Order Date]])</f>
        <v>2026</v>
      </c>
      <c r="D841">
        <f>MONTH(SalesDataTable[[#This Row],[Order Date]])</f>
        <v>12</v>
      </c>
      <c r="E841" t="str">
        <f>TEXT(SalesDataTable[[#This Row],[Order Date]], "MmMM")</f>
        <v>December</v>
      </c>
      <c r="F841" t="str">
        <f>"Q"&amp;ROUNDUP(MONTH(SalesDataTable[[#This Row],[Order Date]])/3,0)</f>
        <v>Q4</v>
      </c>
      <c r="G841" t="s">
        <v>48</v>
      </c>
      <c r="H841" t="s">
        <v>49</v>
      </c>
      <c r="I841" t="s">
        <v>22</v>
      </c>
      <c r="J841" t="s">
        <v>84</v>
      </c>
      <c r="K841" t="s">
        <v>37</v>
      </c>
      <c r="L841" t="s">
        <v>54</v>
      </c>
      <c r="M841">
        <v>1</v>
      </c>
      <c r="N841">
        <v>47.61</v>
      </c>
      <c r="O841">
        <v>0.05</v>
      </c>
      <c r="P841">
        <v>18.18</v>
      </c>
      <c r="Q841">
        <v>45.229499999999994</v>
      </c>
      <c r="R841">
        <v>18.18</v>
      </c>
      <c r="S841">
        <v>27.049499999999995</v>
      </c>
      <c r="T841">
        <v>0.59804994527907662</v>
      </c>
      <c r="U841">
        <v>2026</v>
      </c>
      <c r="V841" t="s">
        <v>79</v>
      </c>
      <c r="W841">
        <v>12</v>
      </c>
      <c r="X841" t="s">
        <v>83</v>
      </c>
    </row>
    <row r="842" spans="1:24" x14ac:dyDescent="0.3">
      <c r="A842">
        <v>2646</v>
      </c>
      <c r="B842" s="1">
        <v>46377</v>
      </c>
      <c r="C842">
        <f>YEAR(SalesDataTable[[#This Row],[Order Date]])</f>
        <v>2026</v>
      </c>
      <c r="D842">
        <f>MONTH(SalesDataTable[[#This Row],[Order Date]])</f>
        <v>12</v>
      </c>
      <c r="E842" t="str">
        <f>TEXT(SalesDataTable[[#This Row],[Order Date]], "MmMM")</f>
        <v>December</v>
      </c>
      <c r="F842" t="str">
        <f>"Q"&amp;ROUNDUP(MONTH(SalesDataTable[[#This Row],[Order Date]])/3,0)</f>
        <v>Q4</v>
      </c>
      <c r="G842" t="s">
        <v>34</v>
      </c>
      <c r="H842" t="s">
        <v>56</v>
      </c>
      <c r="I842" t="s">
        <v>22</v>
      </c>
      <c r="J842" t="s">
        <v>84</v>
      </c>
      <c r="K842" t="s">
        <v>24</v>
      </c>
      <c r="L842" t="s">
        <v>50</v>
      </c>
      <c r="M842">
        <v>1</v>
      </c>
      <c r="N842">
        <v>35.799999999999997</v>
      </c>
      <c r="O842">
        <v>0.05</v>
      </c>
      <c r="P842">
        <v>14.12</v>
      </c>
      <c r="Q842">
        <v>34.01</v>
      </c>
      <c r="R842">
        <v>14.12</v>
      </c>
      <c r="S842">
        <v>19.89</v>
      </c>
      <c r="T842">
        <v>0.58482799176712741</v>
      </c>
      <c r="U842">
        <v>2026</v>
      </c>
      <c r="V842" t="s">
        <v>79</v>
      </c>
      <c r="W842">
        <v>12</v>
      </c>
      <c r="X842" t="s">
        <v>83</v>
      </c>
    </row>
    <row r="843" spans="1:24" x14ac:dyDescent="0.3">
      <c r="A843">
        <v>1234</v>
      </c>
      <c r="B843" s="1">
        <v>46384</v>
      </c>
      <c r="C843">
        <f>YEAR(SalesDataTable[[#This Row],[Order Date]])</f>
        <v>2026</v>
      </c>
      <c r="D843">
        <f>MONTH(SalesDataTable[[#This Row],[Order Date]])</f>
        <v>12</v>
      </c>
      <c r="E843" t="str">
        <f>TEXT(SalesDataTable[[#This Row],[Order Date]], "MmMM")</f>
        <v>December</v>
      </c>
      <c r="F843" t="str">
        <f>"Q"&amp;ROUNDUP(MONTH(SalesDataTable[[#This Row],[Order Date]])/3,0)</f>
        <v>Q4</v>
      </c>
      <c r="G843" t="s">
        <v>20</v>
      </c>
      <c r="H843" t="s">
        <v>60</v>
      </c>
      <c r="I843" t="s">
        <v>22</v>
      </c>
      <c r="J843" t="s">
        <v>84</v>
      </c>
      <c r="K843" t="s">
        <v>42</v>
      </c>
      <c r="L843" t="s">
        <v>72</v>
      </c>
      <c r="M843">
        <v>1</v>
      </c>
      <c r="N843">
        <v>81.39</v>
      </c>
      <c r="O843">
        <v>0.05</v>
      </c>
      <c r="P843">
        <v>43.54</v>
      </c>
      <c r="Q843">
        <v>77.320499999999996</v>
      </c>
      <c r="R843">
        <v>43.54</v>
      </c>
      <c r="S843">
        <v>33.780499999999996</v>
      </c>
      <c r="T843">
        <v>0.43688931137279247</v>
      </c>
      <c r="U843">
        <v>2026</v>
      </c>
      <c r="V843" t="s">
        <v>79</v>
      </c>
      <c r="W843">
        <v>12</v>
      </c>
      <c r="X843" t="s">
        <v>83</v>
      </c>
    </row>
    <row r="844" spans="1:24" x14ac:dyDescent="0.3">
      <c r="A844">
        <v>2331</v>
      </c>
      <c r="B844" s="1">
        <v>46027</v>
      </c>
      <c r="C844">
        <f>YEAR(SalesDataTable[[#This Row],[Order Date]])</f>
        <v>2026</v>
      </c>
      <c r="D844">
        <f>MONTH(SalesDataTable[[#This Row],[Order Date]])</f>
        <v>1</v>
      </c>
      <c r="E844" t="str">
        <f>TEXT(SalesDataTable[[#This Row],[Order Date]], "MmMM")</f>
        <v>January</v>
      </c>
      <c r="F844" t="str">
        <f>"Q"&amp;ROUNDUP(MONTH(SalesDataTable[[#This Row],[Order Date]])/3,0)</f>
        <v>Q1</v>
      </c>
      <c r="G844" t="s">
        <v>20</v>
      </c>
      <c r="H844" t="s">
        <v>21</v>
      </c>
      <c r="I844" t="s">
        <v>22</v>
      </c>
      <c r="J844" t="s">
        <v>23</v>
      </c>
      <c r="K844" t="s">
        <v>42</v>
      </c>
      <c r="L844" t="s">
        <v>62</v>
      </c>
      <c r="M844">
        <v>1</v>
      </c>
      <c r="N844">
        <v>104.23</v>
      </c>
      <c r="O844">
        <v>0.1</v>
      </c>
      <c r="P844">
        <v>51.6</v>
      </c>
      <c r="Q844">
        <v>93.807000000000002</v>
      </c>
      <c r="R844">
        <v>51.6</v>
      </c>
      <c r="S844">
        <v>42.207000000000001</v>
      </c>
      <c r="T844">
        <v>0.44993443986056475</v>
      </c>
      <c r="U844">
        <v>2026</v>
      </c>
      <c r="V844" t="s">
        <v>26</v>
      </c>
      <c r="W844">
        <v>1</v>
      </c>
      <c r="X844" t="s">
        <v>27</v>
      </c>
    </row>
    <row r="845" spans="1:24" x14ac:dyDescent="0.3">
      <c r="A845">
        <v>3703</v>
      </c>
      <c r="B845" s="1">
        <v>46033</v>
      </c>
      <c r="C845">
        <f>YEAR(SalesDataTable[[#This Row],[Order Date]])</f>
        <v>2026</v>
      </c>
      <c r="D845">
        <f>MONTH(SalesDataTable[[#This Row],[Order Date]])</f>
        <v>1</v>
      </c>
      <c r="E845" t="str">
        <f>TEXT(SalesDataTable[[#This Row],[Order Date]], "MmMM")</f>
        <v>January</v>
      </c>
      <c r="F845" t="str">
        <f>"Q"&amp;ROUNDUP(MONTH(SalesDataTable[[#This Row],[Order Date]])/3,0)</f>
        <v>Q1</v>
      </c>
      <c r="G845" t="s">
        <v>20</v>
      </c>
      <c r="H845" t="s">
        <v>21</v>
      </c>
      <c r="I845" t="s">
        <v>22</v>
      </c>
      <c r="J845" t="s">
        <v>84</v>
      </c>
      <c r="K845" t="s">
        <v>37</v>
      </c>
      <c r="L845" t="s">
        <v>47</v>
      </c>
      <c r="M845">
        <v>1</v>
      </c>
      <c r="N845">
        <v>35.340000000000003</v>
      </c>
      <c r="O845">
        <v>0.1</v>
      </c>
      <c r="P845">
        <v>13.36</v>
      </c>
      <c r="Q845">
        <v>31.806000000000004</v>
      </c>
      <c r="R845">
        <v>13.36</v>
      </c>
      <c r="S845">
        <v>18.446000000000005</v>
      </c>
      <c r="T845">
        <v>0.5799534678991386</v>
      </c>
      <c r="U845">
        <v>2026</v>
      </c>
      <c r="V845" t="s">
        <v>26</v>
      </c>
      <c r="W845">
        <v>1</v>
      </c>
      <c r="X845" t="s">
        <v>27</v>
      </c>
    </row>
    <row r="846" spans="1:24" x14ac:dyDescent="0.3">
      <c r="A846">
        <v>1125</v>
      </c>
      <c r="B846" s="1">
        <v>46053</v>
      </c>
      <c r="C846">
        <f>YEAR(SalesDataTable[[#This Row],[Order Date]])</f>
        <v>2026</v>
      </c>
      <c r="D846">
        <f>MONTH(SalesDataTable[[#This Row],[Order Date]])</f>
        <v>1</v>
      </c>
      <c r="E846" t="str">
        <f>TEXT(SalesDataTable[[#This Row],[Order Date]], "MmMM")</f>
        <v>January</v>
      </c>
      <c r="F846" t="str">
        <f>"Q"&amp;ROUNDUP(MONTH(SalesDataTable[[#This Row],[Order Date]])/3,0)</f>
        <v>Q1</v>
      </c>
      <c r="G846" t="s">
        <v>34</v>
      </c>
      <c r="H846" t="s">
        <v>56</v>
      </c>
      <c r="I846" t="s">
        <v>22</v>
      </c>
      <c r="J846" t="s">
        <v>84</v>
      </c>
      <c r="K846" t="s">
        <v>30</v>
      </c>
      <c r="L846" t="s">
        <v>41</v>
      </c>
      <c r="M846">
        <v>1</v>
      </c>
      <c r="N846">
        <v>72.69</v>
      </c>
      <c r="O846">
        <v>0.1</v>
      </c>
      <c r="P846">
        <v>32.67</v>
      </c>
      <c r="Q846">
        <v>65.421000000000006</v>
      </c>
      <c r="R846">
        <v>32.67</v>
      </c>
      <c r="S846">
        <v>32.751000000000005</v>
      </c>
      <c r="T846">
        <v>0.50061906727197691</v>
      </c>
      <c r="U846">
        <v>2026</v>
      </c>
      <c r="V846" t="s">
        <v>26</v>
      </c>
      <c r="W846">
        <v>1</v>
      </c>
      <c r="X846" t="s">
        <v>27</v>
      </c>
    </row>
    <row r="847" spans="1:24" x14ac:dyDescent="0.3">
      <c r="A847">
        <v>3855</v>
      </c>
      <c r="B847" s="1">
        <v>46055</v>
      </c>
      <c r="C847">
        <f>YEAR(SalesDataTable[[#This Row],[Order Date]])</f>
        <v>2026</v>
      </c>
      <c r="D847">
        <f>MONTH(SalesDataTable[[#This Row],[Order Date]])</f>
        <v>2</v>
      </c>
      <c r="E847" t="str">
        <f>TEXT(SalesDataTable[[#This Row],[Order Date]], "MmMM")</f>
        <v>February</v>
      </c>
      <c r="F847" t="str">
        <f>"Q"&amp;ROUNDUP(MONTH(SalesDataTable[[#This Row],[Order Date]])/3,0)</f>
        <v>Q1</v>
      </c>
      <c r="G847" t="s">
        <v>28</v>
      </c>
      <c r="H847" t="s">
        <v>36</v>
      </c>
      <c r="I847" t="s">
        <v>22</v>
      </c>
      <c r="J847" t="s">
        <v>85</v>
      </c>
      <c r="K847" t="s">
        <v>24</v>
      </c>
      <c r="L847" t="s">
        <v>25</v>
      </c>
      <c r="M847">
        <v>1</v>
      </c>
      <c r="N847">
        <v>39.39</v>
      </c>
      <c r="O847">
        <v>0.1</v>
      </c>
      <c r="P847">
        <v>15.09</v>
      </c>
      <c r="Q847">
        <v>35.451000000000001</v>
      </c>
      <c r="R847">
        <v>15.09</v>
      </c>
      <c r="S847">
        <v>20.361000000000001</v>
      </c>
      <c r="T847">
        <v>0.57434204958957435</v>
      </c>
      <c r="U847">
        <v>2026</v>
      </c>
      <c r="V847" t="s">
        <v>26</v>
      </c>
      <c r="W847">
        <v>2</v>
      </c>
      <c r="X847" t="s">
        <v>51</v>
      </c>
    </row>
    <row r="848" spans="1:24" x14ac:dyDescent="0.3">
      <c r="A848">
        <v>624</v>
      </c>
      <c r="B848" s="1">
        <v>46070</v>
      </c>
      <c r="C848">
        <f>YEAR(SalesDataTable[[#This Row],[Order Date]])</f>
        <v>2026</v>
      </c>
      <c r="D848">
        <f>MONTH(SalesDataTable[[#This Row],[Order Date]])</f>
        <v>2</v>
      </c>
      <c r="E848" t="str">
        <f>TEXT(SalesDataTable[[#This Row],[Order Date]], "MmMM")</f>
        <v>February</v>
      </c>
      <c r="F848" t="str">
        <f>"Q"&amp;ROUNDUP(MONTH(SalesDataTable[[#This Row],[Order Date]])/3,0)</f>
        <v>Q1</v>
      </c>
      <c r="G848" t="s">
        <v>48</v>
      </c>
      <c r="H848" t="s">
        <v>49</v>
      </c>
      <c r="I848" t="s">
        <v>22</v>
      </c>
      <c r="J848" t="s">
        <v>85</v>
      </c>
      <c r="K848" t="s">
        <v>30</v>
      </c>
      <c r="L848" t="s">
        <v>41</v>
      </c>
      <c r="M848">
        <v>1</v>
      </c>
      <c r="N848">
        <v>70.86</v>
      </c>
      <c r="O848">
        <v>0.1</v>
      </c>
      <c r="P848">
        <v>33.299999999999997</v>
      </c>
      <c r="Q848">
        <v>63.774000000000001</v>
      </c>
      <c r="R848">
        <v>33.299999999999997</v>
      </c>
      <c r="S848">
        <v>30.474000000000004</v>
      </c>
      <c r="T848">
        <v>0.47784363533728486</v>
      </c>
      <c r="U848">
        <v>2026</v>
      </c>
      <c r="V848" t="s">
        <v>26</v>
      </c>
      <c r="W848">
        <v>2</v>
      </c>
      <c r="X848" t="s">
        <v>51</v>
      </c>
    </row>
    <row r="849" spans="1:24" x14ac:dyDescent="0.3">
      <c r="A849">
        <v>2353</v>
      </c>
      <c r="B849" s="1">
        <v>46070</v>
      </c>
      <c r="C849">
        <f>YEAR(SalesDataTable[[#This Row],[Order Date]])</f>
        <v>2026</v>
      </c>
      <c r="D849">
        <f>MONTH(SalesDataTable[[#This Row],[Order Date]])</f>
        <v>2</v>
      </c>
      <c r="E849" t="str">
        <f>TEXT(SalesDataTable[[#This Row],[Order Date]], "MmMM")</f>
        <v>February</v>
      </c>
      <c r="F849" t="str">
        <f>"Q"&amp;ROUNDUP(MONTH(SalesDataTable[[#This Row],[Order Date]])/3,0)</f>
        <v>Q1</v>
      </c>
      <c r="G849" t="s">
        <v>34</v>
      </c>
      <c r="H849" t="s">
        <v>53</v>
      </c>
      <c r="I849" t="s">
        <v>22</v>
      </c>
      <c r="J849" t="s">
        <v>84</v>
      </c>
      <c r="K849" t="s">
        <v>44</v>
      </c>
      <c r="L849" t="s">
        <v>77</v>
      </c>
      <c r="M849">
        <v>1</v>
      </c>
      <c r="N849">
        <v>339.52</v>
      </c>
      <c r="O849">
        <v>0.1</v>
      </c>
      <c r="P849">
        <v>191.19</v>
      </c>
      <c r="Q849">
        <v>305.56799999999998</v>
      </c>
      <c r="R849">
        <v>191.19</v>
      </c>
      <c r="S849">
        <v>114.37799999999999</v>
      </c>
      <c r="T849">
        <v>0.3743127552623311</v>
      </c>
      <c r="U849">
        <v>2026</v>
      </c>
      <c r="V849" t="s">
        <v>26</v>
      </c>
      <c r="W849">
        <v>2</v>
      </c>
      <c r="X849" t="s">
        <v>51</v>
      </c>
    </row>
    <row r="850" spans="1:24" x14ac:dyDescent="0.3">
      <c r="A850">
        <v>1649</v>
      </c>
      <c r="B850" s="1">
        <v>46075</v>
      </c>
      <c r="C850">
        <f>YEAR(SalesDataTable[[#This Row],[Order Date]])</f>
        <v>2026</v>
      </c>
      <c r="D850">
        <f>MONTH(SalesDataTable[[#This Row],[Order Date]])</f>
        <v>2</v>
      </c>
      <c r="E850" t="str">
        <f>TEXT(SalesDataTable[[#This Row],[Order Date]], "MmMM")</f>
        <v>February</v>
      </c>
      <c r="F850" t="str">
        <f>"Q"&amp;ROUNDUP(MONTH(SalesDataTable[[#This Row],[Order Date]])/3,0)</f>
        <v>Q1</v>
      </c>
      <c r="G850" t="s">
        <v>48</v>
      </c>
      <c r="H850" t="s">
        <v>52</v>
      </c>
      <c r="I850" t="s">
        <v>22</v>
      </c>
      <c r="J850" t="s">
        <v>84</v>
      </c>
      <c r="K850" t="s">
        <v>44</v>
      </c>
      <c r="L850" t="s">
        <v>63</v>
      </c>
      <c r="M850">
        <v>1</v>
      </c>
      <c r="N850">
        <v>124.93</v>
      </c>
      <c r="O850">
        <v>0.1</v>
      </c>
      <c r="P850">
        <v>59.74</v>
      </c>
      <c r="Q850">
        <v>112.43700000000001</v>
      </c>
      <c r="R850">
        <v>59.74</v>
      </c>
      <c r="S850">
        <v>52.69700000000001</v>
      </c>
      <c r="T850">
        <v>0.46868023871145625</v>
      </c>
      <c r="U850">
        <v>2026</v>
      </c>
      <c r="V850" t="s">
        <v>26</v>
      </c>
      <c r="W850">
        <v>2</v>
      </c>
      <c r="X850" t="s">
        <v>51</v>
      </c>
    </row>
    <row r="851" spans="1:24" x14ac:dyDescent="0.3">
      <c r="A851">
        <v>3666</v>
      </c>
      <c r="B851" s="1">
        <v>46079</v>
      </c>
      <c r="C851">
        <f>YEAR(SalesDataTable[[#This Row],[Order Date]])</f>
        <v>2026</v>
      </c>
      <c r="D851">
        <f>MONTH(SalesDataTable[[#This Row],[Order Date]])</f>
        <v>2</v>
      </c>
      <c r="E851" t="str">
        <f>TEXT(SalesDataTable[[#This Row],[Order Date]], "MmMM")</f>
        <v>February</v>
      </c>
      <c r="F851" t="str">
        <f>"Q"&amp;ROUNDUP(MONTH(SalesDataTable[[#This Row],[Order Date]])/3,0)</f>
        <v>Q1</v>
      </c>
      <c r="G851" t="s">
        <v>28</v>
      </c>
      <c r="H851" t="s">
        <v>46</v>
      </c>
      <c r="I851" t="s">
        <v>22</v>
      </c>
      <c r="J851" t="s">
        <v>84</v>
      </c>
      <c r="K851" t="s">
        <v>37</v>
      </c>
      <c r="L851" t="s">
        <v>47</v>
      </c>
      <c r="M851">
        <v>1</v>
      </c>
      <c r="N851">
        <v>36.19</v>
      </c>
      <c r="O851">
        <v>0.1</v>
      </c>
      <c r="P851">
        <v>13.62</v>
      </c>
      <c r="Q851">
        <v>32.570999999999998</v>
      </c>
      <c r="R851">
        <v>13.62</v>
      </c>
      <c r="S851">
        <v>18.951000000000001</v>
      </c>
      <c r="T851">
        <v>0.58183660311319896</v>
      </c>
      <c r="U851">
        <v>2026</v>
      </c>
      <c r="V851" t="s">
        <v>26</v>
      </c>
      <c r="W851">
        <v>2</v>
      </c>
      <c r="X851" t="s">
        <v>51</v>
      </c>
    </row>
    <row r="852" spans="1:24" x14ac:dyDescent="0.3">
      <c r="A852">
        <v>4004</v>
      </c>
      <c r="B852" s="1">
        <v>46084</v>
      </c>
      <c r="C852">
        <f>YEAR(SalesDataTable[[#This Row],[Order Date]])</f>
        <v>2026</v>
      </c>
      <c r="D852">
        <f>MONTH(SalesDataTable[[#This Row],[Order Date]])</f>
        <v>3</v>
      </c>
      <c r="E852" t="str">
        <f>TEXT(SalesDataTable[[#This Row],[Order Date]], "MmMM")</f>
        <v>March</v>
      </c>
      <c r="F852" t="str">
        <f>"Q"&amp;ROUNDUP(MONTH(SalesDataTable[[#This Row],[Order Date]])/3,0)</f>
        <v>Q1</v>
      </c>
      <c r="G852" t="s">
        <v>48</v>
      </c>
      <c r="H852" t="s">
        <v>52</v>
      </c>
      <c r="I852" t="s">
        <v>22</v>
      </c>
      <c r="J852" t="s">
        <v>23</v>
      </c>
      <c r="K852" t="s">
        <v>37</v>
      </c>
      <c r="L852" t="s">
        <v>54</v>
      </c>
      <c r="M852">
        <v>1</v>
      </c>
      <c r="N852">
        <v>46.46</v>
      </c>
      <c r="O852">
        <v>0.1</v>
      </c>
      <c r="P852">
        <v>17.989999999999998</v>
      </c>
      <c r="Q852">
        <v>41.814</v>
      </c>
      <c r="R852">
        <v>17.989999999999998</v>
      </c>
      <c r="S852">
        <v>23.824000000000002</v>
      </c>
      <c r="T852">
        <v>0.56976132395848289</v>
      </c>
      <c r="U852">
        <v>2026</v>
      </c>
      <c r="V852" t="s">
        <v>26</v>
      </c>
      <c r="W852">
        <v>3</v>
      </c>
      <c r="X852" t="s">
        <v>58</v>
      </c>
    </row>
    <row r="853" spans="1:24" x14ac:dyDescent="0.3">
      <c r="A853">
        <v>1470</v>
      </c>
      <c r="B853" s="1">
        <v>46087</v>
      </c>
      <c r="C853">
        <f>YEAR(SalesDataTable[[#This Row],[Order Date]])</f>
        <v>2026</v>
      </c>
      <c r="D853">
        <f>MONTH(SalesDataTable[[#This Row],[Order Date]])</f>
        <v>3</v>
      </c>
      <c r="E853" t="str">
        <f>TEXT(SalesDataTable[[#This Row],[Order Date]], "MmMM")</f>
        <v>March</v>
      </c>
      <c r="F853" t="str">
        <f>"Q"&amp;ROUNDUP(MONTH(SalesDataTable[[#This Row],[Order Date]])/3,0)</f>
        <v>Q1</v>
      </c>
      <c r="G853" t="s">
        <v>48</v>
      </c>
      <c r="H853" t="s">
        <v>49</v>
      </c>
      <c r="I853" t="s">
        <v>22</v>
      </c>
      <c r="J853" t="s">
        <v>84</v>
      </c>
      <c r="K853" t="s">
        <v>42</v>
      </c>
      <c r="L853" t="s">
        <v>72</v>
      </c>
      <c r="M853">
        <v>1</v>
      </c>
      <c r="N853">
        <v>80.349999999999994</v>
      </c>
      <c r="O853">
        <v>0.1</v>
      </c>
      <c r="P853">
        <v>42.43</v>
      </c>
      <c r="Q853">
        <v>72.314999999999998</v>
      </c>
      <c r="R853">
        <v>42.43</v>
      </c>
      <c r="S853">
        <v>29.884999999999998</v>
      </c>
      <c r="T853">
        <v>0.41326142570697638</v>
      </c>
      <c r="U853">
        <v>2026</v>
      </c>
      <c r="V853" t="s">
        <v>26</v>
      </c>
      <c r="W853">
        <v>3</v>
      </c>
      <c r="X853" t="s">
        <v>58</v>
      </c>
    </row>
    <row r="854" spans="1:24" x14ac:dyDescent="0.3">
      <c r="A854">
        <v>1797</v>
      </c>
      <c r="B854" s="1">
        <v>46090</v>
      </c>
      <c r="C854">
        <f>YEAR(SalesDataTable[[#This Row],[Order Date]])</f>
        <v>2026</v>
      </c>
      <c r="D854">
        <f>MONTH(SalesDataTable[[#This Row],[Order Date]])</f>
        <v>3</v>
      </c>
      <c r="E854" t="str">
        <f>TEXT(SalesDataTable[[#This Row],[Order Date]], "MmMM")</f>
        <v>March</v>
      </c>
      <c r="F854" t="str">
        <f>"Q"&amp;ROUNDUP(MONTH(SalesDataTable[[#This Row],[Order Date]])/3,0)</f>
        <v>Q1</v>
      </c>
      <c r="G854" t="s">
        <v>34</v>
      </c>
      <c r="H854" t="s">
        <v>53</v>
      </c>
      <c r="I854" t="s">
        <v>22</v>
      </c>
      <c r="J854" t="s">
        <v>85</v>
      </c>
      <c r="K854" t="s">
        <v>42</v>
      </c>
      <c r="L854" t="s">
        <v>62</v>
      </c>
      <c r="M854">
        <v>1</v>
      </c>
      <c r="N854">
        <v>103.74</v>
      </c>
      <c r="O854">
        <v>0.1</v>
      </c>
      <c r="P854">
        <v>51.32</v>
      </c>
      <c r="Q854">
        <v>93.366</v>
      </c>
      <c r="R854">
        <v>51.32</v>
      </c>
      <c r="S854">
        <v>42.045999999999999</v>
      </c>
      <c r="T854">
        <v>0.45033523980892404</v>
      </c>
      <c r="U854">
        <v>2026</v>
      </c>
      <c r="V854" t="s">
        <v>26</v>
      </c>
      <c r="W854">
        <v>3</v>
      </c>
      <c r="X854" t="s">
        <v>58</v>
      </c>
    </row>
    <row r="855" spans="1:24" x14ac:dyDescent="0.3">
      <c r="A855">
        <v>759</v>
      </c>
      <c r="B855" s="1">
        <v>46093</v>
      </c>
      <c r="C855">
        <f>YEAR(SalesDataTable[[#This Row],[Order Date]])</f>
        <v>2026</v>
      </c>
      <c r="D855">
        <f>MONTH(SalesDataTable[[#This Row],[Order Date]])</f>
        <v>3</v>
      </c>
      <c r="E855" t="str">
        <f>TEXT(SalesDataTable[[#This Row],[Order Date]], "MmMM")</f>
        <v>March</v>
      </c>
      <c r="F855" t="str">
        <f>"Q"&amp;ROUNDUP(MONTH(SalesDataTable[[#This Row],[Order Date]])/3,0)</f>
        <v>Q1</v>
      </c>
      <c r="G855" t="s">
        <v>34</v>
      </c>
      <c r="H855" t="s">
        <v>53</v>
      </c>
      <c r="I855" t="s">
        <v>22</v>
      </c>
      <c r="J855" t="s">
        <v>23</v>
      </c>
      <c r="K855" t="s">
        <v>24</v>
      </c>
      <c r="L855" t="s">
        <v>69</v>
      </c>
      <c r="M855">
        <v>1</v>
      </c>
      <c r="N855">
        <v>49.79</v>
      </c>
      <c r="O855">
        <v>0.1</v>
      </c>
      <c r="P855">
        <v>22.29</v>
      </c>
      <c r="Q855">
        <v>44.811</v>
      </c>
      <c r="R855">
        <v>22.29</v>
      </c>
      <c r="S855">
        <v>22.521000000000001</v>
      </c>
      <c r="T855">
        <v>0.5025774921336279</v>
      </c>
      <c r="U855">
        <v>2026</v>
      </c>
      <c r="V855" t="s">
        <v>26</v>
      </c>
      <c r="W855">
        <v>3</v>
      </c>
      <c r="X855" t="s">
        <v>58</v>
      </c>
    </row>
    <row r="856" spans="1:24" x14ac:dyDescent="0.3">
      <c r="A856">
        <v>2952</v>
      </c>
      <c r="B856" s="1">
        <v>46095</v>
      </c>
      <c r="C856">
        <f>YEAR(SalesDataTable[[#This Row],[Order Date]])</f>
        <v>2026</v>
      </c>
      <c r="D856">
        <f>MONTH(SalesDataTable[[#This Row],[Order Date]])</f>
        <v>3</v>
      </c>
      <c r="E856" t="str">
        <f>TEXT(SalesDataTable[[#This Row],[Order Date]], "MmMM")</f>
        <v>March</v>
      </c>
      <c r="F856" t="str">
        <f>"Q"&amp;ROUNDUP(MONTH(SalesDataTable[[#This Row],[Order Date]])/3,0)</f>
        <v>Q1</v>
      </c>
      <c r="G856" t="s">
        <v>34</v>
      </c>
      <c r="H856" t="s">
        <v>56</v>
      </c>
      <c r="I856" t="s">
        <v>22</v>
      </c>
      <c r="J856" t="s">
        <v>23</v>
      </c>
      <c r="K856" t="s">
        <v>42</v>
      </c>
      <c r="L856" t="s">
        <v>66</v>
      </c>
      <c r="M856">
        <v>1</v>
      </c>
      <c r="N856">
        <v>51.86</v>
      </c>
      <c r="O856">
        <v>0.1</v>
      </c>
      <c r="P856">
        <v>22.34</v>
      </c>
      <c r="Q856">
        <v>46.673999999999999</v>
      </c>
      <c r="R856">
        <v>22.34</v>
      </c>
      <c r="S856">
        <v>24.334</v>
      </c>
      <c r="T856">
        <v>0.52136092899687192</v>
      </c>
      <c r="U856">
        <v>2026</v>
      </c>
      <c r="V856" t="s">
        <v>26</v>
      </c>
      <c r="W856">
        <v>3</v>
      </c>
      <c r="X856" t="s">
        <v>58</v>
      </c>
    </row>
    <row r="857" spans="1:24" x14ac:dyDescent="0.3">
      <c r="A857">
        <v>2956</v>
      </c>
      <c r="B857" s="1">
        <v>46097</v>
      </c>
      <c r="C857">
        <f>YEAR(SalesDataTable[[#This Row],[Order Date]])</f>
        <v>2026</v>
      </c>
      <c r="D857">
        <f>MONTH(SalesDataTable[[#This Row],[Order Date]])</f>
        <v>3</v>
      </c>
      <c r="E857" t="str">
        <f>TEXT(SalesDataTable[[#This Row],[Order Date]], "MmMM")</f>
        <v>March</v>
      </c>
      <c r="F857" t="str">
        <f>"Q"&amp;ROUNDUP(MONTH(SalesDataTable[[#This Row],[Order Date]])/3,0)</f>
        <v>Q1</v>
      </c>
      <c r="G857" t="s">
        <v>34</v>
      </c>
      <c r="H857" t="s">
        <v>40</v>
      </c>
      <c r="I857" t="s">
        <v>22</v>
      </c>
      <c r="J857" t="s">
        <v>23</v>
      </c>
      <c r="K857" t="s">
        <v>37</v>
      </c>
      <c r="L857" t="s">
        <v>47</v>
      </c>
      <c r="M857">
        <v>1</v>
      </c>
      <c r="N857">
        <v>37.119999999999997</v>
      </c>
      <c r="O857">
        <v>0.1</v>
      </c>
      <c r="P857">
        <v>13.39</v>
      </c>
      <c r="Q857">
        <v>33.408000000000001</v>
      </c>
      <c r="R857">
        <v>13.39</v>
      </c>
      <c r="S857">
        <v>20.018000000000001</v>
      </c>
      <c r="T857">
        <v>0.59919779693486586</v>
      </c>
      <c r="U857">
        <v>2026</v>
      </c>
      <c r="V857" t="s">
        <v>26</v>
      </c>
      <c r="W857">
        <v>3</v>
      </c>
      <c r="X857" t="s">
        <v>58</v>
      </c>
    </row>
    <row r="858" spans="1:24" x14ac:dyDescent="0.3">
      <c r="A858">
        <v>4912</v>
      </c>
      <c r="B858" s="1">
        <v>46098</v>
      </c>
      <c r="C858">
        <f>YEAR(SalesDataTable[[#This Row],[Order Date]])</f>
        <v>2026</v>
      </c>
      <c r="D858">
        <f>MONTH(SalesDataTable[[#This Row],[Order Date]])</f>
        <v>3</v>
      </c>
      <c r="E858" t="str">
        <f>TEXT(SalesDataTable[[#This Row],[Order Date]], "MmMM")</f>
        <v>March</v>
      </c>
      <c r="F858" t="str">
        <f>"Q"&amp;ROUNDUP(MONTH(SalesDataTable[[#This Row],[Order Date]])/3,0)</f>
        <v>Q1</v>
      </c>
      <c r="G858" t="s">
        <v>34</v>
      </c>
      <c r="H858" t="s">
        <v>40</v>
      </c>
      <c r="I858" t="s">
        <v>22</v>
      </c>
      <c r="J858" t="s">
        <v>23</v>
      </c>
      <c r="K858" t="s">
        <v>30</v>
      </c>
      <c r="L858" t="s">
        <v>31</v>
      </c>
      <c r="M858">
        <v>1</v>
      </c>
      <c r="N858">
        <v>152.57</v>
      </c>
      <c r="O858">
        <v>0.1</v>
      </c>
      <c r="P858">
        <v>80.319999999999993</v>
      </c>
      <c r="Q858">
        <v>137.31299999999999</v>
      </c>
      <c r="R858">
        <v>80.319999999999993</v>
      </c>
      <c r="S858">
        <v>56.992999999999995</v>
      </c>
      <c r="T858">
        <v>0.41505902572953762</v>
      </c>
      <c r="U858">
        <v>2026</v>
      </c>
      <c r="V858" t="s">
        <v>26</v>
      </c>
      <c r="W858">
        <v>3</v>
      </c>
      <c r="X858" t="s">
        <v>58</v>
      </c>
    </row>
    <row r="859" spans="1:24" x14ac:dyDescent="0.3">
      <c r="A859">
        <v>422</v>
      </c>
      <c r="B859" s="1">
        <v>46113</v>
      </c>
      <c r="C859">
        <f>YEAR(SalesDataTable[[#This Row],[Order Date]])</f>
        <v>2026</v>
      </c>
      <c r="D859">
        <f>MONTH(SalesDataTable[[#This Row],[Order Date]])</f>
        <v>4</v>
      </c>
      <c r="E859" t="str">
        <f>TEXT(SalesDataTable[[#This Row],[Order Date]], "MmMM")</f>
        <v>April</v>
      </c>
      <c r="F859" t="str">
        <f>"Q"&amp;ROUNDUP(MONTH(SalesDataTable[[#This Row],[Order Date]])/3,0)</f>
        <v>Q2</v>
      </c>
      <c r="G859" t="s">
        <v>20</v>
      </c>
      <c r="H859" t="s">
        <v>39</v>
      </c>
      <c r="I859" t="s">
        <v>22</v>
      </c>
      <c r="J859" t="s">
        <v>85</v>
      </c>
      <c r="K859" t="s">
        <v>42</v>
      </c>
      <c r="L859" t="s">
        <v>72</v>
      </c>
      <c r="M859">
        <v>1</v>
      </c>
      <c r="N859">
        <v>81.760000000000005</v>
      </c>
      <c r="O859">
        <v>0.1</v>
      </c>
      <c r="P859">
        <v>42.78</v>
      </c>
      <c r="Q859">
        <v>73.584000000000003</v>
      </c>
      <c r="R859">
        <v>42.78</v>
      </c>
      <c r="S859">
        <v>30.804000000000002</v>
      </c>
      <c r="T859">
        <v>0.4186236138290933</v>
      </c>
      <c r="U859">
        <v>2026</v>
      </c>
      <c r="V859" t="s">
        <v>64</v>
      </c>
      <c r="W859">
        <v>4</v>
      </c>
      <c r="X859" t="s">
        <v>65</v>
      </c>
    </row>
    <row r="860" spans="1:24" x14ac:dyDescent="0.3">
      <c r="A860">
        <v>3263</v>
      </c>
      <c r="B860" s="1">
        <v>46117</v>
      </c>
      <c r="C860">
        <f>YEAR(SalesDataTable[[#This Row],[Order Date]])</f>
        <v>2026</v>
      </c>
      <c r="D860">
        <f>MONTH(SalesDataTable[[#This Row],[Order Date]])</f>
        <v>4</v>
      </c>
      <c r="E860" t="str">
        <f>TEXT(SalesDataTable[[#This Row],[Order Date]], "MmMM")</f>
        <v>April</v>
      </c>
      <c r="F860" t="str">
        <f>"Q"&amp;ROUNDUP(MONTH(SalesDataTable[[#This Row],[Order Date]])/3,0)</f>
        <v>Q2</v>
      </c>
      <c r="G860" t="s">
        <v>20</v>
      </c>
      <c r="H860" t="s">
        <v>32</v>
      </c>
      <c r="I860" t="s">
        <v>22</v>
      </c>
      <c r="J860" t="s">
        <v>23</v>
      </c>
      <c r="K860" t="s">
        <v>24</v>
      </c>
      <c r="L860" t="s">
        <v>69</v>
      </c>
      <c r="M860">
        <v>1</v>
      </c>
      <c r="N860">
        <v>51.75</v>
      </c>
      <c r="O860">
        <v>0.1</v>
      </c>
      <c r="P860">
        <v>22.1</v>
      </c>
      <c r="Q860">
        <v>46.575000000000003</v>
      </c>
      <c r="R860">
        <v>22.1</v>
      </c>
      <c r="S860">
        <v>24.475000000000001</v>
      </c>
      <c r="T860">
        <v>0.52549651100375738</v>
      </c>
      <c r="U860">
        <v>2026</v>
      </c>
      <c r="V860" t="s">
        <v>64</v>
      </c>
      <c r="W860">
        <v>4</v>
      </c>
      <c r="X860" t="s">
        <v>65</v>
      </c>
    </row>
    <row r="861" spans="1:24" x14ac:dyDescent="0.3">
      <c r="A861">
        <v>1975</v>
      </c>
      <c r="B861" s="1">
        <v>46124</v>
      </c>
      <c r="C861">
        <f>YEAR(SalesDataTable[[#This Row],[Order Date]])</f>
        <v>2026</v>
      </c>
      <c r="D861">
        <f>MONTH(SalesDataTable[[#This Row],[Order Date]])</f>
        <v>4</v>
      </c>
      <c r="E861" t="str">
        <f>TEXT(SalesDataTable[[#This Row],[Order Date]], "MmMM")</f>
        <v>April</v>
      </c>
      <c r="F861" t="str">
        <f>"Q"&amp;ROUNDUP(MONTH(SalesDataTable[[#This Row],[Order Date]])/3,0)</f>
        <v>Q2</v>
      </c>
      <c r="G861" t="s">
        <v>28</v>
      </c>
      <c r="H861" t="s">
        <v>46</v>
      </c>
      <c r="I861" t="s">
        <v>22</v>
      </c>
      <c r="J861" t="s">
        <v>84</v>
      </c>
      <c r="K861" t="s">
        <v>24</v>
      </c>
      <c r="L861" t="s">
        <v>50</v>
      </c>
      <c r="M861">
        <v>1</v>
      </c>
      <c r="N861">
        <v>36.840000000000003</v>
      </c>
      <c r="O861">
        <v>0.1</v>
      </c>
      <c r="P861">
        <v>13.86</v>
      </c>
      <c r="Q861">
        <v>33.156000000000006</v>
      </c>
      <c r="R861">
        <v>13.86</v>
      </c>
      <c r="S861">
        <v>19.296000000000006</v>
      </c>
      <c r="T861">
        <v>0.58197611292073836</v>
      </c>
      <c r="U861">
        <v>2026</v>
      </c>
      <c r="V861" t="s">
        <v>64</v>
      </c>
      <c r="W861">
        <v>4</v>
      </c>
      <c r="X861" t="s">
        <v>65</v>
      </c>
    </row>
    <row r="862" spans="1:24" x14ac:dyDescent="0.3">
      <c r="A862">
        <v>2427</v>
      </c>
      <c r="B862" s="1">
        <v>46128</v>
      </c>
      <c r="C862">
        <f>YEAR(SalesDataTable[[#This Row],[Order Date]])</f>
        <v>2026</v>
      </c>
      <c r="D862">
        <f>MONTH(SalesDataTable[[#This Row],[Order Date]])</f>
        <v>4</v>
      </c>
      <c r="E862" t="str">
        <f>TEXT(SalesDataTable[[#This Row],[Order Date]], "MmMM")</f>
        <v>April</v>
      </c>
      <c r="F862" t="str">
        <f>"Q"&amp;ROUNDUP(MONTH(SalesDataTable[[#This Row],[Order Date]])/3,0)</f>
        <v>Q2</v>
      </c>
      <c r="G862" t="s">
        <v>20</v>
      </c>
      <c r="H862" t="s">
        <v>60</v>
      </c>
      <c r="I862" t="s">
        <v>22</v>
      </c>
      <c r="J862" t="s">
        <v>23</v>
      </c>
      <c r="K862" t="s">
        <v>37</v>
      </c>
      <c r="L862" t="s">
        <v>54</v>
      </c>
      <c r="M862">
        <v>1</v>
      </c>
      <c r="N862">
        <v>45.82</v>
      </c>
      <c r="O862">
        <v>0.1</v>
      </c>
      <c r="P862">
        <v>18.48</v>
      </c>
      <c r="Q862">
        <v>41.238</v>
      </c>
      <c r="R862">
        <v>18.48</v>
      </c>
      <c r="S862">
        <v>22.757999999999999</v>
      </c>
      <c r="T862">
        <v>0.55186963480285167</v>
      </c>
      <c r="U862">
        <v>2026</v>
      </c>
      <c r="V862" t="s">
        <v>64</v>
      </c>
      <c r="W862">
        <v>4</v>
      </c>
      <c r="X862" t="s">
        <v>65</v>
      </c>
    </row>
    <row r="863" spans="1:24" x14ac:dyDescent="0.3">
      <c r="A863">
        <v>4372</v>
      </c>
      <c r="B863" s="1">
        <v>46131</v>
      </c>
      <c r="C863">
        <f>YEAR(SalesDataTable[[#This Row],[Order Date]])</f>
        <v>2026</v>
      </c>
      <c r="D863">
        <f>MONTH(SalesDataTable[[#This Row],[Order Date]])</f>
        <v>4</v>
      </c>
      <c r="E863" t="str">
        <f>TEXT(SalesDataTable[[#This Row],[Order Date]], "MmMM")</f>
        <v>April</v>
      </c>
      <c r="F863" t="str">
        <f>"Q"&amp;ROUNDUP(MONTH(SalesDataTable[[#This Row],[Order Date]])/3,0)</f>
        <v>Q2</v>
      </c>
      <c r="G863" t="s">
        <v>28</v>
      </c>
      <c r="H863" t="s">
        <v>46</v>
      </c>
      <c r="I863" t="s">
        <v>22</v>
      </c>
      <c r="J863" t="s">
        <v>23</v>
      </c>
      <c r="K863" t="s">
        <v>24</v>
      </c>
      <c r="L863" t="s">
        <v>50</v>
      </c>
      <c r="M863">
        <v>1</v>
      </c>
      <c r="N863">
        <v>37.11</v>
      </c>
      <c r="O863">
        <v>0.1</v>
      </c>
      <c r="P863">
        <v>14.27</v>
      </c>
      <c r="Q863">
        <v>33.399000000000001</v>
      </c>
      <c r="R863">
        <v>14.27</v>
      </c>
      <c r="S863">
        <v>19.129000000000001</v>
      </c>
      <c r="T863">
        <v>0.5727416988532591</v>
      </c>
      <c r="U863">
        <v>2026</v>
      </c>
      <c r="V863" t="s">
        <v>64</v>
      </c>
      <c r="W863">
        <v>4</v>
      </c>
      <c r="X863" t="s">
        <v>65</v>
      </c>
    </row>
    <row r="864" spans="1:24" x14ac:dyDescent="0.3">
      <c r="A864">
        <v>1333</v>
      </c>
      <c r="B864" s="1">
        <v>46136</v>
      </c>
      <c r="C864">
        <f>YEAR(SalesDataTable[[#This Row],[Order Date]])</f>
        <v>2026</v>
      </c>
      <c r="D864">
        <f>MONTH(SalesDataTable[[#This Row],[Order Date]])</f>
        <v>4</v>
      </c>
      <c r="E864" t="str">
        <f>TEXT(SalesDataTable[[#This Row],[Order Date]], "MmMM")</f>
        <v>April</v>
      </c>
      <c r="F864" t="str">
        <f>"Q"&amp;ROUNDUP(MONTH(SalesDataTable[[#This Row],[Order Date]])/3,0)</f>
        <v>Q2</v>
      </c>
      <c r="G864" t="s">
        <v>34</v>
      </c>
      <c r="H864" t="s">
        <v>55</v>
      </c>
      <c r="I864" t="s">
        <v>22</v>
      </c>
      <c r="J864" t="s">
        <v>23</v>
      </c>
      <c r="K864" t="s">
        <v>30</v>
      </c>
      <c r="L864" t="s">
        <v>33</v>
      </c>
      <c r="M864">
        <v>1</v>
      </c>
      <c r="N864">
        <v>90.87</v>
      </c>
      <c r="O864">
        <v>0.1</v>
      </c>
      <c r="P864">
        <v>44.4</v>
      </c>
      <c r="Q864">
        <v>81.783000000000001</v>
      </c>
      <c r="R864">
        <v>44.4</v>
      </c>
      <c r="S864">
        <v>37.383000000000003</v>
      </c>
      <c r="T864">
        <v>0.45709988628443565</v>
      </c>
      <c r="U864">
        <v>2026</v>
      </c>
      <c r="V864" t="s">
        <v>64</v>
      </c>
      <c r="W864">
        <v>4</v>
      </c>
      <c r="X864" t="s">
        <v>65</v>
      </c>
    </row>
    <row r="865" spans="1:24" x14ac:dyDescent="0.3">
      <c r="A865">
        <v>3695</v>
      </c>
      <c r="B865" s="1">
        <v>46142</v>
      </c>
      <c r="C865">
        <f>YEAR(SalesDataTable[[#This Row],[Order Date]])</f>
        <v>2026</v>
      </c>
      <c r="D865">
        <f>MONTH(SalesDataTable[[#This Row],[Order Date]])</f>
        <v>4</v>
      </c>
      <c r="E865" t="str">
        <f>TEXT(SalesDataTable[[#This Row],[Order Date]], "MmMM")</f>
        <v>April</v>
      </c>
      <c r="F865" t="str">
        <f>"Q"&amp;ROUNDUP(MONTH(SalesDataTable[[#This Row],[Order Date]])/3,0)</f>
        <v>Q2</v>
      </c>
      <c r="G865" t="s">
        <v>48</v>
      </c>
      <c r="H865" t="s">
        <v>49</v>
      </c>
      <c r="I865" t="s">
        <v>22</v>
      </c>
      <c r="J865" t="s">
        <v>23</v>
      </c>
      <c r="K865" t="s">
        <v>42</v>
      </c>
      <c r="L865" t="s">
        <v>43</v>
      </c>
      <c r="M865">
        <v>1</v>
      </c>
      <c r="N865">
        <v>39.44</v>
      </c>
      <c r="O865">
        <v>0.1</v>
      </c>
      <c r="P865">
        <v>16.63</v>
      </c>
      <c r="Q865">
        <v>35.496000000000002</v>
      </c>
      <c r="R865">
        <v>16.63</v>
      </c>
      <c r="S865">
        <v>18.866000000000003</v>
      </c>
      <c r="T865">
        <v>0.53149650664863657</v>
      </c>
      <c r="U865">
        <v>2026</v>
      </c>
      <c r="V865" t="s">
        <v>64</v>
      </c>
      <c r="W865">
        <v>4</v>
      </c>
      <c r="X865" t="s">
        <v>65</v>
      </c>
    </row>
    <row r="866" spans="1:24" x14ac:dyDescent="0.3">
      <c r="A866">
        <v>5148</v>
      </c>
      <c r="B866" s="1">
        <v>46142</v>
      </c>
      <c r="C866">
        <f>YEAR(SalesDataTable[[#This Row],[Order Date]])</f>
        <v>2026</v>
      </c>
      <c r="D866">
        <f>MONTH(SalesDataTable[[#This Row],[Order Date]])</f>
        <v>4</v>
      </c>
      <c r="E866" t="str">
        <f>TEXT(SalesDataTable[[#This Row],[Order Date]], "MmMM")</f>
        <v>April</v>
      </c>
      <c r="F866" t="str">
        <f>"Q"&amp;ROUNDUP(MONTH(SalesDataTable[[#This Row],[Order Date]])/3,0)</f>
        <v>Q2</v>
      </c>
      <c r="G866" t="s">
        <v>48</v>
      </c>
      <c r="H866" t="s">
        <v>81</v>
      </c>
      <c r="I866" t="s">
        <v>22</v>
      </c>
      <c r="J866" t="s">
        <v>84</v>
      </c>
      <c r="K866" t="s">
        <v>37</v>
      </c>
      <c r="L866" t="s">
        <v>38</v>
      </c>
      <c r="M866">
        <v>1</v>
      </c>
      <c r="N866">
        <v>130.34</v>
      </c>
      <c r="O866">
        <v>0.1</v>
      </c>
      <c r="P866">
        <v>66.680000000000007</v>
      </c>
      <c r="Q866">
        <v>117.30600000000001</v>
      </c>
      <c r="R866">
        <v>66.680000000000007</v>
      </c>
      <c r="S866">
        <v>50.626000000000005</v>
      </c>
      <c r="T866">
        <v>0.43157212759790631</v>
      </c>
      <c r="U866">
        <v>2026</v>
      </c>
      <c r="V866" t="s">
        <v>64</v>
      </c>
      <c r="W866">
        <v>4</v>
      </c>
      <c r="X866" t="s">
        <v>65</v>
      </c>
    </row>
    <row r="867" spans="1:24" x14ac:dyDescent="0.3">
      <c r="A867">
        <v>4535</v>
      </c>
      <c r="B867" s="1">
        <v>46145</v>
      </c>
      <c r="C867">
        <f>YEAR(SalesDataTable[[#This Row],[Order Date]])</f>
        <v>2026</v>
      </c>
      <c r="D867">
        <f>MONTH(SalesDataTable[[#This Row],[Order Date]])</f>
        <v>5</v>
      </c>
      <c r="E867" t="str">
        <f>TEXT(SalesDataTable[[#This Row],[Order Date]], "MmMM")</f>
        <v>May</v>
      </c>
      <c r="F867" t="str">
        <f>"Q"&amp;ROUNDUP(MONTH(SalesDataTable[[#This Row],[Order Date]])/3,0)</f>
        <v>Q2</v>
      </c>
      <c r="G867" t="s">
        <v>48</v>
      </c>
      <c r="H867" t="s">
        <v>52</v>
      </c>
      <c r="I867" t="s">
        <v>22</v>
      </c>
      <c r="J867" t="s">
        <v>23</v>
      </c>
      <c r="K867" t="s">
        <v>37</v>
      </c>
      <c r="L867" t="s">
        <v>47</v>
      </c>
      <c r="M867">
        <v>1</v>
      </c>
      <c r="N867">
        <v>36.82</v>
      </c>
      <c r="O867">
        <v>0.1</v>
      </c>
      <c r="P867">
        <v>13.4</v>
      </c>
      <c r="Q867">
        <v>33.137999999999998</v>
      </c>
      <c r="R867">
        <v>13.4</v>
      </c>
      <c r="S867">
        <v>19.738</v>
      </c>
      <c r="T867">
        <v>0.5956303941094816</v>
      </c>
      <c r="U867">
        <v>2026</v>
      </c>
      <c r="V867" t="s">
        <v>64</v>
      </c>
      <c r="W867">
        <v>5</v>
      </c>
      <c r="X867" t="s">
        <v>70</v>
      </c>
    </row>
    <row r="868" spans="1:24" x14ac:dyDescent="0.3">
      <c r="A868">
        <v>3186</v>
      </c>
      <c r="B868" s="1">
        <v>46146</v>
      </c>
      <c r="C868">
        <f>YEAR(SalesDataTable[[#This Row],[Order Date]])</f>
        <v>2026</v>
      </c>
      <c r="D868">
        <f>MONTH(SalesDataTable[[#This Row],[Order Date]])</f>
        <v>5</v>
      </c>
      <c r="E868" t="str">
        <f>TEXT(SalesDataTable[[#This Row],[Order Date]], "MmMM")</f>
        <v>May</v>
      </c>
      <c r="F868" t="str">
        <f>"Q"&amp;ROUNDUP(MONTH(SalesDataTable[[#This Row],[Order Date]])/3,0)</f>
        <v>Q2</v>
      </c>
      <c r="G868" t="s">
        <v>34</v>
      </c>
      <c r="H868" t="s">
        <v>35</v>
      </c>
      <c r="I868" t="s">
        <v>22</v>
      </c>
      <c r="J868" t="s">
        <v>23</v>
      </c>
      <c r="K868" t="s">
        <v>30</v>
      </c>
      <c r="L868" t="s">
        <v>57</v>
      </c>
      <c r="M868">
        <v>1</v>
      </c>
      <c r="N868">
        <v>143.66</v>
      </c>
      <c r="O868">
        <v>0.1</v>
      </c>
      <c r="P868">
        <v>79.25</v>
      </c>
      <c r="Q868">
        <v>129.29400000000001</v>
      </c>
      <c r="R868">
        <v>79.25</v>
      </c>
      <c r="S868">
        <v>50.044000000000011</v>
      </c>
      <c r="T868">
        <v>0.38705585719368268</v>
      </c>
      <c r="U868">
        <v>2026</v>
      </c>
      <c r="V868" t="s">
        <v>64</v>
      </c>
      <c r="W868">
        <v>5</v>
      </c>
      <c r="X868" t="s">
        <v>70</v>
      </c>
    </row>
    <row r="869" spans="1:24" x14ac:dyDescent="0.3">
      <c r="A869">
        <v>3654</v>
      </c>
      <c r="B869" s="1">
        <v>46148</v>
      </c>
      <c r="C869">
        <f>YEAR(SalesDataTable[[#This Row],[Order Date]])</f>
        <v>2026</v>
      </c>
      <c r="D869">
        <f>MONTH(SalesDataTable[[#This Row],[Order Date]])</f>
        <v>5</v>
      </c>
      <c r="E869" t="str">
        <f>TEXT(SalesDataTable[[#This Row],[Order Date]], "MmMM")</f>
        <v>May</v>
      </c>
      <c r="F869" t="str">
        <f>"Q"&amp;ROUNDUP(MONTH(SalesDataTable[[#This Row],[Order Date]])/3,0)</f>
        <v>Q2</v>
      </c>
      <c r="G869" t="s">
        <v>48</v>
      </c>
      <c r="H869" t="s">
        <v>81</v>
      </c>
      <c r="I869" t="s">
        <v>22</v>
      </c>
      <c r="J869" t="s">
        <v>85</v>
      </c>
      <c r="K869" t="s">
        <v>42</v>
      </c>
      <c r="L869" t="s">
        <v>66</v>
      </c>
      <c r="M869">
        <v>1</v>
      </c>
      <c r="N869">
        <v>51.44</v>
      </c>
      <c r="O869">
        <v>0.1</v>
      </c>
      <c r="P869">
        <v>22.88</v>
      </c>
      <c r="Q869">
        <v>46.295999999999999</v>
      </c>
      <c r="R869">
        <v>22.88</v>
      </c>
      <c r="S869">
        <v>23.416</v>
      </c>
      <c r="T869">
        <v>0.50578883704855715</v>
      </c>
      <c r="U869">
        <v>2026</v>
      </c>
      <c r="V869" t="s">
        <v>64</v>
      </c>
      <c r="W869">
        <v>5</v>
      </c>
      <c r="X869" t="s">
        <v>70</v>
      </c>
    </row>
    <row r="870" spans="1:24" x14ac:dyDescent="0.3">
      <c r="A870">
        <v>328</v>
      </c>
      <c r="B870" s="1">
        <v>46151</v>
      </c>
      <c r="C870">
        <f>YEAR(SalesDataTable[[#This Row],[Order Date]])</f>
        <v>2026</v>
      </c>
      <c r="D870">
        <f>MONTH(SalesDataTable[[#This Row],[Order Date]])</f>
        <v>5</v>
      </c>
      <c r="E870" t="str">
        <f>TEXT(SalesDataTable[[#This Row],[Order Date]], "MmMM")</f>
        <v>May</v>
      </c>
      <c r="F870" t="str">
        <f>"Q"&amp;ROUNDUP(MONTH(SalesDataTable[[#This Row],[Order Date]])/3,0)</f>
        <v>Q2</v>
      </c>
      <c r="G870" t="s">
        <v>20</v>
      </c>
      <c r="H870" t="s">
        <v>60</v>
      </c>
      <c r="I870" t="s">
        <v>22</v>
      </c>
      <c r="J870" t="s">
        <v>84</v>
      </c>
      <c r="K870" t="s">
        <v>24</v>
      </c>
      <c r="L870" t="s">
        <v>69</v>
      </c>
      <c r="M870">
        <v>1</v>
      </c>
      <c r="N870">
        <v>51.78</v>
      </c>
      <c r="O870">
        <v>0.1</v>
      </c>
      <c r="P870">
        <v>21.63</v>
      </c>
      <c r="Q870">
        <v>46.602000000000004</v>
      </c>
      <c r="R870">
        <v>21.63</v>
      </c>
      <c r="S870">
        <v>24.972000000000005</v>
      </c>
      <c r="T870">
        <v>0.53585683017896235</v>
      </c>
      <c r="U870">
        <v>2026</v>
      </c>
      <c r="V870" t="s">
        <v>64</v>
      </c>
      <c r="W870">
        <v>5</v>
      </c>
      <c r="X870" t="s">
        <v>70</v>
      </c>
    </row>
    <row r="871" spans="1:24" x14ac:dyDescent="0.3">
      <c r="A871">
        <v>4509</v>
      </c>
      <c r="B871" s="1">
        <v>46151</v>
      </c>
      <c r="C871">
        <f>YEAR(SalesDataTable[[#This Row],[Order Date]])</f>
        <v>2026</v>
      </c>
      <c r="D871">
        <f>MONTH(SalesDataTable[[#This Row],[Order Date]])</f>
        <v>5</v>
      </c>
      <c r="E871" t="str">
        <f>TEXT(SalesDataTable[[#This Row],[Order Date]], "MmMM")</f>
        <v>May</v>
      </c>
      <c r="F871" t="str">
        <f>"Q"&amp;ROUNDUP(MONTH(SalesDataTable[[#This Row],[Order Date]])/3,0)</f>
        <v>Q2</v>
      </c>
      <c r="G871" t="s">
        <v>20</v>
      </c>
      <c r="H871" t="s">
        <v>21</v>
      </c>
      <c r="I871" t="s">
        <v>22</v>
      </c>
      <c r="J871" t="s">
        <v>23</v>
      </c>
      <c r="K871" t="s">
        <v>30</v>
      </c>
      <c r="L871" t="s">
        <v>31</v>
      </c>
      <c r="M871">
        <v>1</v>
      </c>
      <c r="N871">
        <v>152.80000000000001</v>
      </c>
      <c r="O871">
        <v>0.1</v>
      </c>
      <c r="P871">
        <v>77.67</v>
      </c>
      <c r="Q871">
        <v>137.52000000000001</v>
      </c>
      <c r="R871">
        <v>77.67</v>
      </c>
      <c r="S871">
        <v>59.850000000000009</v>
      </c>
      <c r="T871">
        <v>0.43520942408376967</v>
      </c>
      <c r="U871">
        <v>2026</v>
      </c>
      <c r="V871" t="s">
        <v>64</v>
      </c>
      <c r="W871">
        <v>5</v>
      </c>
      <c r="X871" t="s">
        <v>70</v>
      </c>
    </row>
    <row r="872" spans="1:24" x14ac:dyDescent="0.3">
      <c r="A872">
        <v>3570</v>
      </c>
      <c r="B872" s="1">
        <v>46153</v>
      </c>
      <c r="C872">
        <f>YEAR(SalesDataTable[[#This Row],[Order Date]])</f>
        <v>2026</v>
      </c>
      <c r="D872">
        <f>MONTH(SalesDataTable[[#This Row],[Order Date]])</f>
        <v>5</v>
      </c>
      <c r="E872" t="str">
        <f>TEXT(SalesDataTable[[#This Row],[Order Date]], "MmMM")</f>
        <v>May</v>
      </c>
      <c r="F872" t="str">
        <f>"Q"&amp;ROUNDUP(MONTH(SalesDataTable[[#This Row],[Order Date]])/3,0)</f>
        <v>Q2</v>
      </c>
      <c r="G872" t="s">
        <v>34</v>
      </c>
      <c r="H872" t="s">
        <v>53</v>
      </c>
      <c r="I872" t="s">
        <v>22</v>
      </c>
      <c r="J872" t="s">
        <v>85</v>
      </c>
      <c r="K872" t="s">
        <v>37</v>
      </c>
      <c r="L872" t="s">
        <v>47</v>
      </c>
      <c r="M872">
        <v>1</v>
      </c>
      <c r="N872">
        <v>36.159999999999997</v>
      </c>
      <c r="O872">
        <v>0.1</v>
      </c>
      <c r="P872">
        <v>13.38</v>
      </c>
      <c r="Q872">
        <v>32.543999999999997</v>
      </c>
      <c r="R872">
        <v>13.38</v>
      </c>
      <c r="S872">
        <v>19.163999999999994</v>
      </c>
      <c r="T872">
        <v>0.58886430678466062</v>
      </c>
      <c r="U872">
        <v>2026</v>
      </c>
      <c r="V872" t="s">
        <v>64</v>
      </c>
      <c r="W872">
        <v>5</v>
      </c>
      <c r="X872" t="s">
        <v>70</v>
      </c>
    </row>
    <row r="873" spans="1:24" x14ac:dyDescent="0.3">
      <c r="A873">
        <v>1933</v>
      </c>
      <c r="B873" s="1">
        <v>46154</v>
      </c>
      <c r="C873">
        <f>YEAR(SalesDataTable[[#This Row],[Order Date]])</f>
        <v>2026</v>
      </c>
      <c r="D873">
        <f>MONTH(SalesDataTable[[#This Row],[Order Date]])</f>
        <v>5</v>
      </c>
      <c r="E873" t="str">
        <f>TEXT(SalesDataTable[[#This Row],[Order Date]], "MmMM")</f>
        <v>May</v>
      </c>
      <c r="F873" t="str">
        <f>"Q"&amp;ROUNDUP(MONTH(SalesDataTable[[#This Row],[Order Date]])/3,0)</f>
        <v>Q2</v>
      </c>
      <c r="G873" t="s">
        <v>20</v>
      </c>
      <c r="H873" t="s">
        <v>60</v>
      </c>
      <c r="I873" t="s">
        <v>22</v>
      </c>
      <c r="J873" t="s">
        <v>84</v>
      </c>
      <c r="K873" t="s">
        <v>37</v>
      </c>
      <c r="L873" t="s">
        <v>47</v>
      </c>
      <c r="M873">
        <v>1</v>
      </c>
      <c r="N873">
        <v>36.950000000000003</v>
      </c>
      <c r="O873">
        <v>0.1</v>
      </c>
      <c r="P873">
        <v>13.26</v>
      </c>
      <c r="Q873">
        <v>33.255000000000003</v>
      </c>
      <c r="R873">
        <v>13.26</v>
      </c>
      <c r="S873">
        <v>19.995000000000005</v>
      </c>
      <c r="T873">
        <v>0.60126296797474077</v>
      </c>
      <c r="U873">
        <v>2026</v>
      </c>
      <c r="V873" t="s">
        <v>64</v>
      </c>
      <c r="W873">
        <v>5</v>
      </c>
      <c r="X873" t="s">
        <v>70</v>
      </c>
    </row>
    <row r="874" spans="1:24" x14ac:dyDescent="0.3">
      <c r="A874">
        <v>5037</v>
      </c>
      <c r="B874" s="1">
        <v>46157</v>
      </c>
      <c r="C874">
        <f>YEAR(SalesDataTable[[#This Row],[Order Date]])</f>
        <v>2026</v>
      </c>
      <c r="D874">
        <f>MONTH(SalesDataTable[[#This Row],[Order Date]])</f>
        <v>5</v>
      </c>
      <c r="E874" t="str">
        <f>TEXT(SalesDataTable[[#This Row],[Order Date]], "MmMM")</f>
        <v>May</v>
      </c>
      <c r="F874" t="str">
        <f>"Q"&amp;ROUNDUP(MONTH(SalesDataTable[[#This Row],[Order Date]])/3,0)</f>
        <v>Q2</v>
      </c>
      <c r="G874" t="s">
        <v>34</v>
      </c>
      <c r="H874" t="s">
        <v>40</v>
      </c>
      <c r="I874" t="s">
        <v>22</v>
      </c>
      <c r="J874" t="s">
        <v>23</v>
      </c>
      <c r="K874" t="s">
        <v>42</v>
      </c>
      <c r="L874" t="s">
        <v>66</v>
      </c>
      <c r="M874">
        <v>1</v>
      </c>
      <c r="N874">
        <v>51.53</v>
      </c>
      <c r="O874">
        <v>0.1</v>
      </c>
      <c r="P874">
        <v>23.06</v>
      </c>
      <c r="Q874">
        <v>46.377000000000002</v>
      </c>
      <c r="R874">
        <v>23.06</v>
      </c>
      <c r="S874">
        <v>23.317000000000004</v>
      </c>
      <c r="T874">
        <v>0.50277076999374692</v>
      </c>
      <c r="U874">
        <v>2026</v>
      </c>
      <c r="V874" t="s">
        <v>64</v>
      </c>
      <c r="W874">
        <v>5</v>
      </c>
      <c r="X874" t="s">
        <v>70</v>
      </c>
    </row>
    <row r="875" spans="1:24" x14ac:dyDescent="0.3">
      <c r="A875">
        <v>226</v>
      </c>
      <c r="B875" s="1">
        <v>46158</v>
      </c>
      <c r="C875">
        <f>YEAR(SalesDataTable[[#This Row],[Order Date]])</f>
        <v>2026</v>
      </c>
      <c r="D875">
        <f>MONTH(SalesDataTable[[#This Row],[Order Date]])</f>
        <v>5</v>
      </c>
      <c r="E875" t="str">
        <f>TEXT(SalesDataTable[[#This Row],[Order Date]], "MmMM")</f>
        <v>May</v>
      </c>
      <c r="F875" t="str">
        <f>"Q"&amp;ROUNDUP(MONTH(SalesDataTable[[#This Row],[Order Date]])/3,0)</f>
        <v>Q2</v>
      </c>
      <c r="G875" t="s">
        <v>48</v>
      </c>
      <c r="H875" t="s">
        <v>81</v>
      </c>
      <c r="I875" t="s">
        <v>22</v>
      </c>
      <c r="J875" t="s">
        <v>23</v>
      </c>
      <c r="K875" t="s">
        <v>37</v>
      </c>
      <c r="L875" t="s">
        <v>59</v>
      </c>
      <c r="M875">
        <v>1</v>
      </c>
      <c r="N875">
        <v>165.99</v>
      </c>
      <c r="O875">
        <v>0.1</v>
      </c>
      <c r="P875">
        <v>89.9</v>
      </c>
      <c r="Q875">
        <v>149.39100000000002</v>
      </c>
      <c r="R875">
        <v>89.9</v>
      </c>
      <c r="S875">
        <v>59.491000000000014</v>
      </c>
      <c r="T875">
        <v>0.3982234538894579</v>
      </c>
      <c r="U875">
        <v>2026</v>
      </c>
      <c r="V875" t="s">
        <v>64</v>
      </c>
      <c r="W875">
        <v>5</v>
      </c>
      <c r="X875" t="s">
        <v>70</v>
      </c>
    </row>
    <row r="876" spans="1:24" x14ac:dyDescent="0.3">
      <c r="A876">
        <v>4896</v>
      </c>
      <c r="B876" s="1">
        <v>46167</v>
      </c>
      <c r="C876">
        <f>YEAR(SalesDataTable[[#This Row],[Order Date]])</f>
        <v>2026</v>
      </c>
      <c r="D876">
        <f>MONTH(SalesDataTable[[#This Row],[Order Date]])</f>
        <v>5</v>
      </c>
      <c r="E876" t="str">
        <f>TEXT(SalesDataTable[[#This Row],[Order Date]], "MmMM")</f>
        <v>May</v>
      </c>
      <c r="F876" t="str">
        <f>"Q"&amp;ROUNDUP(MONTH(SalesDataTable[[#This Row],[Order Date]])/3,0)</f>
        <v>Q2</v>
      </c>
      <c r="G876" t="s">
        <v>48</v>
      </c>
      <c r="H876" t="s">
        <v>52</v>
      </c>
      <c r="I876" t="s">
        <v>22</v>
      </c>
      <c r="J876" t="s">
        <v>84</v>
      </c>
      <c r="K876" t="s">
        <v>30</v>
      </c>
      <c r="L876" t="s">
        <v>41</v>
      </c>
      <c r="M876">
        <v>1</v>
      </c>
      <c r="N876">
        <v>72.33</v>
      </c>
      <c r="O876">
        <v>0.1</v>
      </c>
      <c r="P876">
        <v>32.61</v>
      </c>
      <c r="Q876">
        <v>65.096999999999994</v>
      </c>
      <c r="R876">
        <v>32.61</v>
      </c>
      <c r="S876">
        <v>32.486999999999995</v>
      </c>
      <c r="T876">
        <v>0.49905525600258072</v>
      </c>
      <c r="U876">
        <v>2026</v>
      </c>
      <c r="V876" t="s">
        <v>64</v>
      </c>
      <c r="W876">
        <v>5</v>
      </c>
      <c r="X876" t="s">
        <v>70</v>
      </c>
    </row>
    <row r="877" spans="1:24" x14ac:dyDescent="0.3">
      <c r="A877">
        <v>4755</v>
      </c>
      <c r="B877" s="1">
        <v>46173</v>
      </c>
      <c r="C877">
        <f>YEAR(SalesDataTable[[#This Row],[Order Date]])</f>
        <v>2026</v>
      </c>
      <c r="D877">
        <f>MONTH(SalesDataTable[[#This Row],[Order Date]])</f>
        <v>5</v>
      </c>
      <c r="E877" t="str">
        <f>TEXT(SalesDataTable[[#This Row],[Order Date]], "MmMM")</f>
        <v>May</v>
      </c>
      <c r="F877" t="str">
        <f>"Q"&amp;ROUNDUP(MONTH(SalesDataTable[[#This Row],[Order Date]])/3,0)</f>
        <v>Q2</v>
      </c>
      <c r="G877" t="s">
        <v>28</v>
      </c>
      <c r="H877" t="s">
        <v>46</v>
      </c>
      <c r="I877" t="s">
        <v>22</v>
      </c>
      <c r="J877" t="s">
        <v>23</v>
      </c>
      <c r="K877" t="s">
        <v>44</v>
      </c>
      <c r="L877" t="s">
        <v>68</v>
      </c>
      <c r="M877">
        <v>1</v>
      </c>
      <c r="N877">
        <v>81.2</v>
      </c>
      <c r="O877">
        <v>0.1</v>
      </c>
      <c r="P877">
        <v>40.270000000000003</v>
      </c>
      <c r="Q877">
        <v>73.08</v>
      </c>
      <c r="R877">
        <v>40.270000000000003</v>
      </c>
      <c r="S877">
        <v>32.809999999999995</v>
      </c>
      <c r="T877">
        <v>0.44896004378762994</v>
      </c>
      <c r="U877">
        <v>2026</v>
      </c>
      <c r="V877" t="s">
        <v>64</v>
      </c>
      <c r="W877">
        <v>5</v>
      </c>
      <c r="X877" t="s">
        <v>70</v>
      </c>
    </row>
    <row r="878" spans="1:24" x14ac:dyDescent="0.3">
      <c r="A878">
        <v>1396</v>
      </c>
      <c r="B878" s="1">
        <v>46176</v>
      </c>
      <c r="C878">
        <f>YEAR(SalesDataTable[[#This Row],[Order Date]])</f>
        <v>2026</v>
      </c>
      <c r="D878">
        <f>MONTH(SalesDataTable[[#This Row],[Order Date]])</f>
        <v>6</v>
      </c>
      <c r="E878" t="str">
        <f>TEXT(SalesDataTable[[#This Row],[Order Date]], "MmMM")</f>
        <v>June</v>
      </c>
      <c r="F878" t="str">
        <f>"Q"&amp;ROUNDUP(MONTH(SalesDataTable[[#This Row],[Order Date]])/3,0)</f>
        <v>Q2</v>
      </c>
      <c r="G878" t="s">
        <v>48</v>
      </c>
      <c r="H878" t="s">
        <v>67</v>
      </c>
      <c r="I878" t="s">
        <v>22</v>
      </c>
      <c r="J878" t="s">
        <v>85</v>
      </c>
      <c r="K878" t="s">
        <v>44</v>
      </c>
      <c r="L878" t="s">
        <v>45</v>
      </c>
      <c r="M878">
        <v>1</v>
      </c>
      <c r="N878">
        <v>192.33</v>
      </c>
      <c r="O878">
        <v>0.1</v>
      </c>
      <c r="P878">
        <v>105.15</v>
      </c>
      <c r="Q878">
        <v>173.09700000000001</v>
      </c>
      <c r="R878">
        <v>105.15</v>
      </c>
      <c r="S878">
        <v>67.947000000000003</v>
      </c>
      <c r="T878">
        <v>0.39253713235931298</v>
      </c>
      <c r="U878">
        <v>2026</v>
      </c>
      <c r="V878" t="s">
        <v>64</v>
      </c>
      <c r="W878">
        <v>6</v>
      </c>
      <c r="X878" t="s">
        <v>73</v>
      </c>
    </row>
    <row r="879" spans="1:24" x14ac:dyDescent="0.3">
      <c r="A879">
        <v>4193</v>
      </c>
      <c r="B879" s="1">
        <v>46180</v>
      </c>
      <c r="C879">
        <f>YEAR(SalesDataTable[[#This Row],[Order Date]])</f>
        <v>2026</v>
      </c>
      <c r="D879">
        <f>MONTH(SalesDataTable[[#This Row],[Order Date]])</f>
        <v>6</v>
      </c>
      <c r="E879" t="str">
        <f>TEXT(SalesDataTable[[#This Row],[Order Date]], "MmMM")</f>
        <v>June</v>
      </c>
      <c r="F879" t="str">
        <f>"Q"&amp;ROUNDUP(MONTH(SalesDataTable[[#This Row],[Order Date]])/3,0)</f>
        <v>Q2</v>
      </c>
      <c r="G879" t="s">
        <v>34</v>
      </c>
      <c r="H879" t="s">
        <v>35</v>
      </c>
      <c r="I879" t="s">
        <v>22</v>
      </c>
      <c r="J879" t="s">
        <v>23</v>
      </c>
      <c r="K879" t="s">
        <v>44</v>
      </c>
      <c r="L879" t="s">
        <v>68</v>
      </c>
      <c r="M879">
        <v>1</v>
      </c>
      <c r="N879">
        <v>80.89</v>
      </c>
      <c r="O879">
        <v>0.1</v>
      </c>
      <c r="P879">
        <v>40.32</v>
      </c>
      <c r="Q879">
        <v>72.801000000000002</v>
      </c>
      <c r="R879">
        <v>40.32</v>
      </c>
      <c r="S879">
        <v>32.481000000000002</v>
      </c>
      <c r="T879">
        <v>0.44616145382618372</v>
      </c>
      <c r="U879">
        <v>2026</v>
      </c>
      <c r="V879" t="s">
        <v>64</v>
      </c>
      <c r="W879">
        <v>6</v>
      </c>
      <c r="X879" t="s">
        <v>73</v>
      </c>
    </row>
    <row r="880" spans="1:24" x14ac:dyDescent="0.3">
      <c r="A880">
        <v>910</v>
      </c>
      <c r="B880" s="1">
        <v>46183</v>
      </c>
      <c r="C880">
        <f>YEAR(SalesDataTable[[#This Row],[Order Date]])</f>
        <v>2026</v>
      </c>
      <c r="D880">
        <f>MONTH(SalesDataTable[[#This Row],[Order Date]])</f>
        <v>6</v>
      </c>
      <c r="E880" t="str">
        <f>TEXT(SalesDataTable[[#This Row],[Order Date]], "MmMM")</f>
        <v>June</v>
      </c>
      <c r="F880" t="str">
        <f>"Q"&amp;ROUNDUP(MONTH(SalesDataTable[[#This Row],[Order Date]])/3,0)</f>
        <v>Q2</v>
      </c>
      <c r="G880" t="s">
        <v>48</v>
      </c>
      <c r="H880" t="s">
        <v>71</v>
      </c>
      <c r="I880" t="s">
        <v>22</v>
      </c>
      <c r="J880" t="s">
        <v>85</v>
      </c>
      <c r="K880" t="s">
        <v>37</v>
      </c>
      <c r="L880" t="s">
        <v>47</v>
      </c>
      <c r="M880">
        <v>1</v>
      </c>
      <c r="N880">
        <v>35.950000000000003</v>
      </c>
      <c r="O880">
        <v>0.1</v>
      </c>
      <c r="P880">
        <v>13.63</v>
      </c>
      <c r="Q880">
        <v>32.355000000000004</v>
      </c>
      <c r="R880">
        <v>13.63</v>
      </c>
      <c r="S880">
        <v>18.725000000000001</v>
      </c>
      <c r="T880">
        <v>0.57873589862463293</v>
      </c>
      <c r="U880">
        <v>2026</v>
      </c>
      <c r="V880" t="s">
        <v>64</v>
      </c>
      <c r="W880">
        <v>6</v>
      </c>
      <c r="X880" t="s">
        <v>73</v>
      </c>
    </row>
    <row r="881" spans="1:24" x14ac:dyDescent="0.3">
      <c r="A881">
        <v>855</v>
      </c>
      <c r="B881" s="1">
        <v>46185</v>
      </c>
      <c r="C881">
        <f>YEAR(SalesDataTable[[#This Row],[Order Date]])</f>
        <v>2026</v>
      </c>
      <c r="D881">
        <f>MONTH(SalesDataTable[[#This Row],[Order Date]])</f>
        <v>6</v>
      </c>
      <c r="E881" t="str">
        <f>TEXT(SalesDataTable[[#This Row],[Order Date]], "MmMM")</f>
        <v>June</v>
      </c>
      <c r="F881" t="str">
        <f>"Q"&amp;ROUNDUP(MONTH(SalesDataTable[[#This Row],[Order Date]])/3,0)</f>
        <v>Q2</v>
      </c>
      <c r="G881" t="s">
        <v>34</v>
      </c>
      <c r="H881" t="s">
        <v>35</v>
      </c>
      <c r="I881" t="s">
        <v>22</v>
      </c>
      <c r="J881" t="s">
        <v>85</v>
      </c>
      <c r="K881" t="s">
        <v>37</v>
      </c>
      <c r="L881" t="s">
        <v>47</v>
      </c>
      <c r="M881">
        <v>1</v>
      </c>
      <c r="N881">
        <v>36.299999999999997</v>
      </c>
      <c r="O881">
        <v>0.1</v>
      </c>
      <c r="P881">
        <v>13.69</v>
      </c>
      <c r="Q881">
        <v>32.67</v>
      </c>
      <c r="R881">
        <v>13.69</v>
      </c>
      <c r="S881">
        <v>18.980000000000004</v>
      </c>
      <c r="T881">
        <v>0.58096112641567199</v>
      </c>
      <c r="U881">
        <v>2026</v>
      </c>
      <c r="V881" t="s">
        <v>64</v>
      </c>
      <c r="W881">
        <v>6</v>
      </c>
      <c r="X881" t="s">
        <v>73</v>
      </c>
    </row>
    <row r="882" spans="1:24" x14ac:dyDescent="0.3">
      <c r="A882">
        <v>99</v>
      </c>
      <c r="B882" s="1">
        <v>46192</v>
      </c>
      <c r="C882">
        <f>YEAR(SalesDataTable[[#This Row],[Order Date]])</f>
        <v>2026</v>
      </c>
      <c r="D882">
        <f>MONTH(SalesDataTable[[#This Row],[Order Date]])</f>
        <v>6</v>
      </c>
      <c r="E882" t="str">
        <f>TEXT(SalesDataTable[[#This Row],[Order Date]], "MmMM")</f>
        <v>June</v>
      </c>
      <c r="F882" t="str">
        <f>"Q"&amp;ROUNDUP(MONTH(SalesDataTable[[#This Row],[Order Date]])/3,0)</f>
        <v>Q2</v>
      </c>
      <c r="G882" t="s">
        <v>20</v>
      </c>
      <c r="H882" t="s">
        <v>60</v>
      </c>
      <c r="I882" t="s">
        <v>22</v>
      </c>
      <c r="J882" t="s">
        <v>23</v>
      </c>
      <c r="K882" t="s">
        <v>24</v>
      </c>
      <c r="L882" t="s">
        <v>50</v>
      </c>
      <c r="M882">
        <v>1</v>
      </c>
      <c r="N882">
        <v>36.28</v>
      </c>
      <c r="O882">
        <v>0.1</v>
      </c>
      <c r="P882">
        <v>13.8</v>
      </c>
      <c r="Q882">
        <v>32.652000000000001</v>
      </c>
      <c r="R882">
        <v>13.8</v>
      </c>
      <c r="S882">
        <v>18.852</v>
      </c>
      <c r="T882">
        <v>0.5773612642410878</v>
      </c>
      <c r="U882">
        <v>2026</v>
      </c>
      <c r="V882" t="s">
        <v>64</v>
      </c>
      <c r="W882">
        <v>6</v>
      </c>
      <c r="X882" t="s">
        <v>73</v>
      </c>
    </row>
    <row r="883" spans="1:24" x14ac:dyDescent="0.3">
      <c r="A883">
        <v>2992</v>
      </c>
      <c r="B883" s="1">
        <v>46198</v>
      </c>
      <c r="C883">
        <f>YEAR(SalesDataTable[[#This Row],[Order Date]])</f>
        <v>2026</v>
      </c>
      <c r="D883">
        <f>MONTH(SalesDataTable[[#This Row],[Order Date]])</f>
        <v>6</v>
      </c>
      <c r="E883" t="str">
        <f>TEXT(SalesDataTable[[#This Row],[Order Date]], "MmMM")</f>
        <v>June</v>
      </c>
      <c r="F883" t="str">
        <f>"Q"&amp;ROUNDUP(MONTH(SalesDataTable[[#This Row],[Order Date]])/3,0)</f>
        <v>Q2</v>
      </c>
      <c r="G883" t="s">
        <v>48</v>
      </c>
      <c r="H883" t="s">
        <v>71</v>
      </c>
      <c r="I883" t="s">
        <v>22</v>
      </c>
      <c r="J883" t="s">
        <v>23</v>
      </c>
      <c r="K883" t="s">
        <v>42</v>
      </c>
      <c r="L883" t="s">
        <v>66</v>
      </c>
      <c r="M883">
        <v>1</v>
      </c>
      <c r="N883">
        <v>50.75</v>
      </c>
      <c r="O883">
        <v>0.1</v>
      </c>
      <c r="P883">
        <v>22.94</v>
      </c>
      <c r="Q883">
        <v>45.675000000000004</v>
      </c>
      <c r="R883">
        <v>22.94</v>
      </c>
      <c r="S883">
        <v>22.735000000000003</v>
      </c>
      <c r="T883">
        <v>0.49775588396278053</v>
      </c>
      <c r="U883">
        <v>2026</v>
      </c>
      <c r="V883" t="s">
        <v>64</v>
      </c>
      <c r="W883">
        <v>6</v>
      </c>
      <c r="X883" t="s">
        <v>73</v>
      </c>
    </row>
    <row r="884" spans="1:24" x14ac:dyDescent="0.3">
      <c r="A884">
        <v>189</v>
      </c>
      <c r="B884" s="1">
        <v>46199</v>
      </c>
      <c r="C884">
        <f>YEAR(SalesDataTable[[#This Row],[Order Date]])</f>
        <v>2026</v>
      </c>
      <c r="D884">
        <f>MONTH(SalesDataTable[[#This Row],[Order Date]])</f>
        <v>6</v>
      </c>
      <c r="E884" t="str">
        <f>TEXT(SalesDataTable[[#This Row],[Order Date]], "MmMM")</f>
        <v>June</v>
      </c>
      <c r="F884" t="str">
        <f>"Q"&amp;ROUNDUP(MONTH(SalesDataTable[[#This Row],[Order Date]])/3,0)</f>
        <v>Q2</v>
      </c>
      <c r="G884" t="s">
        <v>48</v>
      </c>
      <c r="H884" t="s">
        <v>81</v>
      </c>
      <c r="I884" t="s">
        <v>22</v>
      </c>
      <c r="J884" t="s">
        <v>85</v>
      </c>
      <c r="K884" t="s">
        <v>37</v>
      </c>
      <c r="L884" t="s">
        <v>54</v>
      </c>
      <c r="M884">
        <v>1</v>
      </c>
      <c r="N884">
        <v>47.5</v>
      </c>
      <c r="O884">
        <v>0.1</v>
      </c>
      <c r="P884">
        <v>18.8</v>
      </c>
      <c r="Q884">
        <v>42.75</v>
      </c>
      <c r="R884">
        <v>18.8</v>
      </c>
      <c r="S884">
        <v>23.95</v>
      </c>
      <c r="T884">
        <v>0.56023391812865497</v>
      </c>
      <c r="U884">
        <v>2026</v>
      </c>
      <c r="V884" t="s">
        <v>64</v>
      </c>
      <c r="W884">
        <v>6</v>
      </c>
      <c r="X884" t="s">
        <v>73</v>
      </c>
    </row>
    <row r="885" spans="1:24" x14ac:dyDescent="0.3">
      <c r="A885">
        <v>2885</v>
      </c>
      <c r="B885" s="1">
        <v>46200</v>
      </c>
      <c r="C885">
        <f>YEAR(SalesDataTable[[#This Row],[Order Date]])</f>
        <v>2026</v>
      </c>
      <c r="D885">
        <f>MONTH(SalesDataTable[[#This Row],[Order Date]])</f>
        <v>6</v>
      </c>
      <c r="E885" t="str">
        <f>TEXT(SalesDataTable[[#This Row],[Order Date]], "MmMM")</f>
        <v>June</v>
      </c>
      <c r="F885" t="str">
        <f>"Q"&amp;ROUNDUP(MONTH(SalesDataTable[[#This Row],[Order Date]])/3,0)</f>
        <v>Q2</v>
      </c>
      <c r="G885" t="s">
        <v>28</v>
      </c>
      <c r="H885" t="s">
        <v>36</v>
      </c>
      <c r="I885" t="s">
        <v>22</v>
      </c>
      <c r="J885" t="s">
        <v>85</v>
      </c>
      <c r="K885" t="s">
        <v>37</v>
      </c>
      <c r="L885" t="s">
        <v>54</v>
      </c>
      <c r="M885">
        <v>1</v>
      </c>
      <c r="N885">
        <v>47.23</v>
      </c>
      <c r="O885">
        <v>0.1</v>
      </c>
      <c r="P885">
        <v>17.829999999999998</v>
      </c>
      <c r="Q885">
        <v>42.506999999999998</v>
      </c>
      <c r="R885">
        <v>17.829999999999998</v>
      </c>
      <c r="S885">
        <v>24.677</v>
      </c>
      <c r="T885">
        <v>0.58053967581810062</v>
      </c>
      <c r="U885">
        <v>2026</v>
      </c>
      <c r="V885" t="s">
        <v>64</v>
      </c>
      <c r="W885">
        <v>6</v>
      </c>
      <c r="X885" t="s">
        <v>73</v>
      </c>
    </row>
    <row r="886" spans="1:24" x14ac:dyDescent="0.3">
      <c r="A886">
        <v>1546</v>
      </c>
      <c r="B886" s="1">
        <v>46206</v>
      </c>
      <c r="C886">
        <f>YEAR(SalesDataTable[[#This Row],[Order Date]])</f>
        <v>2026</v>
      </c>
      <c r="D886">
        <f>MONTH(SalesDataTable[[#This Row],[Order Date]])</f>
        <v>7</v>
      </c>
      <c r="E886" t="str">
        <f>TEXT(SalesDataTable[[#This Row],[Order Date]], "MmMM")</f>
        <v>July</v>
      </c>
      <c r="F886" t="str">
        <f>"Q"&amp;ROUNDUP(MONTH(SalesDataTable[[#This Row],[Order Date]])/3,0)</f>
        <v>Q3</v>
      </c>
      <c r="G886" t="s">
        <v>20</v>
      </c>
      <c r="H886" t="s">
        <v>60</v>
      </c>
      <c r="I886" t="s">
        <v>22</v>
      </c>
      <c r="J886" t="s">
        <v>85</v>
      </c>
      <c r="K886" t="s">
        <v>37</v>
      </c>
      <c r="L886" t="s">
        <v>59</v>
      </c>
      <c r="M886">
        <v>1</v>
      </c>
      <c r="N886">
        <v>165.8</v>
      </c>
      <c r="O886">
        <v>0.1</v>
      </c>
      <c r="P886">
        <v>88.32</v>
      </c>
      <c r="Q886">
        <v>149.22000000000003</v>
      </c>
      <c r="R886">
        <v>88.32</v>
      </c>
      <c r="S886">
        <v>60.900000000000034</v>
      </c>
      <c r="T886">
        <v>0.40812223562525146</v>
      </c>
      <c r="U886">
        <v>2026</v>
      </c>
      <c r="V886" t="s">
        <v>74</v>
      </c>
      <c r="W886">
        <v>7</v>
      </c>
      <c r="X886" t="s">
        <v>75</v>
      </c>
    </row>
    <row r="887" spans="1:24" x14ac:dyDescent="0.3">
      <c r="A887">
        <v>3819</v>
      </c>
      <c r="B887" s="1">
        <v>46207</v>
      </c>
      <c r="C887">
        <f>YEAR(SalesDataTable[[#This Row],[Order Date]])</f>
        <v>2026</v>
      </c>
      <c r="D887">
        <f>MONTH(SalesDataTable[[#This Row],[Order Date]])</f>
        <v>7</v>
      </c>
      <c r="E887" t="str">
        <f>TEXT(SalesDataTable[[#This Row],[Order Date]], "MmMM")</f>
        <v>July</v>
      </c>
      <c r="F887" t="str">
        <f>"Q"&amp;ROUNDUP(MONTH(SalesDataTable[[#This Row],[Order Date]])/3,0)</f>
        <v>Q3</v>
      </c>
      <c r="G887" t="s">
        <v>34</v>
      </c>
      <c r="H887" t="s">
        <v>56</v>
      </c>
      <c r="I887" t="s">
        <v>22</v>
      </c>
      <c r="J887" t="s">
        <v>84</v>
      </c>
      <c r="K887" t="s">
        <v>24</v>
      </c>
      <c r="L887" t="s">
        <v>25</v>
      </c>
      <c r="M887">
        <v>1</v>
      </c>
      <c r="N887">
        <v>40.39</v>
      </c>
      <c r="O887">
        <v>0.1</v>
      </c>
      <c r="P887">
        <v>14.38</v>
      </c>
      <c r="Q887">
        <v>36.350999999999999</v>
      </c>
      <c r="R887">
        <v>14.38</v>
      </c>
      <c r="S887">
        <v>21.970999999999997</v>
      </c>
      <c r="T887">
        <v>0.60441253335534095</v>
      </c>
      <c r="U887">
        <v>2026</v>
      </c>
      <c r="V887" t="s">
        <v>74</v>
      </c>
      <c r="W887">
        <v>7</v>
      </c>
      <c r="X887" t="s">
        <v>75</v>
      </c>
    </row>
    <row r="888" spans="1:24" x14ac:dyDescent="0.3">
      <c r="A888">
        <v>4940</v>
      </c>
      <c r="B888" s="1">
        <v>46207</v>
      </c>
      <c r="C888">
        <f>YEAR(SalesDataTable[[#This Row],[Order Date]])</f>
        <v>2026</v>
      </c>
      <c r="D888">
        <f>MONTH(SalesDataTable[[#This Row],[Order Date]])</f>
        <v>7</v>
      </c>
      <c r="E888" t="str">
        <f>TEXT(SalesDataTable[[#This Row],[Order Date]], "MmMM")</f>
        <v>July</v>
      </c>
      <c r="F888" t="str">
        <f>"Q"&amp;ROUNDUP(MONTH(SalesDataTable[[#This Row],[Order Date]])/3,0)</f>
        <v>Q3</v>
      </c>
      <c r="G888" t="s">
        <v>34</v>
      </c>
      <c r="H888" t="s">
        <v>35</v>
      </c>
      <c r="I888" t="s">
        <v>22</v>
      </c>
      <c r="J888" t="s">
        <v>84</v>
      </c>
      <c r="K888" t="s">
        <v>37</v>
      </c>
      <c r="L888" t="s">
        <v>59</v>
      </c>
      <c r="M888">
        <v>1</v>
      </c>
      <c r="N888">
        <v>164.78</v>
      </c>
      <c r="O888">
        <v>0.1</v>
      </c>
      <c r="P888">
        <v>88.72</v>
      </c>
      <c r="Q888">
        <v>148.30199999999999</v>
      </c>
      <c r="R888">
        <v>88.72</v>
      </c>
      <c r="S888">
        <v>59.581999999999994</v>
      </c>
      <c r="T888">
        <v>0.4017612709201494</v>
      </c>
      <c r="U888">
        <v>2026</v>
      </c>
      <c r="V888" t="s">
        <v>74</v>
      </c>
      <c r="W888">
        <v>7</v>
      </c>
      <c r="X888" t="s">
        <v>75</v>
      </c>
    </row>
    <row r="889" spans="1:24" x14ac:dyDescent="0.3">
      <c r="A889">
        <v>1366</v>
      </c>
      <c r="B889" s="1">
        <v>46212</v>
      </c>
      <c r="C889">
        <f>YEAR(SalesDataTable[[#This Row],[Order Date]])</f>
        <v>2026</v>
      </c>
      <c r="D889">
        <f>MONTH(SalesDataTable[[#This Row],[Order Date]])</f>
        <v>7</v>
      </c>
      <c r="E889" t="str">
        <f>TEXT(SalesDataTable[[#This Row],[Order Date]], "MmMM")</f>
        <v>July</v>
      </c>
      <c r="F889" t="str">
        <f>"Q"&amp;ROUNDUP(MONTH(SalesDataTable[[#This Row],[Order Date]])/3,0)</f>
        <v>Q3</v>
      </c>
      <c r="G889" t="s">
        <v>48</v>
      </c>
      <c r="H889" t="s">
        <v>71</v>
      </c>
      <c r="I889" t="s">
        <v>22</v>
      </c>
      <c r="J889" t="s">
        <v>84</v>
      </c>
      <c r="K889" t="s">
        <v>37</v>
      </c>
      <c r="L889" t="s">
        <v>47</v>
      </c>
      <c r="M889">
        <v>1</v>
      </c>
      <c r="N889">
        <v>36.99</v>
      </c>
      <c r="O889">
        <v>0.1</v>
      </c>
      <c r="P889">
        <v>13.2</v>
      </c>
      <c r="Q889">
        <v>33.291000000000004</v>
      </c>
      <c r="R889">
        <v>13.2</v>
      </c>
      <c r="S889">
        <v>20.091000000000005</v>
      </c>
      <c r="T889">
        <v>0.60349644047940887</v>
      </c>
      <c r="U889">
        <v>2026</v>
      </c>
      <c r="V889" t="s">
        <v>74</v>
      </c>
      <c r="W889">
        <v>7</v>
      </c>
      <c r="X889" t="s">
        <v>75</v>
      </c>
    </row>
    <row r="890" spans="1:24" x14ac:dyDescent="0.3">
      <c r="A890">
        <v>3236</v>
      </c>
      <c r="B890" s="1">
        <v>46213</v>
      </c>
      <c r="C890">
        <f>YEAR(SalesDataTable[[#This Row],[Order Date]])</f>
        <v>2026</v>
      </c>
      <c r="D890">
        <f>MONTH(SalesDataTable[[#This Row],[Order Date]])</f>
        <v>7</v>
      </c>
      <c r="E890" t="str">
        <f>TEXT(SalesDataTable[[#This Row],[Order Date]], "MmMM")</f>
        <v>July</v>
      </c>
      <c r="F890" t="str">
        <f>"Q"&amp;ROUNDUP(MONTH(SalesDataTable[[#This Row],[Order Date]])/3,0)</f>
        <v>Q3</v>
      </c>
      <c r="G890" t="s">
        <v>34</v>
      </c>
      <c r="H890" t="s">
        <v>35</v>
      </c>
      <c r="I890" t="s">
        <v>22</v>
      </c>
      <c r="J890" t="s">
        <v>23</v>
      </c>
      <c r="K890" t="s">
        <v>30</v>
      </c>
      <c r="L890" t="s">
        <v>57</v>
      </c>
      <c r="M890">
        <v>1</v>
      </c>
      <c r="N890">
        <v>144.16999999999999</v>
      </c>
      <c r="O890">
        <v>0.1</v>
      </c>
      <c r="P890">
        <v>78.13</v>
      </c>
      <c r="Q890">
        <v>129.75299999999999</v>
      </c>
      <c r="R890">
        <v>78.13</v>
      </c>
      <c r="S890">
        <v>51.62299999999999</v>
      </c>
      <c r="T890">
        <v>0.39785592625989374</v>
      </c>
      <c r="U890">
        <v>2026</v>
      </c>
      <c r="V890" t="s">
        <v>74</v>
      </c>
      <c r="W890">
        <v>7</v>
      </c>
      <c r="X890" t="s">
        <v>75</v>
      </c>
    </row>
    <row r="891" spans="1:24" x14ac:dyDescent="0.3">
      <c r="A891">
        <v>1674</v>
      </c>
      <c r="B891" s="1">
        <v>46215</v>
      </c>
      <c r="C891">
        <f>YEAR(SalesDataTable[[#This Row],[Order Date]])</f>
        <v>2026</v>
      </c>
      <c r="D891">
        <f>MONTH(SalesDataTable[[#This Row],[Order Date]])</f>
        <v>7</v>
      </c>
      <c r="E891" t="str">
        <f>TEXT(SalesDataTable[[#This Row],[Order Date]], "MmMM")</f>
        <v>July</v>
      </c>
      <c r="F891" t="str">
        <f>"Q"&amp;ROUNDUP(MONTH(SalesDataTable[[#This Row],[Order Date]])/3,0)</f>
        <v>Q3</v>
      </c>
      <c r="G891" t="s">
        <v>28</v>
      </c>
      <c r="H891" t="s">
        <v>36</v>
      </c>
      <c r="I891" t="s">
        <v>22</v>
      </c>
      <c r="J891" t="s">
        <v>23</v>
      </c>
      <c r="K891" t="s">
        <v>24</v>
      </c>
      <c r="L891" t="s">
        <v>61</v>
      </c>
      <c r="M891">
        <v>1</v>
      </c>
      <c r="N891">
        <v>123.33</v>
      </c>
      <c r="O891">
        <v>0.1</v>
      </c>
      <c r="P891">
        <v>70.900000000000006</v>
      </c>
      <c r="Q891">
        <v>110.997</v>
      </c>
      <c r="R891">
        <v>70.900000000000006</v>
      </c>
      <c r="S891">
        <v>40.096999999999994</v>
      </c>
      <c r="T891">
        <v>0.36124399758552028</v>
      </c>
      <c r="U891">
        <v>2026</v>
      </c>
      <c r="V891" t="s">
        <v>74</v>
      </c>
      <c r="W891">
        <v>7</v>
      </c>
      <c r="X891" t="s">
        <v>75</v>
      </c>
    </row>
    <row r="892" spans="1:24" x14ac:dyDescent="0.3">
      <c r="A892">
        <v>1464</v>
      </c>
      <c r="B892" s="1">
        <v>46219</v>
      </c>
      <c r="C892">
        <f>YEAR(SalesDataTable[[#This Row],[Order Date]])</f>
        <v>2026</v>
      </c>
      <c r="D892">
        <f>MONTH(SalesDataTable[[#This Row],[Order Date]])</f>
        <v>7</v>
      </c>
      <c r="E892" t="str">
        <f>TEXT(SalesDataTable[[#This Row],[Order Date]], "MmMM")</f>
        <v>July</v>
      </c>
      <c r="F892" t="str">
        <f>"Q"&amp;ROUNDUP(MONTH(SalesDataTable[[#This Row],[Order Date]])/3,0)</f>
        <v>Q3</v>
      </c>
      <c r="G892" t="s">
        <v>28</v>
      </c>
      <c r="H892" t="s">
        <v>29</v>
      </c>
      <c r="I892" t="s">
        <v>22</v>
      </c>
      <c r="J892" t="s">
        <v>84</v>
      </c>
      <c r="K892" t="s">
        <v>24</v>
      </c>
      <c r="L892" t="s">
        <v>61</v>
      </c>
      <c r="M892">
        <v>1</v>
      </c>
      <c r="N892">
        <v>122.73</v>
      </c>
      <c r="O892">
        <v>0.1</v>
      </c>
      <c r="P892">
        <v>70.540000000000006</v>
      </c>
      <c r="Q892">
        <v>110.45700000000001</v>
      </c>
      <c r="R892">
        <v>70.540000000000006</v>
      </c>
      <c r="S892">
        <v>39.917000000000002</v>
      </c>
      <c r="T892">
        <v>0.36138044668966202</v>
      </c>
      <c r="U892">
        <v>2026</v>
      </c>
      <c r="V892" t="s">
        <v>74</v>
      </c>
      <c r="W892">
        <v>7</v>
      </c>
      <c r="X892" t="s">
        <v>75</v>
      </c>
    </row>
    <row r="893" spans="1:24" x14ac:dyDescent="0.3">
      <c r="A893">
        <v>4405</v>
      </c>
      <c r="B893" s="1">
        <v>46227</v>
      </c>
      <c r="C893">
        <f>YEAR(SalesDataTable[[#This Row],[Order Date]])</f>
        <v>2026</v>
      </c>
      <c r="D893">
        <f>MONTH(SalesDataTable[[#This Row],[Order Date]])</f>
        <v>7</v>
      </c>
      <c r="E893" t="str">
        <f>TEXT(SalesDataTable[[#This Row],[Order Date]], "MmMM")</f>
        <v>July</v>
      </c>
      <c r="F893" t="str">
        <f>"Q"&amp;ROUNDUP(MONTH(SalesDataTable[[#This Row],[Order Date]])/3,0)</f>
        <v>Q3</v>
      </c>
      <c r="G893" t="s">
        <v>20</v>
      </c>
      <c r="H893" t="s">
        <v>21</v>
      </c>
      <c r="I893" t="s">
        <v>22</v>
      </c>
      <c r="J893" t="s">
        <v>84</v>
      </c>
      <c r="K893" t="s">
        <v>30</v>
      </c>
      <c r="L893" t="s">
        <v>31</v>
      </c>
      <c r="M893">
        <v>1</v>
      </c>
      <c r="N893">
        <v>156.54</v>
      </c>
      <c r="O893">
        <v>0.1</v>
      </c>
      <c r="P893">
        <v>77.38</v>
      </c>
      <c r="Q893">
        <v>140.886</v>
      </c>
      <c r="R893">
        <v>77.38</v>
      </c>
      <c r="S893">
        <v>63.506</v>
      </c>
      <c r="T893">
        <v>0.4507616086765186</v>
      </c>
      <c r="U893">
        <v>2026</v>
      </c>
      <c r="V893" t="s">
        <v>74</v>
      </c>
      <c r="W893">
        <v>7</v>
      </c>
      <c r="X893" t="s">
        <v>75</v>
      </c>
    </row>
    <row r="894" spans="1:24" x14ac:dyDescent="0.3">
      <c r="A894">
        <v>4931</v>
      </c>
      <c r="B894" s="1">
        <v>46232</v>
      </c>
      <c r="C894">
        <f>YEAR(SalesDataTable[[#This Row],[Order Date]])</f>
        <v>2026</v>
      </c>
      <c r="D894">
        <f>MONTH(SalesDataTable[[#This Row],[Order Date]])</f>
        <v>7</v>
      </c>
      <c r="E894" t="str">
        <f>TEXT(SalesDataTable[[#This Row],[Order Date]], "MmMM")</f>
        <v>July</v>
      </c>
      <c r="F894" t="str">
        <f>"Q"&amp;ROUNDUP(MONTH(SalesDataTable[[#This Row],[Order Date]])/3,0)</f>
        <v>Q3</v>
      </c>
      <c r="G894" t="s">
        <v>28</v>
      </c>
      <c r="H894" t="s">
        <v>46</v>
      </c>
      <c r="I894" t="s">
        <v>22</v>
      </c>
      <c r="J894" t="s">
        <v>23</v>
      </c>
      <c r="K894" t="s">
        <v>24</v>
      </c>
      <c r="L894" t="s">
        <v>25</v>
      </c>
      <c r="M894">
        <v>1</v>
      </c>
      <c r="N894">
        <v>40.36</v>
      </c>
      <c r="O894">
        <v>0.1</v>
      </c>
      <c r="P894">
        <v>14.82</v>
      </c>
      <c r="Q894">
        <v>36.323999999999998</v>
      </c>
      <c r="R894">
        <v>14.82</v>
      </c>
      <c r="S894">
        <v>21.503999999999998</v>
      </c>
      <c r="T894">
        <v>0.59200528576148004</v>
      </c>
      <c r="U894">
        <v>2026</v>
      </c>
      <c r="V894" t="s">
        <v>74</v>
      </c>
      <c r="W894">
        <v>7</v>
      </c>
      <c r="X894" t="s">
        <v>75</v>
      </c>
    </row>
    <row r="895" spans="1:24" x14ac:dyDescent="0.3">
      <c r="A895">
        <v>3397</v>
      </c>
      <c r="B895" s="1">
        <v>46236</v>
      </c>
      <c r="C895">
        <f>YEAR(SalesDataTable[[#This Row],[Order Date]])</f>
        <v>2026</v>
      </c>
      <c r="D895">
        <f>MONTH(SalesDataTable[[#This Row],[Order Date]])</f>
        <v>8</v>
      </c>
      <c r="E895" t="str">
        <f>TEXT(SalesDataTable[[#This Row],[Order Date]], "MmMM")</f>
        <v>August</v>
      </c>
      <c r="F895" t="str">
        <f>"Q"&amp;ROUNDUP(MONTH(SalesDataTable[[#This Row],[Order Date]])/3,0)</f>
        <v>Q3</v>
      </c>
      <c r="G895" t="s">
        <v>20</v>
      </c>
      <c r="H895" t="s">
        <v>39</v>
      </c>
      <c r="I895" t="s">
        <v>22</v>
      </c>
      <c r="J895" t="s">
        <v>84</v>
      </c>
      <c r="K895" t="s">
        <v>42</v>
      </c>
      <c r="L895" t="s">
        <v>72</v>
      </c>
      <c r="M895">
        <v>1</v>
      </c>
      <c r="N895">
        <v>79.849999999999994</v>
      </c>
      <c r="O895">
        <v>0.1</v>
      </c>
      <c r="P895">
        <v>43.11</v>
      </c>
      <c r="Q895">
        <v>71.864999999999995</v>
      </c>
      <c r="R895">
        <v>43.11</v>
      </c>
      <c r="S895">
        <v>28.754999999999995</v>
      </c>
      <c r="T895">
        <v>0.40012523481527862</v>
      </c>
      <c r="U895">
        <v>2026</v>
      </c>
      <c r="V895" t="s">
        <v>74</v>
      </c>
      <c r="W895">
        <v>8</v>
      </c>
      <c r="X895" t="s">
        <v>76</v>
      </c>
    </row>
    <row r="896" spans="1:24" x14ac:dyDescent="0.3">
      <c r="A896">
        <v>4530</v>
      </c>
      <c r="B896" s="1">
        <v>46242</v>
      </c>
      <c r="C896">
        <f>YEAR(SalesDataTable[[#This Row],[Order Date]])</f>
        <v>2026</v>
      </c>
      <c r="D896">
        <f>MONTH(SalesDataTable[[#This Row],[Order Date]])</f>
        <v>8</v>
      </c>
      <c r="E896" t="str">
        <f>TEXT(SalesDataTable[[#This Row],[Order Date]], "MmMM")</f>
        <v>August</v>
      </c>
      <c r="F896" t="str">
        <f>"Q"&amp;ROUNDUP(MONTH(SalesDataTable[[#This Row],[Order Date]])/3,0)</f>
        <v>Q3</v>
      </c>
      <c r="G896" t="s">
        <v>20</v>
      </c>
      <c r="H896" t="s">
        <v>60</v>
      </c>
      <c r="I896" t="s">
        <v>22</v>
      </c>
      <c r="J896" t="s">
        <v>23</v>
      </c>
      <c r="K896" t="s">
        <v>30</v>
      </c>
      <c r="L896" t="s">
        <v>31</v>
      </c>
      <c r="M896">
        <v>1</v>
      </c>
      <c r="N896">
        <v>151.87</v>
      </c>
      <c r="O896">
        <v>0.1</v>
      </c>
      <c r="P896">
        <v>76.97</v>
      </c>
      <c r="Q896">
        <v>136.68300000000002</v>
      </c>
      <c r="R896">
        <v>76.97</v>
      </c>
      <c r="S896">
        <v>59.713000000000022</v>
      </c>
      <c r="T896">
        <v>0.4368721786908395</v>
      </c>
      <c r="U896">
        <v>2026</v>
      </c>
      <c r="V896" t="s">
        <v>74</v>
      </c>
      <c r="W896">
        <v>8</v>
      </c>
      <c r="X896" t="s">
        <v>76</v>
      </c>
    </row>
    <row r="897" spans="1:24" x14ac:dyDescent="0.3">
      <c r="A897">
        <v>5040</v>
      </c>
      <c r="B897" s="1">
        <v>46244</v>
      </c>
      <c r="C897">
        <f>YEAR(SalesDataTable[[#This Row],[Order Date]])</f>
        <v>2026</v>
      </c>
      <c r="D897">
        <f>MONTH(SalesDataTable[[#This Row],[Order Date]])</f>
        <v>8</v>
      </c>
      <c r="E897" t="str">
        <f>TEXT(SalesDataTable[[#This Row],[Order Date]], "MmMM")</f>
        <v>August</v>
      </c>
      <c r="F897" t="str">
        <f>"Q"&amp;ROUNDUP(MONTH(SalesDataTable[[#This Row],[Order Date]])/3,0)</f>
        <v>Q3</v>
      </c>
      <c r="G897" t="s">
        <v>20</v>
      </c>
      <c r="H897" t="s">
        <v>32</v>
      </c>
      <c r="I897" t="s">
        <v>22</v>
      </c>
      <c r="J897" t="s">
        <v>84</v>
      </c>
      <c r="K897" t="s">
        <v>30</v>
      </c>
      <c r="L897" t="s">
        <v>41</v>
      </c>
      <c r="M897">
        <v>1</v>
      </c>
      <c r="N897">
        <v>72.39</v>
      </c>
      <c r="O897">
        <v>0.1</v>
      </c>
      <c r="P897">
        <v>31.64</v>
      </c>
      <c r="Q897">
        <v>65.150999999999996</v>
      </c>
      <c r="R897">
        <v>31.64</v>
      </c>
      <c r="S897">
        <v>33.510999999999996</v>
      </c>
      <c r="T897">
        <v>0.51435895074519189</v>
      </c>
      <c r="U897">
        <v>2026</v>
      </c>
      <c r="V897" t="s">
        <v>74</v>
      </c>
      <c r="W897">
        <v>8</v>
      </c>
      <c r="X897" t="s">
        <v>76</v>
      </c>
    </row>
    <row r="898" spans="1:24" x14ac:dyDescent="0.3">
      <c r="A898">
        <v>4252</v>
      </c>
      <c r="B898" s="1">
        <v>46247</v>
      </c>
      <c r="C898">
        <f>YEAR(SalesDataTable[[#This Row],[Order Date]])</f>
        <v>2026</v>
      </c>
      <c r="D898">
        <f>MONTH(SalesDataTable[[#This Row],[Order Date]])</f>
        <v>8</v>
      </c>
      <c r="E898" t="str">
        <f>TEXT(SalesDataTable[[#This Row],[Order Date]], "MmMM")</f>
        <v>August</v>
      </c>
      <c r="F898" t="str">
        <f>"Q"&amp;ROUNDUP(MONTH(SalesDataTable[[#This Row],[Order Date]])/3,0)</f>
        <v>Q3</v>
      </c>
      <c r="G898" t="s">
        <v>34</v>
      </c>
      <c r="H898" t="s">
        <v>53</v>
      </c>
      <c r="I898" t="s">
        <v>22</v>
      </c>
      <c r="J898" t="s">
        <v>84</v>
      </c>
      <c r="K898" t="s">
        <v>37</v>
      </c>
      <c r="L898" t="s">
        <v>47</v>
      </c>
      <c r="M898">
        <v>1</v>
      </c>
      <c r="N898">
        <v>36.67</v>
      </c>
      <c r="O898">
        <v>0.1</v>
      </c>
      <c r="P898">
        <v>13.18</v>
      </c>
      <c r="Q898">
        <v>33.003</v>
      </c>
      <c r="R898">
        <v>13.18</v>
      </c>
      <c r="S898">
        <v>19.823</v>
      </c>
      <c r="T898">
        <v>0.60064236584552921</v>
      </c>
      <c r="U898">
        <v>2026</v>
      </c>
      <c r="V898" t="s">
        <v>74</v>
      </c>
      <c r="W898">
        <v>8</v>
      </c>
      <c r="X898" t="s">
        <v>76</v>
      </c>
    </row>
    <row r="899" spans="1:24" x14ac:dyDescent="0.3">
      <c r="A899">
        <v>1652</v>
      </c>
      <c r="B899" s="1">
        <v>46250</v>
      </c>
      <c r="C899">
        <f>YEAR(SalesDataTable[[#This Row],[Order Date]])</f>
        <v>2026</v>
      </c>
      <c r="D899">
        <f>MONTH(SalesDataTable[[#This Row],[Order Date]])</f>
        <v>8</v>
      </c>
      <c r="E899" t="str">
        <f>TEXT(SalesDataTable[[#This Row],[Order Date]], "MmMM")</f>
        <v>August</v>
      </c>
      <c r="F899" t="str">
        <f>"Q"&amp;ROUNDUP(MONTH(SalesDataTable[[#This Row],[Order Date]])/3,0)</f>
        <v>Q3</v>
      </c>
      <c r="G899" t="s">
        <v>28</v>
      </c>
      <c r="H899" t="s">
        <v>36</v>
      </c>
      <c r="I899" t="s">
        <v>22</v>
      </c>
      <c r="J899" t="s">
        <v>84</v>
      </c>
      <c r="K899" t="s">
        <v>37</v>
      </c>
      <c r="L899" t="s">
        <v>47</v>
      </c>
      <c r="M899">
        <v>1</v>
      </c>
      <c r="N899">
        <v>35.619999999999997</v>
      </c>
      <c r="O899">
        <v>0.1</v>
      </c>
      <c r="P899">
        <v>13.55</v>
      </c>
      <c r="Q899">
        <v>32.058</v>
      </c>
      <c r="R899">
        <v>13.55</v>
      </c>
      <c r="S899">
        <v>18.507999999999999</v>
      </c>
      <c r="T899">
        <v>0.57732859192713204</v>
      </c>
      <c r="U899">
        <v>2026</v>
      </c>
      <c r="V899" t="s">
        <v>74</v>
      </c>
      <c r="W899">
        <v>8</v>
      </c>
      <c r="X899" t="s">
        <v>76</v>
      </c>
    </row>
    <row r="900" spans="1:24" x14ac:dyDescent="0.3">
      <c r="A900">
        <v>5087</v>
      </c>
      <c r="B900" s="1">
        <v>46251</v>
      </c>
      <c r="C900">
        <f>YEAR(SalesDataTable[[#This Row],[Order Date]])</f>
        <v>2026</v>
      </c>
      <c r="D900">
        <f>MONTH(SalesDataTable[[#This Row],[Order Date]])</f>
        <v>8</v>
      </c>
      <c r="E900" t="str">
        <f>TEXT(SalesDataTable[[#This Row],[Order Date]], "MmMM")</f>
        <v>August</v>
      </c>
      <c r="F900" t="str">
        <f>"Q"&amp;ROUNDUP(MONTH(SalesDataTable[[#This Row],[Order Date]])/3,0)</f>
        <v>Q3</v>
      </c>
      <c r="G900" t="s">
        <v>28</v>
      </c>
      <c r="H900" t="s">
        <v>36</v>
      </c>
      <c r="I900" t="s">
        <v>22</v>
      </c>
      <c r="J900" t="s">
        <v>23</v>
      </c>
      <c r="K900" t="s">
        <v>30</v>
      </c>
      <c r="L900" t="s">
        <v>41</v>
      </c>
      <c r="M900">
        <v>1</v>
      </c>
      <c r="N900">
        <v>69.900000000000006</v>
      </c>
      <c r="O900">
        <v>0.1</v>
      </c>
      <c r="P900">
        <v>31.43</v>
      </c>
      <c r="Q900">
        <v>62.910000000000004</v>
      </c>
      <c r="R900">
        <v>31.43</v>
      </c>
      <c r="S900">
        <v>31.480000000000004</v>
      </c>
      <c r="T900">
        <v>0.50039739310125575</v>
      </c>
      <c r="U900">
        <v>2026</v>
      </c>
      <c r="V900" t="s">
        <v>74</v>
      </c>
      <c r="W900">
        <v>8</v>
      </c>
      <c r="X900" t="s">
        <v>76</v>
      </c>
    </row>
    <row r="901" spans="1:24" x14ac:dyDescent="0.3">
      <c r="A901">
        <v>3559</v>
      </c>
      <c r="B901" s="1">
        <v>46258</v>
      </c>
      <c r="C901">
        <f>YEAR(SalesDataTable[[#This Row],[Order Date]])</f>
        <v>2026</v>
      </c>
      <c r="D901">
        <f>MONTH(SalesDataTable[[#This Row],[Order Date]])</f>
        <v>8</v>
      </c>
      <c r="E901" t="str">
        <f>TEXT(SalesDataTable[[#This Row],[Order Date]], "MmMM")</f>
        <v>August</v>
      </c>
      <c r="F901" t="str">
        <f>"Q"&amp;ROUNDUP(MONTH(SalesDataTable[[#This Row],[Order Date]])/3,0)</f>
        <v>Q3</v>
      </c>
      <c r="G901" t="s">
        <v>20</v>
      </c>
      <c r="H901" t="s">
        <v>21</v>
      </c>
      <c r="I901" t="s">
        <v>22</v>
      </c>
      <c r="J901" t="s">
        <v>84</v>
      </c>
      <c r="K901" t="s">
        <v>24</v>
      </c>
      <c r="L901" t="s">
        <v>50</v>
      </c>
      <c r="M901">
        <v>1</v>
      </c>
      <c r="N901">
        <v>36.28</v>
      </c>
      <c r="O901">
        <v>0.1</v>
      </c>
      <c r="P901">
        <v>14.16</v>
      </c>
      <c r="Q901">
        <v>32.652000000000001</v>
      </c>
      <c r="R901">
        <v>14.16</v>
      </c>
      <c r="S901">
        <v>18.492000000000001</v>
      </c>
      <c r="T901">
        <v>0.56633590591694227</v>
      </c>
      <c r="U901">
        <v>2026</v>
      </c>
      <c r="V901" t="s">
        <v>74</v>
      </c>
      <c r="W901">
        <v>8</v>
      </c>
      <c r="X901" t="s">
        <v>76</v>
      </c>
    </row>
    <row r="902" spans="1:24" x14ac:dyDescent="0.3">
      <c r="A902">
        <v>2188</v>
      </c>
      <c r="B902" s="1">
        <v>46261</v>
      </c>
      <c r="C902">
        <f>YEAR(SalesDataTable[[#This Row],[Order Date]])</f>
        <v>2026</v>
      </c>
      <c r="D902">
        <f>MONTH(SalesDataTable[[#This Row],[Order Date]])</f>
        <v>8</v>
      </c>
      <c r="E902" t="str">
        <f>TEXT(SalesDataTable[[#This Row],[Order Date]], "MmMM")</f>
        <v>August</v>
      </c>
      <c r="F902" t="str">
        <f>"Q"&amp;ROUNDUP(MONTH(SalesDataTable[[#This Row],[Order Date]])/3,0)</f>
        <v>Q3</v>
      </c>
      <c r="G902" t="s">
        <v>34</v>
      </c>
      <c r="H902" t="s">
        <v>35</v>
      </c>
      <c r="I902" t="s">
        <v>22</v>
      </c>
      <c r="J902" t="s">
        <v>23</v>
      </c>
      <c r="K902" t="s">
        <v>44</v>
      </c>
      <c r="L902" t="s">
        <v>68</v>
      </c>
      <c r="M902">
        <v>1</v>
      </c>
      <c r="N902">
        <v>83.23</v>
      </c>
      <c r="O902">
        <v>0.1</v>
      </c>
      <c r="P902">
        <v>40.229999999999997</v>
      </c>
      <c r="Q902">
        <v>74.907000000000011</v>
      </c>
      <c r="R902">
        <v>40.229999999999997</v>
      </c>
      <c r="S902">
        <v>34.677000000000014</v>
      </c>
      <c r="T902">
        <v>0.46293403820737727</v>
      </c>
      <c r="U902">
        <v>2026</v>
      </c>
      <c r="V902" t="s">
        <v>74</v>
      </c>
      <c r="W902">
        <v>8</v>
      </c>
      <c r="X902" t="s">
        <v>76</v>
      </c>
    </row>
    <row r="903" spans="1:24" x14ac:dyDescent="0.3">
      <c r="A903">
        <v>1663</v>
      </c>
      <c r="B903" s="1">
        <v>46266</v>
      </c>
      <c r="C903">
        <f>YEAR(SalesDataTable[[#This Row],[Order Date]])</f>
        <v>2026</v>
      </c>
      <c r="D903">
        <f>MONTH(SalesDataTable[[#This Row],[Order Date]])</f>
        <v>9</v>
      </c>
      <c r="E903" t="str">
        <f>TEXT(SalesDataTable[[#This Row],[Order Date]], "MmMM")</f>
        <v>September</v>
      </c>
      <c r="F903" t="str">
        <f>"Q"&amp;ROUNDUP(MONTH(SalesDataTable[[#This Row],[Order Date]])/3,0)</f>
        <v>Q3</v>
      </c>
      <c r="G903" t="s">
        <v>48</v>
      </c>
      <c r="H903" t="s">
        <v>52</v>
      </c>
      <c r="I903" t="s">
        <v>22</v>
      </c>
      <c r="J903" t="s">
        <v>84</v>
      </c>
      <c r="K903" t="s">
        <v>37</v>
      </c>
      <c r="L903" t="s">
        <v>54</v>
      </c>
      <c r="M903">
        <v>1</v>
      </c>
      <c r="N903">
        <v>45.54</v>
      </c>
      <c r="O903">
        <v>0.1</v>
      </c>
      <c r="P903">
        <v>18.440000000000001</v>
      </c>
      <c r="Q903">
        <v>40.985999999999997</v>
      </c>
      <c r="R903">
        <v>18.440000000000001</v>
      </c>
      <c r="S903">
        <v>22.545999999999996</v>
      </c>
      <c r="T903">
        <v>0.5500902747279558</v>
      </c>
      <c r="U903">
        <v>2026</v>
      </c>
      <c r="V903" t="s">
        <v>74</v>
      </c>
      <c r="W903">
        <v>9</v>
      </c>
      <c r="X903" t="s">
        <v>78</v>
      </c>
    </row>
    <row r="904" spans="1:24" x14ac:dyDescent="0.3">
      <c r="A904">
        <v>2790</v>
      </c>
      <c r="B904" s="1">
        <v>46269</v>
      </c>
      <c r="C904">
        <f>YEAR(SalesDataTable[[#This Row],[Order Date]])</f>
        <v>2026</v>
      </c>
      <c r="D904">
        <f>MONTH(SalesDataTable[[#This Row],[Order Date]])</f>
        <v>9</v>
      </c>
      <c r="E904" t="str">
        <f>TEXT(SalesDataTable[[#This Row],[Order Date]], "MmMM")</f>
        <v>September</v>
      </c>
      <c r="F904" t="str">
        <f>"Q"&amp;ROUNDUP(MONTH(SalesDataTable[[#This Row],[Order Date]])/3,0)</f>
        <v>Q3</v>
      </c>
      <c r="G904" t="s">
        <v>20</v>
      </c>
      <c r="H904" t="s">
        <v>21</v>
      </c>
      <c r="I904" t="s">
        <v>22</v>
      </c>
      <c r="J904" t="s">
        <v>84</v>
      </c>
      <c r="K904" t="s">
        <v>24</v>
      </c>
      <c r="L904" t="s">
        <v>25</v>
      </c>
      <c r="M904">
        <v>1</v>
      </c>
      <c r="N904">
        <v>39.85</v>
      </c>
      <c r="O904">
        <v>0.1</v>
      </c>
      <c r="P904">
        <v>14.96</v>
      </c>
      <c r="Q904">
        <v>35.865000000000002</v>
      </c>
      <c r="R904">
        <v>14.96</v>
      </c>
      <c r="S904">
        <v>20.905000000000001</v>
      </c>
      <c r="T904">
        <v>0.58288024536456151</v>
      </c>
      <c r="U904">
        <v>2026</v>
      </c>
      <c r="V904" t="s">
        <v>74</v>
      </c>
      <c r="W904">
        <v>9</v>
      </c>
      <c r="X904" t="s">
        <v>78</v>
      </c>
    </row>
    <row r="905" spans="1:24" x14ac:dyDescent="0.3">
      <c r="A905">
        <v>1617</v>
      </c>
      <c r="B905" s="1">
        <v>46272</v>
      </c>
      <c r="C905">
        <f>YEAR(SalesDataTable[[#This Row],[Order Date]])</f>
        <v>2026</v>
      </c>
      <c r="D905">
        <f>MONTH(SalesDataTable[[#This Row],[Order Date]])</f>
        <v>9</v>
      </c>
      <c r="E905" t="str">
        <f>TEXT(SalesDataTable[[#This Row],[Order Date]], "MmMM")</f>
        <v>September</v>
      </c>
      <c r="F905" t="str">
        <f>"Q"&amp;ROUNDUP(MONTH(SalesDataTable[[#This Row],[Order Date]])/3,0)</f>
        <v>Q3</v>
      </c>
      <c r="G905" t="s">
        <v>20</v>
      </c>
      <c r="H905" t="s">
        <v>21</v>
      </c>
      <c r="I905" t="s">
        <v>22</v>
      </c>
      <c r="J905" t="s">
        <v>23</v>
      </c>
      <c r="K905" t="s">
        <v>44</v>
      </c>
      <c r="L905" t="s">
        <v>68</v>
      </c>
      <c r="M905">
        <v>1</v>
      </c>
      <c r="N905">
        <v>83.28</v>
      </c>
      <c r="O905">
        <v>0.1</v>
      </c>
      <c r="P905">
        <v>39.75</v>
      </c>
      <c r="Q905">
        <v>74.951999999999998</v>
      </c>
      <c r="R905">
        <v>39.75</v>
      </c>
      <c r="S905">
        <v>35.201999999999998</v>
      </c>
      <c r="T905">
        <v>0.46966058277297468</v>
      </c>
      <c r="U905">
        <v>2026</v>
      </c>
      <c r="V905" t="s">
        <v>74</v>
      </c>
      <c r="W905">
        <v>9</v>
      </c>
      <c r="X905" t="s">
        <v>78</v>
      </c>
    </row>
    <row r="906" spans="1:24" x14ac:dyDescent="0.3">
      <c r="A906">
        <v>1069</v>
      </c>
      <c r="B906" s="1">
        <v>46274</v>
      </c>
      <c r="C906">
        <f>YEAR(SalesDataTable[[#This Row],[Order Date]])</f>
        <v>2026</v>
      </c>
      <c r="D906">
        <f>MONTH(SalesDataTable[[#This Row],[Order Date]])</f>
        <v>9</v>
      </c>
      <c r="E906" t="str">
        <f>TEXT(SalesDataTable[[#This Row],[Order Date]], "MmMM")</f>
        <v>September</v>
      </c>
      <c r="F906" t="str">
        <f>"Q"&amp;ROUNDUP(MONTH(SalesDataTable[[#This Row],[Order Date]])/3,0)</f>
        <v>Q3</v>
      </c>
      <c r="G906" t="s">
        <v>20</v>
      </c>
      <c r="H906" t="s">
        <v>60</v>
      </c>
      <c r="I906" t="s">
        <v>22</v>
      </c>
      <c r="J906" t="s">
        <v>84</v>
      </c>
      <c r="K906" t="s">
        <v>30</v>
      </c>
      <c r="L906" t="s">
        <v>57</v>
      </c>
      <c r="M906">
        <v>1</v>
      </c>
      <c r="N906">
        <v>145.33000000000001</v>
      </c>
      <c r="O906">
        <v>0.1</v>
      </c>
      <c r="P906">
        <v>80.97</v>
      </c>
      <c r="Q906">
        <v>130.79700000000003</v>
      </c>
      <c r="R906">
        <v>80.97</v>
      </c>
      <c r="S906">
        <v>49.827000000000027</v>
      </c>
      <c r="T906">
        <v>0.3809491043372556</v>
      </c>
      <c r="U906">
        <v>2026</v>
      </c>
      <c r="V906" t="s">
        <v>74</v>
      </c>
      <c r="W906">
        <v>9</v>
      </c>
      <c r="X906" t="s">
        <v>78</v>
      </c>
    </row>
    <row r="907" spans="1:24" x14ac:dyDescent="0.3">
      <c r="A907">
        <v>2610</v>
      </c>
      <c r="B907" s="1">
        <v>46274</v>
      </c>
      <c r="C907">
        <f>YEAR(SalesDataTable[[#This Row],[Order Date]])</f>
        <v>2026</v>
      </c>
      <c r="D907">
        <f>MONTH(SalesDataTable[[#This Row],[Order Date]])</f>
        <v>9</v>
      </c>
      <c r="E907" t="str">
        <f>TEXT(SalesDataTable[[#This Row],[Order Date]], "MmMM")</f>
        <v>September</v>
      </c>
      <c r="F907" t="str">
        <f>"Q"&amp;ROUNDUP(MONTH(SalesDataTable[[#This Row],[Order Date]])/3,0)</f>
        <v>Q3</v>
      </c>
      <c r="G907" t="s">
        <v>20</v>
      </c>
      <c r="H907" t="s">
        <v>21</v>
      </c>
      <c r="I907" t="s">
        <v>22</v>
      </c>
      <c r="J907" t="s">
        <v>84</v>
      </c>
      <c r="K907" t="s">
        <v>44</v>
      </c>
      <c r="L907" t="s">
        <v>77</v>
      </c>
      <c r="M907">
        <v>1</v>
      </c>
      <c r="N907">
        <v>341.87</v>
      </c>
      <c r="O907">
        <v>0.1</v>
      </c>
      <c r="P907">
        <v>190.66</v>
      </c>
      <c r="Q907">
        <v>307.68299999999999</v>
      </c>
      <c r="R907">
        <v>190.66</v>
      </c>
      <c r="S907">
        <v>117.023</v>
      </c>
      <c r="T907">
        <v>0.38033625517171893</v>
      </c>
      <c r="U907">
        <v>2026</v>
      </c>
      <c r="V907" t="s">
        <v>74</v>
      </c>
      <c r="W907">
        <v>9</v>
      </c>
      <c r="X907" t="s">
        <v>78</v>
      </c>
    </row>
    <row r="908" spans="1:24" x14ac:dyDescent="0.3">
      <c r="A908">
        <v>3567</v>
      </c>
      <c r="B908" s="1">
        <v>46277</v>
      </c>
      <c r="C908">
        <f>YEAR(SalesDataTable[[#This Row],[Order Date]])</f>
        <v>2026</v>
      </c>
      <c r="D908">
        <f>MONTH(SalesDataTable[[#This Row],[Order Date]])</f>
        <v>9</v>
      </c>
      <c r="E908" t="str">
        <f>TEXT(SalesDataTable[[#This Row],[Order Date]], "MmMM")</f>
        <v>September</v>
      </c>
      <c r="F908" t="str">
        <f>"Q"&amp;ROUNDUP(MONTH(SalesDataTable[[#This Row],[Order Date]])/3,0)</f>
        <v>Q3</v>
      </c>
      <c r="G908" t="s">
        <v>34</v>
      </c>
      <c r="H908" t="s">
        <v>40</v>
      </c>
      <c r="I908" t="s">
        <v>22</v>
      </c>
      <c r="J908" t="s">
        <v>85</v>
      </c>
      <c r="K908" t="s">
        <v>44</v>
      </c>
      <c r="L908" t="s">
        <v>68</v>
      </c>
      <c r="M908">
        <v>1</v>
      </c>
      <c r="N908">
        <v>81.489999999999995</v>
      </c>
      <c r="O908">
        <v>0.1</v>
      </c>
      <c r="P908">
        <v>38.83</v>
      </c>
      <c r="Q908">
        <v>73.340999999999994</v>
      </c>
      <c r="R908">
        <v>38.83</v>
      </c>
      <c r="S908">
        <v>34.510999999999996</v>
      </c>
      <c r="T908">
        <v>0.47055535103148305</v>
      </c>
      <c r="U908">
        <v>2026</v>
      </c>
      <c r="V908" t="s">
        <v>74</v>
      </c>
      <c r="W908">
        <v>9</v>
      </c>
      <c r="X908" t="s">
        <v>78</v>
      </c>
    </row>
    <row r="909" spans="1:24" x14ac:dyDescent="0.3">
      <c r="A909">
        <v>494</v>
      </c>
      <c r="B909" s="1">
        <v>46282</v>
      </c>
      <c r="C909">
        <f>YEAR(SalesDataTable[[#This Row],[Order Date]])</f>
        <v>2026</v>
      </c>
      <c r="D909">
        <f>MONTH(SalesDataTable[[#This Row],[Order Date]])</f>
        <v>9</v>
      </c>
      <c r="E909" t="str">
        <f>TEXT(SalesDataTable[[#This Row],[Order Date]], "MmMM")</f>
        <v>September</v>
      </c>
      <c r="F909" t="str">
        <f>"Q"&amp;ROUNDUP(MONTH(SalesDataTable[[#This Row],[Order Date]])/3,0)</f>
        <v>Q3</v>
      </c>
      <c r="G909" t="s">
        <v>20</v>
      </c>
      <c r="H909" t="s">
        <v>39</v>
      </c>
      <c r="I909" t="s">
        <v>22</v>
      </c>
      <c r="J909" t="s">
        <v>23</v>
      </c>
      <c r="K909" t="s">
        <v>37</v>
      </c>
      <c r="L909" t="s">
        <v>47</v>
      </c>
      <c r="M909">
        <v>1</v>
      </c>
      <c r="N909">
        <v>35.94</v>
      </c>
      <c r="O909">
        <v>0.1</v>
      </c>
      <c r="P909">
        <v>13.19</v>
      </c>
      <c r="Q909">
        <v>32.345999999999997</v>
      </c>
      <c r="R909">
        <v>13.19</v>
      </c>
      <c r="S909">
        <v>19.155999999999999</v>
      </c>
      <c r="T909">
        <v>0.59222160390774747</v>
      </c>
      <c r="U909">
        <v>2026</v>
      </c>
      <c r="V909" t="s">
        <v>74</v>
      </c>
      <c r="W909">
        <v>9</v>
      </c>
      <c r="X909" t="s">
        <v>78</v>
      </c>
    </row>
    <row r="910" spans="1:24" x14ac:dyDescent="0.3">
      <c r="A910">
        <v>665</v>
      </c>
      <c r="B910" s="1">
        <v>46282</v>
      </c>
      <c r="C910">
        <f>YEAR(SalesDataTable[[#This Row],[Order Date]])</f>
        <v>2026</v>
      </c>
      <c r="D910">
        <f>MONTH(SalesDataTable[[#This Row],[Order Date]])</f>
        <v>9</v>
      </c>
      <c r="E910" t="str">
        <f>TEXT(SalesDataTable[[#This Row],[Order Date]], "MmMM")</f>
        <v>September</v>
      </c>
      <c r="F910" t="str">
        <f>"Q"&amp;ROUNDUP(MONTH(SalesDataTable[[#This Row],[Order Date]])/3,0)</f>
        <v>Q3</v>
      </c>
      <c r="G910" t="s">
        <v>34</v>
      </c>
      <c r="H910" t="s">
        <v>55</v>
      </c>
      <c r="I910" t="s">
        <v>22</v>
      </c>
      <c r="J910" t="s">
        <v>23</v>
      </c>
      <c r="K910" t="s">
        <v>42</v>
      </c>
      <c r="L910" t="s">
        <v>62</v>
      </c>
      <c r="M910">
        <v>1</v>
      </c>
      <c r="N910">
        <v>101.18</v>
      </c>
      <c r="O910">
        <v>0.1</v>
      </c>
      <c r="P910">
        <v>49.38</v>
      </c>
      <c r="Q910">
        <v>91.062000000000012</v>
      </c>
      <c r="R910">
        <v>49.38</v>
      </c>
      <c r="S910">
        <v>41.682000000000009</v>
      </c>
      <c r="T910">
        <v>0.45773209461685449</v>
      </c>
      <c r="U910">
        <v>2026</v>
      </c>
      <c r="V910" t="s">
        <v>74</v>
      </c>
      <c r="W910">
        <v>9</v>
      </c>
      <c r="X910" t="s">
        <v>78</v>
      </c>
    </row>
    <row r="911" spans="1:24" x14ac:dyDescent="0.3">
      <c r="A911">
        <v>2452</v>
      </c>
      <c r="B911" s="1">
        <v>46283</v>
      </c>
      <c r="C911">
        <f>YEAR(SalesDataTable[[#This Row],[Order Date]])</f>
        <v>2026</v>
      </c>
      <c r="D911">
        <f>MONTH(SalesDataTable[[#This Row],[Order Date]])</f>
        <v>9</v>
      </c>
      <c r="E911" t="str">
        <f>TEXT(SalesDataTable[[#This Row],[Order Date]], "MmMM")</f>
        <v>September</v>
      </c>
      <c r="F911" t="str">
        <f>"Q"&amp;ROUNDUP(MONTH(SalesDataTable[[#This Row],[Order Date]])/3,0)</f>
        <v>Q3</v>
      </c>
      <c r="G911" t="s">
        <v>48</v>
      </c>
      <c r="H911" t="s">
        <v>52</v>
      </c>
      <c r="I911" t="s">
        <v>22</v>
      </c>
      <c r="J911" t="s">
        <v>23</v>
      </c>
      <c r="K911" t="s">
        <v>24</v>
      </c>
      <c r="L911" t="s">
        <v>69</v>
      </c>
      <c r="M911">
        <v>1</v>
      </c>
      <c r="N911">
        <v>50.17</v>
      </c>
      <c r="O911">
        <v>0.1</v>
      </c>
      <c r="P911">
        <v>21.99</v>
      </c>
      <c r="Q911">
        <v>45.153000000000006</v>
      </c>
      <c r="R911">
        <v>21.99</v>
      </c>
      <c r="S911">
        <v>23.163000000000007</v>
      </c>
      <c r="T911">
        <v>0.51298917015480705</v>
      </c>
      <c r="U911">
        <v>2026</v>
      </c>
      <c r="V911" t="s">
        <v>74</v>
      </c>
      <c r="W911">
        <v>9</v>
      </c>
      <c r="X911" t="s">
        <v>78</v>
      </c>
    </row>
    <row r="912" spans="1:24" x14ac:dyDescent="0.3">
      <c r="A912">
        <v>1442</v>
      </c>
      <c r="B912" s="1">
        <v>46285</v>
      </c>
      <c r="C912">
        <f>YEAR(SalesDataTable[[#This Row],[Order Date]])</f>
        <v>2026</v>
      </c>
      <c r="D912">
        <f>MONTH(SalesDataTable[[#This Row],[Order Date]])</f>
        <v>9</v>
      </c>
      <c r="E912" t="str">
        <f>TEXT(SalesDataTable[[#This Row],[Order Date]], "MmMM")</f>
        <v>September</v>
      </c>
      <c r="F912" t="str">
        <f>"Q"&amp;ROUNDUP(MONTH(SalesDataTable[[#This Row],[Order Date]])/3,0)</f>
        <v>Q3</v>
      </c>
      <c r="G912" t="s">
        <v>48</v>
      </c>
      <c r="H912" t="s">
        <v>71</v>
      </c>
      <c r="I912" t="s">
        <v>22</v>
      </c>
      <c r="J912" t="s">
        <v>23</v>
      </c>
      <c r="K912" t="s">
        <v>37</v>
      </c>
      <c r="L912" t="s">
        <v>54</v>
      </c>
      <c r="M912">
        <v>1</v>
      </c>
      <c r="N912">
        <v>47.68</v>
      </c>
      <c r="O912">
        <v>0.1</v>
      </c>
      <c r="P912">
        <v>18.03</v>
      </c>
      <c r="Q912">
        <v>42.911999999999999</v>
      </c>
      <c r="R912">
        <v>18.03</v>
      </c>
      <c r="S912">
        <v>24.881999999999998</v>
      </c>
      <c r="T912">
        <v>0.57983780760626391</v>
      </c>
      <c r="U912">
        <v>2026</v>
      </c>
      <c r="V912" t="s">
        <v>74</v>
      </c>
      <c r="W912">
        <v>9</v>
      </c>
      <c r="X912" t="s">
        <v>78</v>
      </c>
    </row>
    <row r="913" spans="1:24" x14ac:dyDescent="0.3">
      <c r="A913">
        <v>3286</v>
      </c>
      <c r="B913" s="1">
        <v>46289</v>
      </c>
      <c r="C913">
        <f>YEAR(SalesDataTable[[#This Row],[Order Date]])</f>
        <v>2026</v>
      </c>
      <c r="D913">
        <f>MONTH(SalesDataTable[[#This Row],[Order Date]])</f>
        <v>9</v>
      </c>
      <c r="E913" t="str">
        <f>TEXT(SalesDataTable[[#This Row],[Order Date]], "MmMM")</f>
        <v>September</v>
      </c>
      <c r="F913" t="str">
        <f>"Q"&amp;ROUNDUP(MONTH(SalesDataTable[[#This Row],[Order Date]])/3,0)</f>
        <v>Q3</v>
      </c>
      <c r="G913" t="s">
        <v>20</v>
      </c>
      <c r="H913" t="s">
        <v>39</v>
      </c>
      <c r="I913" t="s">
        <v>22</v>
      </c>
      <c r="J913" t="s">
        <v>23</v>
      </c>
      <c r="K913" t="s">
        <v>37</v>
      </c>
      <c r="L913" t="s">
        <v>54</v>
      </c>
      <c r="M913">
        <v>1</v>
      </c>
      <c r="N913">
        <v>46.23</v>
      </c>
      <c r="O913">
        <v>0.1</v>
      </c>
      <c r="P913">
        <v>18.34</v>
      </c>
      <c r="Q913">
        <v>41.606999999999999</v>
      </c>
      <c r="R913">
        <v>18.34</v>
      </c>
      <c r="S913">
        <v>23.266999999999999</v>
      </c>
      <c r="T913">
        <v>0.55920878698295962</v>
      </c>
      <c r="U913">
        <v>2026</v>
      </c>
      <c r="V913" t="s">
        <v>74</v>
      </c>
      <c r="W913">
        <v>9</v>
      </c>
      <c r="X913" t="s">
        <v>78</v>
      </c>
    </row>
    <row r="914" spans="1:24" x14ac:dyDescent="0.3">
      <c r="A914">
        <v>160</v>
      </c>
      <c r="B914" s="1">
        <v>46291</v>
      </c>
      <c r="C914">
        <f>YEAR(SalesDataTable[[#This Row],[Order Date]])</f>
        <v>2026</v>
      </c>
      <c r="D914">
        <f>MONTH(SalesDataTable[[#This Row],[Order Date]])</f>
        <v>9</v>
      </c>
      <c r="E914" t="str">
        <f>TEXT(SalesDataTable[[#This Row],[Order Date]], "MmMM")</f>
        <v>September</v>
      </c>
      <c r="F914" t="str">
        <f>"Q"&amp;ROUNDUP(MONTH(SalesDataTable[[#This Row],[Order Date]])/3,0)</f>
        <v>Q3</v>
      </c>
      <c r="G914" t="s">
        <v>20</v>
      </c>
      <c r="H914" t="s">
        <v>21</v>
      </c>
      <c r="I914" t="s">
        <v>22</v>
      </c>
      <c r="J914" t="s">
        <v>84</v>
      </c>
      <c r="K914" t="s">
        <v>44</v>
      </c>
      <c r="L914" t="s">
        <v>68</v>
      </c>
      <c r="M914">
        <v>1</v>
      </c>
      <c r="N914">
        <v>81.58</v>
      </c>
      <c r="O914">
        <v>0.1</v>
      </c>
      <c r="P914">
        <v>38.89</v>
      </c>
      <c r="Q914">
        <v>73.421999999999997</v>
      </c>
      <c r="R914">
        <v>38.89</v>
      </c>
      <c r="S914">
        <v>34.531999999999996</v>
      </c>
      <c r="T914">
        <v>0.47032224673803491</v>
      </c>
      <c r="U914">
        <v>2026</v>
      </c>
      <c r="V914" t="s">
        <v>74</v>
      </c>
      <c r="W914">
        <v>9</v>
      </c>
      <c r="X914" t="s">
        <v>78</v>
      </c>
    </row>
    <row r="915" spans="1:24" x14ac:dyDescent="0.3">
      <c r="A915">
        <v>4811</v>
      </c>
      <c r="B915" s="1">
        <v>46294</v>
      </c>
      <c r="C915">
        <f>YEAR(SalesDataTable[[#This Row],[Order Date]])</f>
        <v>2026</v>
      </c>
      <c r="D915">
        <f>MONTH(SalesDataTable[[#This Row],[Order Date]])</f>
        <v>9</v>
      </c>
      <c r="E915" t="str">
        <f>TEXT(SalesDataTable[[#This Row],[Order Date]], "MmMM")</f>
        <v>September</v>
      </c>
      <c r="F915" t="str">
        <f>"Q"&amp;ROUNDUP(MONTH(SalesDataTable[[#This Row],[Order Date]])/3,0)</f>
        <v>Q3</v>
      </c>
      <c r="G915" t="s">
        <v>34</v>
      </c>
      <c r="H915" t="s">
        <v>55</v>
      </c>
      <c r="I915" t="s">
        <v>22</v>
      </c>
      <c r="J915" t="s">
        <v>23</v>
      </c>
      <c r="K915" t="s">
        <v>30</v>
      </c>
      <c r="L915" t="s">
        <v>31</v>
      </c>
      <c r="M915">
        <v>1</v>
      </c>
      <c r="N915">
        <v>155.55000000000001</v>
      </c>
      <c r="O915">
        <v>0.1</v>
      </c>
      <c r="P915">
        <v>79.2</v>
      </c>
      <c r="Q915">
        <v>139.995</v>
      </c>
      <c r="R915">
        <v>79.2</v>
      </c>
      <c r="S915">
        <v>60.795000000000002</v>
      </c>
      <c r="T915">
        <v>0.43426550948248149</v>
      </c>
      <c r="U915">
        <v>2026</v>
      </c>
      <c r="V915" t="s">
        <v>74</v>
      </c>
      <c r="W915">
        <v>9</v>
      </c>
      <c r="X915" t="s">
        <v>78</v>
      </c>
    </row>
    <row r="916" spans="1:24" x14ac:dyDescent="0.3">
      <c r="A916">
        <v>2946</v>
      </c>
      <c r="B916" s="1">
        <v>46302</v>
      </c>
      <c r="C916">
        <f>YEAR(SalesDataTable[[#This Row],[Order Date]])</f>
        <v>2026</v>
      </c>
      <c r="D916">
        <f>MONTH(SalesDataTable[[#This Row],[Order Date]])</f>
        <v>10</v>
      </c>
      <c r="E916" t="str">
        <f>TEXT(SalesDataTable[[#This Row],[Order Date]], "MmMM")</f>
        <v>October</v>
      </c>
      <c r="F916" t="str">
        <f>"Q"&amp;ROUNDUP(MONTH(SalesDataTable[[#This Row],[Order Date]])/3,0)</f>
        <v>Q4</v>
      </c>
      <c r="G916" t="s">
        <v>48</v>
      </c>
      <c r="H916" t="s">
        <v>71</v>
      </c>
      <c r="I916" t="s">
        <v>22</v>
      </c>
      <c r="J916" t="s">
        <v>84</v>
      </c>
      <c r="K916" t="s">
        <v>42</v>
      </c>
      <c r="L916" t="s">
        <v>62</v>
      </c>
      <c r="M916">
        <v>1</v>
      </c>
      <c r="N916">
        <v>103.48</v>
      </c>
      <c r="O916">
        <v>0.1</v>
      </c>
      <c r="P916">
        <v>51.33</v>
      </c>
      <c r="Q916">
        <v>93.132000000000005</v>
      </c>
      <c r="R916">
        <v>51.33</v>
      </c>
      <c r="S916">
        <v>41.802000000000007</v>
      </c>
      <c r="T916">
        <v>0.4488467980930293</v>
      </c>
      <c r="U916">
        <v>2026</v>
      </c>
      <c r="V916" t="s">
        <v>79</v>
      </c>
      <c r="W916">
        <v>10</v>
      </c>
      <c r="X916" t="s">
        <v>80</v>
      </c>
    </row>
    <row r="917" spans="1:24" x14ac:dyDescent="0.3">
      <c r="A917">
        <v>1033</v>
      </c>
      <c r="B917" s="1">
        <v>46310</v>
      </c>
      <c r="C917">
        <f>YEAR(SalesDataTable[[#This Row],[Order Date]])</f>
        <v>2026</v>
      </c>
      <c r="D917">
        <f>MONTH(SalesDataTable[[#This Row],[Order Date]])</f>
        <v>10</v>
      </c>
      <c r="E917" t="str">
        <f>TEXT(SalesDataTable[[#This Row],[Order Date]], "MmMM")</f>
        <v>October</v>
      </c>
      <c r="F917" t="str">
        <f>"Q"&amp;ROUNDUP(MONTH(SalesDataTable[[#This Row],[Order Date]])/3,0)</f>
        <v>Q4</v>
      </c>
      <c r="G917" t="s">
        <v>34</v>
      </c>
      <c r="H917" t="s">
        <v>53</v>
      </c>
      <c r="I917" t="s">
        <v>22</v>
      </c>
      <c r="J917" t="s">
        <v>23</v>
      </c>
      <c r="K917" t="s">
        <v>30</v>
      </c>
      <c r="L917" t="s">
        <v>41</v>
      </c>
      <c r="M917">
        <v>1</v>
      </c>
      <c r="N917">
        <v>70.47</v>
      </c>
      <c r="O917">
        <v>0.1</v>
      </c>
      <c r="P917">
        <v>31.52</v>
      </c>
      <c r="Q917">
        <v>63.423000000000002</v>
      </c>
      <c r="R917">
        <v>31.52</v>
      </c>
      <c r="S917">
        <v>31.903000000000002</v>
      </c>
      <c r="T917">
        <v>0.50301940936253409</v>
      </c>
      <c r="U917">
        <v>2026</v>
      </c>
      <c r="V917" t="s">
        <v>79</v>
      </c>
      <c r="W917">
        <v>10</v>
      </c>
      <c r="X917" t="s">
        <v>80</v>
      </c>
    </row>
    <row r="918" spans="1:24" x14ac:dyDescent="0.3">
      <c r="A918">
        <v>1811</v>
      </c>
      <c r="B918" s="1">
        <v>46315</v>
      </c>
      <c r="C918">
        <f>YEAR(SalesDataTable[[#This Row],[Order Date]])</f>
        <v>2026</v>
      </c>
      <c r="D918">
        <f>MONTH(SalesDataTable[[#This Row],[Order Date]])</f>
        <v>10</v>
      </c>
      <c r="E918" t="str">
        <f>TEXT(SalesDataTable[[#This Row],[Order Date]], "MmMM")</f>
        <v>October</v>
      </c>
      <c r="F918" t="str">
        <f>"Q"&amp;ROUNDUP(MONTH(SalesDataTable[[#This Row],[Order Date]])/3,0)</f>
        <v>Q4</v>
      </c>
      <c r="G918" t="s">
        <v>34</v>
      </c>
      <c r="H918" t="s">
        <v>35</v>
      </c>
      <c r="I918" t="s">
        <v>22</v>
      </c>
      <c r="J918" t="s">
        <v>23</v>
      </c>
      <c r="K918" t="s">
        <v>42</v>
      </c>
      <c r="L918" t="s">
        <v>43</v>
      </c>
      <c r="M918">
        <v>1</v>
      </c>
      <c r="N918">
        <v>40.99</v>
      </c>
      <c r="O918">
        <v>0.1</v>
      </c>
      <c r="P918">
        <v>17.16</v>
      </c>
      <c r="Q918">
        <v>36.891000000000005</v>
      </c>
      <c r="R918">
        <v>17.16</v>
      </c>
      <c r="S918">
        <v>19.731000000000005</v>
      </c>
      <c r="T918">
        <v>0.5348458973733432</v>
      </c>
      <c r="U918">
        <v>2026</v>
      </c>
      <c r="V918" t="s">
        <v>79</v>
      </c>
      <c r="W918">
        <v>10</v>
      </c>
      <c r="X918" t="s">
        <v>80</v>
      </c>
    </row>
    <row r="919" spans="1:24" x14ac:dyDescent="0.3">
      <c r="A919">
        <v>1199</v>
      </c>
      <c r="B919" s="1">
        <v>46325</v>
      </c>
      <c r="C919">
        <f>YEAR(SalesDataTable[[#This Row],[Order Date]])</f>
        <v>2026</v>
      </c>
      <c r="D919">
        <f>MONTH(SalesDataTable[[#This Row],[Order Date]])</f>
        <v>10</v>
      </c>
      <c r="E919" t="str">
        <f>TEXT(SalesDataTable[[#This Row],[Order Date]], "MmMM")</f>
        <v>October</v>
      </c>
      <c r="F919" t="str">
        <f>"Q"&amp;ROUNDUP(MONTH(SalesDataTable[[#This Row],[Order Date]])/3,0)</f>
        <v>Q4</v>
      </c>
      <c r="G919" t="s">
        <v>34</v>
      </c>
      <c r="H919" t="s">
        <v>53</v>
      </c>
      <c r="I919" t="s">
        <v>22</v>
      </c>
      <c r="J919" t="s">
        <v>23</v>
      </c>
      <c r="K919" t="s">
        <v>42</v>
      </c>
      <c r="L919" t="s">
        <v>62</v>
      </c>
      <c r="M919">
        <v>1</v>
      </c>
      <c r="N919">
        <v>102.47</v>
      </c>
      <c r="O919">
        <v>0.1</v>
      </c>
      <c r="P919">
        <v>49.75</v>
      </c>
      <c r="Q919">
        <v>92.222999999999999</v>
      </c>
      <c r="R919">
        <v>49.75</v>
      </c>
      <c r="S919">
        <v>42.472999999999999</v>
      </c>
      <c r="T919">
        <v>0.46054671828068922</v>
      </c>
      <c r="U919">
        <v>2026</v>
      </c>
      <c r="V919" t="s">
        <v>79</v>
      </c>
      <c r="W919">
        <v>10</v>
      </c>
      <c r="X919" t="s">
        <v>80</v>
      </c>
    </row>
    <row r="920" spans="1:24" x14ac:dyDescent="0.3">
      <c r="A920">
        <v>919</v>
      </c>
      <c r="B920" s="1">
        <v>46327</v>
      </c>
      <c r="C920">
        <f>YEAR(SalesDataTable[[#This Row],[Order Date]])</f>
        <v>2026</v>
      </c>
      <c r="D920">
        <f>MONTH(SalesDataTable[[#This Row],[Order Date]])</f>
        <v>11</v>
      </c>
      <c r="E920" t="str">
        <f>TEXT(SalesDataTable[[#This Row],[Order Date]], "MmMM")</f>
        <v>November</v>
      </c>
      <c r="F920" t="str">
        <f>"Q"&amp;ROUNDUP(MONTH(SalesDataTable[[#This Row],[Order Date]])/3,0)</f>
        <v>Q4</v>
      </c>
      <c r="G920" t="s">
        <v>20</v>
      </c>
      <c r="H920" t="s">
        <v>60</v>
      </c>
      <c r="I920" t="s">
        <v>22</v>
      </c>
      <c r="J920" t="s">
        <v>23</v>
      </c>
      <c r="K920" t="s">
        <v>42</v>
      </c>
      <c r="L920" t="s">
        <v>62</v>
      </c>
      <c r="M920">
        <v>1</v>
      </c>
      <c r="N920">
        <v>103.53</v>
      </c>
      <c r="O920">
        <v>0.1</v>
      </c>
      <c r="P920">
        <v>51.75</v>
      </c>
      <c r="Q920">
        <v>93.177000000000007</v>
      </c>
      <c r="R920">
        <v>51.75</v>
      </c>
      <c r="S920">
        <v>41.427000000000007</v>
      </c>
      <c r="T920">
        <v>0.4446054283782479</v>
      </c>
      <c r="U920">
        <v>2026</v>
      </c>
      <c r="V920" t="s">
        <v>79</v>
      </c>
      <c r="W920">
        <v>11</v>
      </c>
      <c r="X920" t="s">
        <v>82</v>
      </c>
    </row>
    <row r="921" spans="1:24" x14ac:dyDescent="0.3">
      <c r="A921">
        <v>4036</v>
      </c>
      <c r="B921" s="1">
        <v>46328</v>
      </c>
      <c r="C921">
        <f>YEAR(SalesDataTable[[#This Row],[Order Date]])</f>
        <v>2026</v>
      </c>
      <c r="D921">
        <f>MONTH(SalesDataTable[[#This Row],[Order Date]])</f>
        <v>11</v>
      </c>
      <c r="E921" t="str">
        <f>TEXT(SalesDataTable[[#This Row],[Order Date]], "MmMM")</f>
        <v>November</v>
      </c>
      <c r="F921" t="str">
        <f>"Q"&amp;ROUNDUP(MONTH(SalesDataTable[[#This Row],[Order Date]])/3,0)</f>
        <v>Q4</v>
      </c>
      <c r="G921" t="s">
        <v>48</v>
      </c>
      <c r="H921" t="s">
        <v>67</v>
      </c>
      <c r="I921" t="s">
        <v>22</v>
      </c>
      <c r="J921" t="s">
        <v>85</v>
      </c>
      <c r="K921" t="s">
        <v>24</v>
      </c>
      <c r="L921" t="s">
        <v>50</v>
      </c>
      <c r="M921">
        <v>1</v>
      </c>
      <c r="N921">
        <v>36.96</v>
      </c>
      <c r="O921">
        <v>0.1</v>
      </c>
      <c r="P921">
        <v>14.18</v>
      </c>
      <c r="Q921">
        <v>33.264000000000003</v>
      </c>
      <c r="R921">
        <v>14.18</v>
      </c>
      <c r="S921">
        <v>19.084000000000003</v>
      </c>
      <c r="T921">
        <v>0.57371332371332373</v>
      </c>
      <c r="U921">
        <v>2026</v>
      </c>
      <c r="V921" t="s">
        <v>79</v>
      </c>
      <c r="W921">
        <v>11</v>
      </c>
      <c r="X921" t="s">
        <v>82</v>
      </c>
    </row>
    <row r="922" spans="1:24" x14ac:dyDescent="0.3">
      <c r="A922">
        <v>1022</v>
      </c>
      <c r="B922" s="1">
        <v>46329</v>
      </c>
      <c r="C922">
        <f>YEAR(SalesDataTable[[#This Row],[Order Date]])</f>
        <v>2026</v>
      </c>
      <c r="D922">
        <f>MONTH(SalesDataTable[[#This Row],[Order Date]])</f>
        <v>11</v>
      </c>
      <c r="E922" t="str">
        <f>TEXT(SalesDataTable[[#This Row],[Order Date]], "MmMM")</f>
        <v>November</v>
      </c>
      <c r="F922" t="str">
        <f>"Q"&amp;ROUNDUP(MONTH(SalesDataTable[[#This Row],[Order Date]])/3,0)</f>
        <v>Q4</v>
      </c>
      <c r="G922" t="s">
        <v>20</v>
      </c>
      <c r="H922" t="s">
        <v>32</v>
      </c>
      <c r="I922" t="s">
        <v>22</v>
      </c>
      <c r="J922" t="s">
        <v>84</v>
      </c>
      <c r="K922" t="s">
        <v>42</v>
      </c>
      <c r="L922" t="s">
        <v>43</v>
      </c>
      <c r="M922">
        <v>1</v>
      </c>
      <c r="N922">
        <v>39.97</v>
      </c>
      <c r="O922">
        <v>0.1</v>
      </c>
      <c r="P922">
        <v>16.93</v>
      </c>
      <c r="Q922">
        <v>35.972999999999999</v>
      </c>
      <c r="R922">
        <v>16.93</v>
      </c>
      <c r="S922">
        <v>19.042999999999999</v>
      </c>
      <c r="T922">
        <v>0.52936924915909156</v>
      </c>
      <c r="U922">
        <v>2026</v>
      </c>
      <c r="V922" t="s">
        <v>79</v>
      </c>
      <c r="W922">
        <v>11</v>
      </c>
      <c r="X922" t="s">
        <v>82</v>
      </c>
    </row>
    <row r="923" spans="1:24" x14ac:dyDescent="0.3">
      <c r="A923">
        <v>1449</v>
      </c>
      <c r="B923" s="1">
        <v>46330</v>
      </c>
      <c r="C923">
        <f>YEAR(SalesDataTable[[#This Row],[Order Date]])</f>
        <v>2026</v>
      </c>
      <c r="D923">
        <f>MONTH(SalesDataTable[[#This Row],[Order Date]])</f>
        <v>11</v>
      </c>
      <c r="E923" t="str">
        <f>TEXT(SalesDataTable[[#This Row],[Order Date]], "MmMM")</f>
        <v>November</v>
      </c>
      <c r="F923" t="str">
        <f>"Q"&amp;ROUNDUP(MONTH(SalesDataTable[[#This Row],[Order Date]])/3,0)</f>
        <v>Q4</v>
      </c>
      <c r="G923" t="s">
        <v>20</v>
      </c>
      <c r="H923" t="s">
        <v>21</v>
      </c>
      <c r="I923" t="s">
        <v>22</v>
      </c>
      <c r="J923" t="s">
        <v>84</v>
      </c>
      <c r="K923" t="s">
        <v>42</v>
      </c>
      <c r="L923" t="s">
        <v>66</v>
      </c>
      <c r="M923">
        <v>1</v>
      </c>
      <c r="N923">
        <v>50.76</v>
      </c>
      <c r="O923">
        <v>0.1</v>
      </c>
      <c r="P923">
        <v>22.72</v>
      </c>
      <c r="Q923">
        <v>45.683999999999997</v>
      </c>
      <c r="R923">
        <v>22.72</v>
      </c>
      <c r="S923">
        <v>22.963999999999999</v>
      </c>
      <c r="T923">
        <v>0.50267051921898254</v>
      </c>
      <c r="U923">
        <v>2026</v>
      </c>
      <c r="V923" t="s">
        <v>79</v>
      </c>
      <c r="W923">
        <v>11</v>
      </c>
      <c r="X923" t="s">
        <v>82</v>
      </c>
    </row>
    <row r="924" spans="1:24" x14ac:dyDescent="0.3">
      <c r="A924">
        <v>9</v>
      </c>
      <c r="B924" s="1">
        <v>46331</v>
      </c>
      <c r="C924">
        <f>YEAR(SalesDataTable[[#This Row],[Order Date]])</f>
        <v>2026</v>
      </c>
      <c r="D924">
        <f>MONTH(SalesDataTable[[#This Row],[Order Date]])</f>
        <v>11</v>
      </c>
      <c r="E924" t="str">
        <f>TEXT(SalesDataTable[[#This Row],[Order Date]], "MmMM")</f>
        <v>November</v>
      </c>
      <c r="F924" t="str">
        <f>"Q"&amp;ROUNDUP(MONTH(SalesDataTable[[#This Row],[Order Date]])/3,0)</f>
        <v>Q4</v>
      </c>
      <c r="G924" t="s">
        <v>28</v>
      </c>
      <c r="H924" t="s">
        <v>46</v>
      </c>
      <c r="I924" t="s">
        <v>22</v>
      </c>
      <c r="J924" t="s">
        <v>23</v>
      </c>
      <c r="K924" t="s">
        <v>30</v>
      </c>
      <c r="L924" t="s">
        <v>57</v>
      </c>
      <c r="M924">
        <v>1</v>
      </c>
      <c r="N924">
        <v>140.59</v>
      </c>
      <c r="O924">
        <v>0.1</v>
      </c>
      <c r="P924">
        <v>79.510000000000005</v>
      </c>
      <c r="Q924">
        <v>126.53100000000001</v>
      </c>
      <c r="R924">
        <v>79.510000000000005</v>
      </c>
      <c r="S924">
        <v>47.021000000000001</v>
      </c>
      <c r="T924">
        <v>0.37161644182058151</v>
      </c>
      <c r="U924">
        <v>2026</v>
      </c>
      <c r="V924" t="s">
        <v>79</v>
      </c>
      <c r="W924">
        <v>11</v>
      </c>
      <c r="X924" t="s">
        <v>82</v>
      </c>
    </row>
    <row r="925" spans="1:24" x14ac:dyDescent="0.3">
      <c r="A925">
        <v>5079</v>
      </c>
      <c r="B925" s="1">
        <v>46334</v>
      </c>
      <c r="C925">
        <f>YEAR(SalesDataTable[[#This Row],[Order Date]])</f>
        <v>2026</v>
      </c>
      <c r="D925">
        <f>MONTH(SalesDataTable[[#This Row],[Order Date]])</f>
        <v>11</v>
      </c>
      <c r="E925" t="str">
        <f>TEXT(SalesDataTable[[#This Row],[Order Date]], "MmMM")</f>
        <v>November</v>
      </c>
      <c r="F925" t="str">
        <f>"Q"&amp;ROUNDUP(MONTH(SalesDataTable[[#This Row],[Order Date]])/3,0)</f>
        <v>Q4</v>
      </c>
      <c r="G925" t="s">
        <v>48</v>
      </c>
      <c r="H925" t="s">
        <v>71</v>
      </c>
      <c r="I925" t="s">
        <v>22</v>
      </c>
      <c r="J925" t="s">
        <v>23</v>
      </c>
      <c r="K925" t="s">
        <v>24</v>
      </c>
      <c r="L925" t="s">
        <v>61</v>
      </c>
      <c r="M925">
        <v>1</v>
      </c>
      <c r="N925">
        <v>120.98</v>
      </c>
      <c r="O925">
        <v>0.1</v>
      </c>
      <c r="P925">
        <v>70.59</v>
      </c>
      <c r="Q925">
        <v>108.88200000000001</v>
      </c>
      <c r="R925">
        <v>70.59</v>
      </c>
      <c r="S925">
        <v>38.292000000000002</v>
      </c>
      <c r="T925">
        <v>0.35168347385242738</v>
      </c>
      <c r="U925">
        <v>2026</v>
      </c>
      <c r="V925" t="s">
        <v>79</v>
      </c>
      <c r="W925">
        <v>11</v>
      </c>
      <c r="X925" t="s">
        <v>82</v>
      </c>
    </row>
    <row r="926" spans="1:24" x14ac:dyDescent="0.3">
      <c r="A926">
        <v>4406</v>
      </c>
      <c r="B926" s="1">
        <v>46335</v>
      </c>
      <c r="C926">
        <f>YEAR(SalesDataTable[[#This Row],[Order Date]])</f>
        <v>2026</v>
      </c>
      <c r="D926">
        <f>MONTH(SalesDataTable[[#This Row],[Order Date]])</f>
        <v>11</v>
      </c>
      <c r="E926" t="str">
        <f>TEXT(SalesDataTable[[#This Row],[Order Date]], "MmMM")</f>
        <v>November</v>
      </c>
      <c r="F926" t="str">
        <f>"Q"&amp;ROUNDUP(MONTH(SalesDataTable[[#This Row],[Order Date]])/3,0)</f>
        <v>Q4</v>
      </c>
      <c r="G926" t="s">
        <v>28</v>
      </c>
      <c r="H926" t="s">
        <v>36</v>
      </c>
      <c r="I926" t="s">
        <v>22</v>
      </c>
      <c r="J926" t="s">
        <v>23</v>
      </c>
      <c r="K926" t="s">
        <v>30</v>
      </c>
      <c r="L926" t="s">
        <v>57</v>
      </c>
      <c r="M926">
        <v>1</v>
      </c>
      <c r="N926">
        <v>143.02000000000001</v>
      </c>
      <c r="O926">
        <v>0.1</v>
      </c>
      <c r="P926">
        <v>79.25</v>
      </c>
      <c r="Q926">
        <v>128.71800000000002</v>
      </c>
      <c r="R926">
        <v>79.25</v>
      </c>
      <c r="S926">
        <v>49.468000000000018</v>
      </c>
      <c r="T926">
        <v>0.3843129942976119</v>
      </c>
      <c r="U926">
        <v>2026</v>
      </c>
      <c r="V926" t="s">
        <v>79</v>
      </c>
      <c r="W926">
        <v>11</v>
      </c>
      <c r="X926" t="s">
        <v>82</v>
      </c>
    </row>
    <row r="927" spans="1:24" x14ac:dyDescent="0.3">
      <c r="A927">
        <v>4855</v>
      </c>
      <c r="B927" s="1">
        <v>46335</v>
      </c>
      <c r="C927">
        <f>YEAR(SalesDataTable[[#This Row],[Order Date]])</f>
        <v>2026</v>
      </c>
      <c r="D927">
        <f>MONTH(SalesDataTable[[#This Row],[Order Date]])</f>
        <v>11</v>
      </c>
      <c r="E927" t="str">
        <f>TEXT(SalesDataTable[[#This Row],[Order Date]], "MmMM")</f>
        <v>November</v>
      </c>
      <c r="F927" t="str">
        <f>"Q"&amp;ROUNDUP(MONTH(SalesDataTable[[#This Row],[Order Date]])/3,0)</f>
        <v>Q4</v>
      </c>
      <c r="G927" t="s">
        <v>34</v>
      </c>
      <c r="H927" t="s">
        <v>35</v>
      </c>
      <c r="I927" t="s">
        <v>22</v>
      </c>
      <c r="J927" t="s">
        <v>84</v>
      </c>
      <c r="K927" t="s">
        <v>30</v>
      </c>
      <c r="L927" t="s">
        <v>31</v>
      </c>
      <c r="M927">
        <v>1</v>
      </c>
      <c r="N927">
        <v>156.82</v>
      </c>
      <c r="O927">
        <v>0.1</v>
      </c>
      <c r="P927">
        <v>77.12</v>
      </c>
      <c r="Q927">
        <v>141.13800000000001</v>
      </c>
      <c r="R927">
        <v>77.12</v>
      </c>
      <c r="S927">
        <v>64.018000000000001</v>
      </c>
      <c r="T927">
        <v>0.45358443509189589</v>
      </c>
      <c r="U927">
        <v>2026</v>
      </c>
      <c r="V927" t="s">
        <v>79</v>
      </c>
      <c r="W927">
        <v>11</v>
      </c>
      <c r="X927" t="s">
        <v>82</v>
      </c>
    </row>
    <row r="928" spans="1:24" x14ac:dyDescent="0.3">
      <c r="A928">
        <v>25</v>
      </c>
      <c r="B928" s="1">
        <v>46337</v>
      </c>
      <c r="C928">
        <f>YEAR(SalesDataTable[[#This Row],[Order Date]])</f>
        <v>2026</v>
      </c>
      <c r="D928">
        <f>MONTH(SalesDataTable[[#This Row],[Order Date]])</f>
        <v>11</v>
      </c>
      <c r="E928" t="str">
        <f>TEXT(SalesDataTable[[#This Row],[Order Date]], "MmMM")</f>
        <v>November</v>
      </c>
      <c r="F928" t="str">
        <f>"Q"&amp;ROUNDUP(MONTH(SalesDataTable[[#This Row],[Order Date]])/3,0)</f>
        <v>Q4</v>
      </c>
      <c r="G928" t="s">
        <v>28</v>
      </c>
      <c r="H928" t="s">
        <v>36</v>
      </c>
      <c r="I928" t="s">
        <v>22</v>
      </c>
      <c r="J928" t="s">
        <v>84</v>
      </c>
      <c r="K928" t="s">
        <v>30</v>
      </c>
      <c r="L928" t="s">
        <v>57</v>
      </c>
      <c r="M928">
        <v>1</v>
      </c>
      <c r="N928">
        <v>145.83000000000001</v>
      </c>
      <c r="O928">
        <v>0.1</v>
      </c>
      <c r="P928">
        <v>79.14</v>
      </c>
      <c r="Q928">
        <v>131.24700000000001</v>
      </c>
      <c r="R928">
        <v>79.14</v>
      </c>
      <c r="S928">
        <v>52.107000000000014</v>
      </c>
      <c r="T928">
        <v>0.39701478890946085</v>
      </c>
      <c r="U928">
        <v>2026</v>
      </c>
      <c r="V928" t="s">
        <v>79</v>
      </c>
      <c r="W928">
        <v>11</v>
      </c>
      <c r="X928" t="s">
        <v>82</v>
      </c>
    </row>
    <row r="929" spans="1:24" x14ac:dyDescent="0.3">
      <c r="A929">
        <v>1567</v>
      </c>
      <c r="B929" s="1">
        <v>46337</v>
      </c>
      <c r="C929">
        <f>YEAR(SalesDataTable[[#This Row],[Order Date]])</f>
        <v>2026</v>
      </c>
      <c r="D929">
        <f>MONTH(SalesDataTable[[#This Row],[Order Date]])</f>
        <v>11</v>
      </c>
      <c r="E929" t="str">
        <f>TEXT(SalesDataTable[[#This Row],[Order Date]], "MmMM")</f>
        <v>November</v>
      </c>
      <c r="F929" t="str">
        <f>"Q"&amp;ROUNDUP(MONTH(SalesDataTable[[#This Row],[Order Date]])/3,0)</f>
        <v>Q4</v>
      </c>
      <c r="G929" t="s">
        <v>48</v>
      </c>
      <c r="H929" t="s">
        <v>71</v>
      </c>
      <c r="I929" t="s">
        <v>22</v>
      </c>
      <c r="J929" t="s">
        <v>84</v>
      </c>
      <c r="K929" t="s">
        <v>44</v>
      </c>
      <c r="L929" t="s">
        <v>63</v>
      </c>
      <c r="M929">
        <v>1</v>
      </c>
      <c r="N929">
        <v>125.11</v>
      </c>
      <c r="O929">
        <v>0.1</v>
      </c>
      <c r="P929">
        <v>61.65</v>
      </c>
      <c r="Q929">
        <v>112.599</v>
      </c>
      <c r="R929">
        <v>61.65</v>
      </c>
      <c r="S929">
        <v>50.949000000000005</v>
      </c>
      <c r="T929">
        <v>0.45248181600191834</v>
      </c>
      <c r="U929">
        <v>2026</v>
      </c>
      <c r="V929" t="s">
        <v>79</v>
      </c>
      <c r="W929">
        <v>11</v>
      </c>
      <c r="X929" t="s">
        <v>82</v>
      </c>
    </row>
    <row r="930" spans="1:24" x14ac:dyDescent="0.3">
      <c r="A930">
        <v>598</v>
      </c>
      <c r="B930" s="1">
        <v>46343</v>
      </c>
      <c r="C930">
        <f>YEAR(SalesDataTable[[#This Row],[Order Date]])</f>
        <v>2026</v>
      </c>
      <c r="D930">
        <f>MONTH(SalesDataTable[[#This Row],[Order Date]])</f>
        <v>11</v>
      </c>
      <c r="E930" t="str">
        <f>TEXT(SalesDataTable[[#This Row],[Order Date]], "MmMM")</f>
        <v>November</v>
      </c>
      <c r="F930" t="str">
        <f>"Q"&amp;ROUNDUP(MONTH(SalesDataTable[[#This Row],[Order Date]])/3,0)</f>
        <v>Q4</v>
      </c>
      <c r="G930" t="s">
        <v>28</v>
      </c>
      <c r="H930" t="s">
        <v>36</v>
      </c>
      <c r="I930" t="s">
        <v>22</v>
      </c>
      <c r="J930" t="s">
        <v>23</v>
      </c>
      <c r="K930" t="s">
        <v>42</v>
      </c>
      <c r="L930" t="s">
        <v>66</v>
      </c>
      <c r="M930">
        <v>1</v>
      </c>
      <c r="N930">
        <v>49.98</v>
      </c>
      <c r="O930">
        <v>0.1</v>
      </c>
      <c r="P930">
        <v>22.25</v>
      </c>
      <c r="Q930">
        <v>44.981999999999999</v>
      </c>
      <c r="R930">
        <v>22.25</v>
      </c>
      <c r="S930">
        <v>22.731999999999999</v>
      </c>
      <c r="T930">
        <v>0.50535769863500957</v>
      </c>
      <c r="U930">
        <v>2026</v>
      </c>
      <c r="V930" t="s">
        <v>79</v>
      </c>
      <c r="W930">
        <v>11</v>
      </c>
      <c r="X930" t="s">
        <v>82</v>
      </c>
    </row>
    <row r="931" spans="1:24" x14ac:dyDescent="0.3">
      <c r="A931">
        <v>4735</v>
      </c>
      <c r="B931" s="1">
        <v>46343</v>
      </c>
      <c r="C931">
        <f>YEAR(SalesDataTable[[#This Row],[Order Date]])</f>
        <v>2026</v>
      </c>
      <c r="D931">
        <f>MONTH(SalesDataTable[[#This Row],[Order Date]])</f>
        <v>11</v>
      </c>
      <c r="E931" t="str">
        <f>TEXT(SalesDataTable[[#This Row],[Order Date]], "MmMM")</f>
        <v>November</v>
      </c>
      <c r="F931" t="str">
        <f>"Q"&amp;ROUNDUP(MONTH(SalesDataTable[[#This Row],[Order Date]])/3,0)</f>
        <v>Q4</v>
      </c>
      <c r="G931" t="s">
        <v>34</v>
      </c>
      <c r="H931" t="s">
        <v>53</v>
      </c>
      <c r="I931" t="s">
        <v>22</v>
      </c>
      <c r="J931" t="s">
        <v>85</v>
      </c>
      <c r="K931" t="s">
        <v>42</v>
      </c>
      <c r="L931" t="s">
        <v>72</v>
      </c>
      <c r="M931">
        <v>1</v>
      </c>
      <c r="N931">
        <v>80.959999999999994</v>
      </c>
      <c r="O931">
        <v>0.1</v>
      </c>
      <c r="P931">
        <v>43.86</v>
      </c>
      <c r="Q931">
        <v>72.86399999999999</v>
      </c>
      <c r="R931">
        <v>43.86</v>
      </c>
      <c r="S931">
        <v>29.003999999999991</v>
      </c>
      <c r="T931">
        <v>0.39805665349143604</v>
      </c>
      <c r="U931">
        <v>2026</v>
      </c>
      <c r="V931" t="s">
        <v>79</v>
      </c>
      <c r="W931">
        <v>11</v>
      </c>
      <c r="X931" t="s">
        <v>82</v>
      </c>
    </row>
    <row r="932" spans="1:24" x14ac:dyDescent="0.3">
      <c r="A932">
        <v>695</v>
      </c>
      <c r="B932" s="1">
        <v>46346</v>
      </c>
      <c r="C932">
        <f>YEAR(SalesDataTable[[#This Row],[Order Date]])</f>
        <v>2026</v>
      </c>
      <c r="D932">
        <f>MONTH(SalesDataTable[[#This Row],[Order Date]])</f>
        <v>11</v>
      </c>
      <c r="E932" t="str">
        <f>TEXT(SalesDataTable[[#This Row],[Order Date]], "MmMM")</f>
        <v>November</v>
      </c>
      <c r="F932" t="str">
        <f>"Q"&amp;ROUNDUP(MONTH(SalesDataTable[[#This Row],[Order Date]])/3,0)</f>
        <v>Q4</v>
      </c>
      <c r="G932" t="s">
        <v>48</v>
      </c>
      <c r="H932" t="s">
        <v>67</v>
      </c>
      <c r="I932" t="s">
        <v>22</v>
      </c>
      <c r="J932" t="s">
        <v>84</v>
      </c>
      <c r="K932" t="s">
        <v>37</v>
      </c>
      <c r="L932" t="s">
        <v>47</v>
      </c>
      <c r="M932">
        <v>1</v>
      </c>
      <c r="N932">
        <v>36.909999999999997</v>
      </c>
      <c r="O932">
        <v>0.1</v>
      </c>
      <c r="P932">
        <v>13.43</v>
      </c>
      <c r="Q932">
        <v>33.219000000000001</v>
      </c>
      <c r="R932">
        <v>13.43</v>
      </c>
      <c r="S932">
        <v>19.789000000000001</v>
      </c>
      <c r="T932">
        <v>0.59571329660736327</v>
      </c>
      <c r="U932">
        <v>2026</v>
      </c>
      <c r="V932" t="s">
        <v>79</v>
      </c>
      <c r="W932">
        <v>11</v>
      </c>
      <c r="X932" t="s">
        <v>82</v>
      </c>
    </row>
    <row r="933" spans="1:24" x14ac:dyDescent="0.3">
      <c r="A933">
        <v>3407</v>
      </c>
      <c r="B933" s="1">
        <v>46347</v>
      </c>
      <c r="C933">
        <f>YEAR(SalesDataTable[[#This Row],[Order Date]])</f>
        <v>2026</v>
      </c>
      <c r="D933">
        <f>MONTH(SalesDataTable[[#This Row],[Order Date]])</f>
        <v>11</v>
      </c>
      <c r="E933" t="str">
        <f>TEXT(SalesDataTable[[#This Row],[Order Date]], "MmMM")</f>
        <v>November</v>
      </c>
      <c r="F933" t="str">
        <f>"Q"&amp;ROUNDUP(MONTH(SalesDataTable[[#This Row],[Order Date]])/3,0)</f>
        <v>Q4</v>
      </c>
      <c r="G933" t="s">
        <v>20</v>
      </c>
      <c r="H933" t="s">
        <v>32</v>
      </c>
      <c r="I933" t="s">
        <v>22</v>
      </c>
      <c r="J933" t="s">
        <v>23</v>
      </c>
      <c r="K933" t="s">
        <v>37</v>
      </c>
      <c r="L933" t="s">
        <v>59</v>
      </c>
      <c r="M933">
        <v>1</v>
      </c>
      <c r="N933">
        <v>164.85</v>
      </c>
      <c r="O933">
        <v>0.1</v>
      </c>
      <c r="P933">
        <v>89.4</v>
      </c>
      <c r="Q933">
        <v>148.36500000000001</v>
      </c>
      <c r="R933">
        <v>89.4</v>
      </c>
      <c r="S933">
        <v>58.965000000000003</v>
      </c>
      <c r="T933">
        <v>0.39743200889697705</v>
      </c>
      <c r="U933">
        <v>2026</v>
      </c>
      <c r="V933" t="s">
        <v>79</v>
      </c>
      <c r="W933">
        <v>11</v>
      </c>
      <c r="X933" t="s">
        <v>82</v>
      </c>
    </row>
    <row r="934" spans="1:24" x14ac:dyDescent="0.3">
      <c r="A934">
        <v>119</v>
      </c>
      <c r="B934" s="1">
        <v>46348</v>
      </c>
      <c r="C934">
        <f>YEAR(SalesDataTable[[#This Row],[Order Date]])</f>
        <v>2026</v>
      </c>
      <c r="D934">
        <f>MONTH(SalesDataTable[[#This Row],[Order Date]])</f>
        <v>11</v>
      </c>
      <c r="E934" t="str">
        <f>TEXT(SalesDataTable[[#This Row],[Order Date]], "MmMM")</f>
        <v>November</v>
      </c>
      <c r="F934" t="str">
        <f>"Q"&amp;ROUNDUP(MONTH(SalesDataTable[[#This Row],[Order Date]])/3,0)</f>
        <v>Q4</v>
      </c>
      <c r="G934" t="s">
        <v>28</v>
      </c>
      <c r="H934" t="s">
        <v>29</v>
      </c>
      <c r="I934" t="s">
        <v>22</v>
      </c>
      <c r="J934" t="s">
        <v>23</v>
      </c>
      <c r="K934" t="s">
        <v>24</v>
      </c>
      <c r="L934" t="s">
        <v>25</v>
      </c>
      <c r="M934">
        <v>1</v>
      </c>
      <c r="N934">
        <v>41.16</v>
      </c>
      <c r="O934">
        <v>0.1</v>
      </c>
      <c r="P934">
        <v>14.82</v>
      </c>
      <c r="Q934">
        <v>37.043999999999997</v>
      </c>
      <c r="R934">
        <v>14.82</v>
      </c>
      <c r="S934">
        <v>22.223999999999997</v>
      </c>
      <c r="T934">
        <v>0.59993521218011014</v>
      </c>
      <c r="U934">
        <v>2026</v>
      </c>
      <c r="V934" t="s">
        <v>79</v>
      </c>
      <c r="W934">
        <v>11</v>
      </c>
      <c r="X934" t="s">
        <v>82</v>
      </c>
    </row>
    <row r="935" spans="1:24" x14ac:dyDescent="0.3">
      <c r="A935">
        <v>5146</v>
      </c>
      <c r="B935" s="1">
        <v>46348</v>
      </c>
      <c r="C935">
        <f>YEAR(SalesDataTable[[#This Row],[Order Date]])</f>
        <v>2026</v>
      </c>
      <c r="D935">
        <f>MONTH(SalesDataTable[[#This Row],[Order Date]])</f>
        <v>11</v>
      </c>
      <c r="E935" t="str">
        <f>TEXT(SalesDataTable[[#This Row],[Order Date]], "MmMM")</f>
        <v>November</v>
      </c>
      <c r="F935" t="str">
        <f>"Q"&amp;ROUNDUP(MONTH(SalesDataTable[[#This Row],[Order Date]])/3,0)</f>
        <v>Q4</v>
      </c>
      <c r="G935" t="s">
        <v>34</v>
      </c>
      <c r="H935" t="s">
        <v>35</v>
      </c>
      <c r="I935" t="s">
        <v>22</v>
      </c>
      <c r="J935" t="s">
        <v>23</v>
      </c>
      <c r="K935" t="s">
        <v>24</v>
      </c>
      <c r="L935" t="s">
        <v>50</v>
      </c>
      <c r="M935">
        <v>1</v>
      </c>
      <c r="N935">
        <v>35.79</v>
      </c>
      <c r="O935">
        <v>0.1</v>
      </c>
      <c r="P935">
        <v>14.17</v>
      </c>
      <c r="Q935">
        <v>32.210999999999999</v>
      </c>
      <c r="R935">
        <v>14.17</v>
      </c>
      <c r="S935">
        <v>18.040999999999997</v>
      </c>
      <c r="T935">
        <v>0.56008816863804278</v>
      </c>
      <c r="U935">
        <v>2026</v>
      </c>
      <c r="V935" t="s">
        <v>79</v>
      </c>
      <c r="W935">
        <v>11</v>
      </c>
      <c r="X935" t="s">
        <v>82</v>
      </c>
    </row>
    <row r="936" spans="1:24" x14ac:dyDescent="0.3">
      <c r="A936">
        <v>2439</v>
      </c>
      <c r="B936" s="1">
        <v>46356</v>
      </c>
      <c r="C936">
        <f>YEAR(SalesDataTable[[#This Row],[Order Date]])</f>
        <v>2026</v>
      </c>
      <c r="D936">
        <f>MONTH(SalesDataTable[[#This Row],[Order Date]])</f>
        <v>11</v>
      </c>
      <c r="E936" t="str">
        <f>TEXT(SalesDataTable[[#This Row],[Order Date]], "MmMM")</f>
        <v>November</v>
      </c>
      <c r="F936" t="str">
        <f>"Q"&amp;ROUNDUP(MONTH(SalesDataTable[[#This Row],[Order Date]])/3,0)</f>
        <v>Q4</v>
      </c>
      <c r="G936" t="s">
        <v>28</v>
      </c>
      <c r="H936" t="s">
        <v>29</v>
      </c>
      <c r="I936" t="s">
        <v>22</v>
      </c>
      <c r="J936" t="s">
        <v>85</v>
      </c>
      <c r="K936" t="s">
        <v>24</v>
      </c>
      <c r="L936" t="s">
        <v>50</v>
      </c>
      <c r="M936">
        <v>1</v>
      </c>
      <c r="N936">
        <v>35.67</v>
      </c>
      <c r="O936">
        <v>0.1</v>
      </c>
      <c r="P936">
        <v>13.81</v>
      </c>
      <c r="Q936">
        <v>32.103000000000002</v>
      </c>
      <c r="R936">
        <v>13.81</v>
      </c>
      <c r="S936">
        <v>18.292999999999999</v>
      </c>
      <c r="T936">
        <v>0.5698221350029592</v>
      </c>
      <c r="U936">
        <v>2026</v>
      </c>
      <c r="V936" t="s">
        <v>79</v>
      </c>
      <c r="W936">
        <v>11</v>
      </c>
      <c r="X936" t="s">
        <v>82</v>
      </c>
    </row>
    <row r="937" spans="1:24" x14ac:dyDescent="0.3">
      <c r="A937">
        <v>1423</v>
      </c>
      <c r="B937" s="1">
        <v>46358</v>
      </c>
      <c r="C937">
        <f>YEAR(SalesDataTable[[#This Row],[Order Date]])</f>
        <v>2026</v>
      </c>
      <c r="D937">
        <f>MONTH(SalesDataTable[[#This Row],[Order Date]])</f>
        <v>12</v>
      </c>
      <c r="E937" t="str">
        <f>TEXT(SalesDataTable[[#This Row],[Order Date]], "MmMM")</f>
        <v>December</v>
      </c>
      <c r="F937" t="str">
        <f>"Q"&amp;ROUNDUP(MONTH(SalesDataTable[[#This Row],[Order Date]])/3,0)</f>
        <v>Q4</v>
      </c>
      <c r="G937" t="s">
        <v>48</v>
      </c>
      <c r="H937" t="s">
        <v>67</v>
      </c>
      <c r="I937" t="s">
        <v>22</v>
      </c>
      <c r="J937" t="s">
        <v>85</v>
      </c>
      <c r="K937" t="s">
        <v>30</v>
      </c>
      <c r="L937" t="s">
        <v>41</v>
      </c>
      <c r="M937">
        <v>1</v>
      </c>
      <c r="N937">
        <v>73.010000000000005</v>
      </c>
      <c r="O937">
        <v>0.1</v>
      </c>
      <c r="P937">
        <v>31.51</v>
      </c>
      <c r="Q937">
        <v>65.709000000000003</v>
      </c>
      <c r="R937">
        <v>31.51</v>
      </c>
      <c r="S937">
        <v>34.198999999999998</v>
      </c>
      <c r="T937">
        <v>0.52046142841924237</v>
      </c>
      <c r="U937">
        <v>2026</v>
      </c>
      <c r="V937" t="s">
        <v>79</v>
      </c>
      <c r="W937">
        <v>12</v>
      </c>
      <c r="X937" t="s">
        <v>83</v>
      </c>
    </row>
    <row r="938" spans="1:24" x14ac:dyDescent="0.3">
      <c r="A938">
        <v>318</v>
      </c>
      <c r="B938" s="1">
        <v>46361</v>
      </c>
      <c r="C938">
        <f>YEAR(SalesDataTable[[#This Row],[Order Date]])</f>
        <v>2026</v>
      </c>
      <c r="D938">
        <f>MONTH(SalesDataTable[[#This Row],[Order Date]])</f>
        <v>12</v>
      </c>
      <c r="E938" t="str">
        <f>TEXT(SalesDataTable[[#This Row],[Order Date]], "MmMM")</f>
        <v>December</v>
      </c>
      <c r="F938" t="str">
        <f>"Q"&amp;ROUNDUP(MONTH(SalesDataTable[[#This Row],[Order Date]])/3,0)</f>
        <v>Q4</v>
      </c>
      <c r="G938" t="s">
        <v>20</v>
      </c>
      <c r="H938" t="s">
        <v>60</v>
      </c>
      <c r="I938" t="s">
        <v>22</v>
      </c>
      <c r="J938" t="s">
        <v>85</v>
      </c>
      <c r="K938" t="s">
        <v>30</v>
      </c>
      <c r="L938" t="s">
        <v>57</v>
      </c>
      <c r="M938">
        <v>1</v>
      </c>
      <c r="N938">
        <v>146.08000000000001</v>
      </c>
      <c r="O938">
        <v>0.1</v>
      </c>
      <c r="P938">
        <v>81.540000000000006</v>
      </c>
      <c r="Q938">
        <v>131.47200000000001</v>
      </c>
      <c r="R938">
        <v>81.540000000000006</v>
      </c>
      <c r="S938">
        <v>49.932000000000002</v>
      </c>
      <c r="T938">
        <v>0.37979189485213583</v>
      </c>
      <c r="U938">
        <v>2026</v>
      </c>
      <c r="V938" t="s">
        <v>79</v>
      </c>
      <c r="W938">
        <v>12</v>
      </c>
      <c r="X938" t="s">
        <v>83</v>
      </c>
    </row>
    <row r="939" spans="1:24" x14ac:dyDescent="0.3">
      <c r="A939">
        <v>4</v>
      </c>
      <c r="B939" s="1">
        <v>46367</v>
      </c>
      <c r="C939">
        <f>YEAR(SalesDataTable[[#This Row],[Order Date]])</f>
        <v>2026</v>
      </c>
      <c r="D939">
        <f>MONTH(SalesDataTable[[#This Row],[Order Date]])</f>
        <v>12</v>
      </c>
      <c r="E939" t="str">
        <f>TEXT(SalesDataTable[[#This Row],[Order Date]], "MmMM")</f>
        <v>December</v>
      </c>
      <c r="F939" t="str">
        <f>"Q"&amp;ROUNDUP(MONTH(SalesDataTable[[#This Row],[Order Date]])/3,0)</f>
        <v>Q4</v>
      </c>
      <c r="G939" t="s">
        <v>20</v>
      </c>
      <c r="H939" t="s">
        <v>39</v>
      </c>
      <c r="I939" t="s">
        <v>22</v>
      </c>
      <c r="J939" t="s">
        <v>23</v>
      </c>
      <c r="K939" t="s">
        <v>42</v>
      </c>
      <c r="L939" t="s">
        <v>62</v>
      </c>
      <c r="M939">
        <v>1</v>
      </c>
      <c r="N939">
        <v>102.98</v>
      </c>
      <c r="O939">
        <v>0.1</v>
      </c>
      <c r="P939">
        <v>51.45</v>
      </c>
      <c r="Q939">
        <v>92.682000000000002</v>
      </c>
      <c r="R939">
        <v>51.45</v>
      </c>
      <c r="S939">
        <v>41.231999999999999</v>
      </c>
      <c r="T939">
        <v>0.4448760277076455</v>
      </c>
      <c r="U939">
        <v>2026</v>
      </c>
      <c r="V939" t="s">
        <v>79</v>
      </c>
      <c r="W939">
        <v>12</v>
      </c>
      <c r="X939" t="s">
        <v>83</v>
      </c>
    </row>
    <row r="940" spans="1:24" x14ac:dyDescent="0.3">
      <c r="A940">
        <v>5110</v>
      </c>
      <c r="B940" s="1">
        <v>46368</v>
      </c>
      <c r="C940">
        <f>YEAR(SalesDataTable[[#This Row],[Order Date]])</f>
        <v>2026</v>
      </c>
      <c r="D940">
        <f>MONTH(SalesDataTable[[#This Row],[Order Date]])</f>
        <v>12</v>
      </c>
      <c r="E940" t="str">
        <f>TEXT(SalesDataTable[[#This Row],[Order Date]], "MmMM")</f>
        <v>December</v>
      </c>
      <c r="F940" t="str">
        <f>"Q"&amp;ROUNDUP(MONTH(SalesDataTable[[#This Row],[Order Date]])/3,0)</f>
        <v>Q4</v>
      </c>
      <c r="G940" t="s">
        <v>20</v>
      </c>
      <c r="H940" t="s">
        <v>39</v>
      </c>
      <c r="I940" t="s">
        <v>22</v>
      </c>
      <c r="J940" t="s">
        <v>23</v>
      </c>
      <c r="K940" t="s">
        <v>42</v>
      </c>
      <c r="L940" t="s">
        <v>66</v>
      </c>
      <c r="M940">
        <v>1</v>
      </c>
      <c r="N940">
        <v>51.57</v>
      </c>
      <c r="O940">
        <v>0.1</v>
      </c>
      <c r="P940">
        <v>23.11</v>
      </c>
      <c r="Q940">
        <v>46.413000000000004</v>
      </c>
      <c r="R940">
        <v>23.11</v>
      </c>
      <c r="S940">
        <v>23.303000000000004</v>
      </c>
      <c r="T940">
        <v>0.5020791588563549</v>
      </c>
      <c r="U940">
        <v>2026</v>
      </c>
      <c r="V940" t="s">
        <v>79</v>
      </c>
      <c r="W940">
        <v>12</v>
      </c>
      <c r="X940" t="s">
        <v>83</v>
      </c>
    </row>
    <row r="941" spans="1:24" x14ac:dyDescent="0.3">
      <c r="A941">
        <v>260</v>
      </c>
      <c r="B941" s="1">
        <v>46382</v>
      </c>
      <c r="C941">
        <f>YEAR(SalesDataTable[[#This Row],[Order Date]])</f>
        <v>2026</v>
      </c>
      <c r="D941">
        <f>MONTH(SalesDataTable[[#This Row],[Order Date]])</f>
        <v>12</v>
      </c>
      <c r="E941" t="str">
        <f>TEXT(SalesDataTable[[#This Row],[Order Date]], "MmMM")</f>
        <v>December</v>
      </c>
      <c r="F941" t="str">
        <f>"Q"&amp;ROUNDUP(MONTH(SalesDataTable[[#This Row],[Order Date]])/3,0)</f>
        <v>Q4</v>
      </c>
      <c r="G941" t="s">
        <v>48</v>
      </c>
      <c r="H941" t="s">
        <v>49</v>
      </c>
      <c r="I941" t="s">
        <v>22</v>
      </c>
      <c r="J941" t="s">
        <v>85</v>
      </c>
      <c r="K941" t="s">
        <v>30</v>
      </c>
      <c r="L941" t="s">
        <v>41</v>
      </c>
      <c r="M941">
        <v>1</v>
      </c>
      <c r="N941">
        <v>71.89</v>
      </c>
      <c r="O941">
        <v>0.1</v>
      </c>
      <c r="P941">
        <v>31.88</v>
      </c>
      <c r="Q941">
        <v>64.701000000000008</v>
      </c>
      <c r="R941">
        <v>31.88</v>
      </c>
      <c r="S941">
        <v>32.821000000000012</v>
      </c>
      <c r="T941">
        <v>0.50727191233520363</v>
      </c>
      <c r="U941">
        <v>2026</v>
      </c>
      <c r="V941" t="s">
        <v>79</v>
      </c>
      <c r="W941">
        <v>12</v>
      </c>
      <c r="X941" t="s">
        <v>83</v>
      </c>
    </row>
    <row r="942" spans="1:24" x14ac:dyDescent="0.3">
      <c r="A942">
        <v>2011</v>
      </c>
      <c r="B942" s="1">
        <v>46385</v>
      </c>
      <c r="C942">
        <f>YEAR(SalesDataTable[[#This Row],[Order Date]])</f>
        <v>2026</v>
      </c>
      <c r="D942">
        <f>MONTH(SalesDataTable[[#This Row],[Order Date]])</f>
        <v>12</v>
      </c>
      <c r="E942" t="str">
        <f>TEXT(SalesDataTable[[#This Row],[Order Date]], "MmMM")</f>
        <v>December</v>
      </c>
      <c r="F942" t="str">
        <f>"Q"&amp;ROUNDUP(MONTH(SalesDataTable[[#This Row],[Order Date]])/3,0)</f>
        <v>Q4</v>
      </c>
      <c r="G942" t="s">
        <v>34</v>
      </c>
      <c r="H942" t="s">
        <v>40</v>
      </c>
      <c r="I942" t="s">
        <v>22</v>
      </c>
      <c r="J942" t="s">
        <v>84</v>
      </c>
      <c r="K942" t="s">
        <v>30</v>
      </c>
      <c r="L942" t="s">
        <v>33</v>
      </c>
      <c r="M942">
        <v>1</v>
      </c>
      <c r="N942">
        <v>90.81</v>
      </c>
      <c r="O942">
        <v>0.1</v>
      </c>
      <c r="P942">
        <v>46.53</v>
      </c>
      <c r="Q942">
        <v>81.728999999999999</v>
      </c>
      <c r="R942">
        <v>46.53</v>
      </c>
      <c r="S942">
        <v>35.198999999999998</v>
      </c>
      <c r="T942">
        <v>0.43067944059024332</v>
      </c>
      <c r="U942">
        <v>2026</v>
      </c>
      <c r="V942" t="s">
        <v>79</v>
      </c>
      <c r="W942">
        <v>12</v>
      </c>
      <c r="X942" t="s">
        <v>83</v>
      </c>
    </row>
    <row r="943" spans="1:24" x14ac:dyDescent="0.3">
      <c r="A943">
        <v>377</v>
      </c>
      <c r="B943" s="1">
        <v>46386</v>
      </c>
      <c r="C943">
        <f>YEAR(SalesDataTable[[#This Row],[Order Date]])</f>
        <v>2026</v>
      </c>
      <c r="D943">
        <f>MONTH(SalesDataTable[[#This Row],[Order Date]])</f>
        <v>12</v>
      </c>
      <c r="E943" t="str">
        <f>TEXT(SalesDataTable[[#This Row],[Order Date]], "MmMM")</f>
        <v>December</v>
      </c>
      <c r="F943" t="str">
        <f>"Q"&amp;ROUNDUP(MONTH(SalesDataTable[[#This Row],[Order Date]])/3,0)</f>
        <v>Q4</v>
      </c>
      <c r="G943" t="s">
        <v>20</v>
      </c>
      <c r="H943" t="s">
        <v>60</v>
      </c>
      <c r="I943" t="s">
        <v>22</v>
      </c>
      <c r="J943" t="s">
        <v>23</v>
      </c>
      <c r="K943" t="s">
        <v>42</v>
      </c>
      <c r="L943" t="s">
        <v>43</v>
      </c>
      <c r="M943">
        <v>1</v>
      </c>
      <c r="N943">
        <v>40.82</v>
      </c>
      <c r="O943">
        <v>0.1</v>
      </c>
      <c r="P943">
        <v>17.2</v>
      </c>
      <c r="Q943">
        <v>36.738</v>
      </c>
      <c r="R943">
        <v>17.2</v>
      </c>
      <c r="S943">
        <v>19.538</v>
      </c>
      <c r="T943">
        <v>0.53181991398551909</v>
      </c>
      <c r="U943">
        <v>2026</v>
      </c>
      <c r="V943" t="s">
        <v>79</v>
      </c>
      <c r="W943">
        <v>12</v>
      </c>
      <c r="X943" t="s">
        <v>83</v>
      </c>
    </row>
    <row r="944" spans="1:24" x14ac:dyDescent="0.3">
      <c r="A944">
        <v>4455</v>
      </c>
      <c r="B944" s="1">
        <v>46042</v>
      </c>
      <c r="C944">
        <f>YEAR(SalesDataTable[[#This Row],[Order Date]])</f>
        <v>2026</v>
      </c>
      <c r="D944">
        <f>MONTH(SalesDataTable[[#This Row],[Order Date]])</f>
        <v>1</v>
      </c>
      <c r="E944" t="str">
        <f>TEXT(SalesDataTable[[#This Row],[Order Date]], "MmMM")</f>
        <v>January</v>
      </c>
      <c r="F944" t="str">
        <f>"Q"&amp;ROUNDUP(MONTH(SalesDataTable[[#This Row],[Order Date]])/3,0)</f>
        <v>Q1</v>
      </c>
      <c r="G944" t="s">
        <v>34</v>
      </c>
      <c r="H944" t="s">
        <v>40</v>
      </c>
      <c r="I944" t="s">
        <v>87</v>
      </c>
      <c r="J944" t="s">
        <v>84</v>
      </c>
      <c r="K944" t="s">
        <v>44</v>
      </c>
      <c r="L944" t="s">
        <v>68</v>
      </c>
      <c r="M944">
        <v>1</v>
      </c>
      <c r="N944">
        <v>80.239999999999995</v>
      </c>
      <c r="O944">
        <v>0.1</v>
      </c>
      <c r="P944">
        <v>39.950000000000003</v>
      </c>
      <c r="Q944">
        <v>72.215999999999994</v>
      </c>
      <c r="R944">
        <v>39.950000000000003</v>
      </c>
      <c r="S944">
        <v>32.265999999999991</v>
      </c>
      <c r="T944">
        <v>0.44679849340866279</v>
      </c>
      <c r="U944">
        <v>2026</v>
      </c>
      <c r="V944" t="s">
        <v>26</v>
      </c>
      <c r="W944">
        <v>1</v>
      </c>
      <c r="X944" t="s">
        <v>27</v>
      </c>
    </row>
    <row r="945" spans="1:24" x14ac:dyDescent="0.3">
      <c r="A945">
        <v>928</v>
      </c>
      <c r="B945" s="1">
        <v>46057</v>
      </c>
      <c r="C945">
        <f>YEAR(SalesDataTable[[#This Row],[Order Date]])</f>
        <v>2026</v>
      </c>
      <c r="D945">
        <f>MONTH(SalesDataTable[[#This Row],[Order Date]])</f>
        <v>2</v>
      </c>
      <c r="E945" t="str">
        <f>TEXT(SalesDataTable[[#This Row],[Order Date]], "MmMM")</f>
        <v>February</v>
      </c>
      <c r="F945" t="str">
        <f>"Q"&amp;ROUNDUP(MONTH(SalesDataTable[[#This Row],[Order Date]])/3,0)</f>
        <v>Q1</v>
      </c>
      <c r="G945" t="s">
        <v>28</v>
      </c>
      <c r="H945" t="s">
        <v>36</v>
      </c>
      <c r="I945" t="s">
        <v>87</v>
      </c>
      <c r="J945" t="s">
        <v>23</v>
      </c>
      <c r="K945" t="s">
        <v>44</v>
      </c>
      <c r="L945" t="s">
        <v>63</v>
      </c>
      <c r="M945">
        <v>1</v>
      </c>
      <c r="N945">
        <v>125.63</v>
      </c>
      <c r="O945">
        <v>0.1</v>
      </c>
      <c r="P945">
        <v>60.38</v>
      </c>
      <c r="Q945">
        <v>113.06699999999999</v>
      </c>
      <c r="R945">
        <v>60.38</v>
      </c>
      <c r="S945">
        <v>52.686999999999991</v>
      </c>
      <c r="T945">
        <v>0.46598034793529497</v>
      </c>
      <c r="U945">
        <v>2026</v>
      </c>
      <c r="V945" t="s">
        <v>26</v>
      </c>
      <c r="W945">
        <v>2</v>
      </c>
      <c r="X945" t="s">
        <v>51</v>
      </c>
    </row>
    <row r="946" spans="1:24" x14ac:dyDescent="0.3">
      <c r="A946">
        <v>4545</v>
      </c>
      <c r="B946" s="1">
        <v>46065</v>
      </c>
      <c r="C946">
        <f>YEAR(SalesDataTable[[#This Row],[Order Date]])</f>
        <v>2026</v>
      </c>
      <c r="D946">
        <f>MONTH(SalesDataTable[[#This Row],[Order Date]])</f>
        <v>2</v>
      </c>
      <c r="E946" t="str">
        <f>TEXT(SalesDataTable[[#This Row],[Order Date]], "MmMM")</f>
        <v>February</v>
      </c>
      <c r="F946" t="str">
        <f>"Q"&amp;ROUNDUP(MONTH(SalesDataTable[[#This Row],[Order Date]])/3,0)</f>
        <v>Q1</v>
      </c>
      <c r="G946" t="s">
        <v>28</v>
      </c>
      <c r="H946" t="s">
        <v>29</v>
      </c>
      <c r="I946" t="s">
        <v>86</v>
      </c>
      <c r="J946" t="s">
        <v>23</v>
      </c>
      <c r="K946" t="s">
        <v>37</v>
      </c>
      <c r="L946" t="s">
        <v>47</v>
      </c>
      <c r="M946">
        <v>1</v>
      </c>
      <c r="N946">
        <v>36.58</v>
      </c>
      <c r="O946">
        <v>0.1</v>
      </c>
      <c r="P946">
        <v>13.76</v>
      </c>
      <c r="Q946">
        <v>32.921999999999997</v>
      </c>
      <c r="R946">
        <v>13.76</v>
      </c>
      <c r="S946">
        <v>19.161999999999999</v>
      </c>
      <c r="T946">
        <v>0.58204240325618128</v>
      </c>
      <c r="U946">
        <v>2026</v>
      </c>
      <c r="V946" t="s">
        <v>26</v>
      </c>
      <c r="W946">
        <v>2</v>
      </c>
      <c r="X946" t="s">
        <v>51</v>
      </c>
    </row>
    <row r="947" spans="1:24" x14ac:dyDescent="0.3">
      <c r="A947">
        <v>3891</v>
      </c>
      <c r="B947" s="1">
        <v>46080</v>
      </c>
      <c r="C947">
        <f>YEAR(SalesDataTable[[#This Row],[Order Date]])</f>
        <v>2026</v>
      </c>
      <c r="D947">
        <f>MONTH(SalesDataTable[[#This Row],[Order Date]])</f>
        <v>2</v>
      </c>
      <c r="E947" t="str">
        <f>TEXT(SalesDataTable[[#This Row],[Order Date]], "MmMM")</f>
        <v>February</v>
      </c>
      <c r="F947" t="str">
        <f>"Q"&amp;ROUNDUP(MONTH(SalesDataTable[[#This Row],[Order Date]])/3,0)</f>
        <v>Q1</v>
      </c>
      <c r="G947" t="s">
        <v>28</v>
      </c>
      <c r="H947" t="s">
        <v>36</v>
      </c>
      <c r="I947" t="s">
        <v>86</v>
      </c>
      <c r="J947" t="s">
        <v>84</v>
      </c>
      <c r="K947" t="s">
        <v>42</v>
      </c>
      <c r="L947" t="s">
        <v>72</v>
      </c>
      <c r="M947">
        <v>1</v>
      </c>
      <c r="N947">
        <v>82.04</v>
      </c>
      <c r="O947">
        <v>0.1</v>
      </c>
      <c r="P947">
        <v>41.46</v>
      </c>
      <c r="Q947">
        <v>73.836000000000013</v>
      </c>
      <c r="R947">
        <v>41.46</v>
      </c>
      <c r="S947">
        <v>32.376000000000012</v>
      </c>
      <c r="T947">
        <v>0.43848529172761264</v>
      </c>
      <c r="U947">
        <v>2026</v>
      </c>
      <c r="V947" t="s">
        <v>26</v>
      </c>
      <c r="W947">
        <v>2</v>
      </c>
      <c r="X947" t="s">
        <v>51</v>
      </c>
    </row>
    <row r="948" spans="1:24" x14ac:dyDescent="0.3">
      <c r="A948">
        <v>4245</v>
      </c>
      <c r="B948" s="1">
        <v>46081</v>
      </c>
      <c r="C948">
        <f>YEAR(SalesDataTable[[#This Row],[Order Date]])</f>
        <v>2026</v>
      </c>
      <c r="D948">
        <f>MONTH(SalesDataTable[[#This Row],[Order Date]])</f>
        <v>2</v>
      </c>
      <c r="E948" t="str">
        <f>TEXT(SalesDataTable[[#This Row],[Order Date]], "MmMM")</f>
        <v>February</v>
      </c>
      <c r="F948" t="str">
        <f>"Q"&amp;ROUNDUP(MONTH(SalesDataTable[[#This Row],[Order Date]])/3,0)</f>
        <v>Q1</v>
      </c>
      <c r="G948" t="s">
        <v>34</v>
      </c>
      <c r="H948" t="s">
        <v>56</v>
      </c>
      <c r="I948" t="s">
        <v>86</v>
      </c>
      <c r="J948" t="s">
        <v>84</v>
      </c>
      <c r="K948" t="s">
        <v>24</v>
      </c>
      <c r="L948" t="s">
        <v>61</v>
      </c>
      <c r="M948">
        <v>1</v>
      </c>
      <c r="N948">
        <v>124.97</v>
      </c>
      <c r="O948">
        <v>0.1</v>
      </c>
      <c r="P948">
        <v>69.790000000000006</v>
      </c>
      <c r="Q948">
        <v>112.473</v>
      </c>
      <c r="R948">
        <v>69.790000000000006</v>
      </c>
      <c r="S948">
        <v>42.682999999999993</v>
      </c>
      <c r="T948">
        <v>0.37949552337005321</v>
      </c>
      <c r="U948">
        <v>2026</v>
      </c>
      <c r="V948" t="s">
        <v>26</v>
      </c>
      <c r="W948">
        <v>2</v>
      </c>
      <c r="X948" t="s">
        <v>51</v>
      </c>
    </row>
    <row r="949" spans="1:24" x14ac:dyDescent="0.3">
      <c r="A949">
        <v>3225</v>
      </c>
      <c r="B949" s="1">
        <v>46082</v>
      </c>
      <c r="C949">
        <f>YEAR(SalesDataTable[[#This Row],[Order Date]])</f>
        <v>2026</v>
      </c>
      <c r="D949">
        <f>MONTH(SalesDataTable[[#This Row],[Order Date]])</f>
        <v>3</v>
      </c>
      <c r="E949" t="str">
        <f>TEXT(SalesDataTable[[#This Row],[Order Date]], "MmMM")</f>
        <v>March</v>
      </c>
      <c r="F949" t="str">
        <f>"Q"&amp;ROUNDUP(MONTH(SalesDataTable[[#This Row],[Order Date]])/3,0)</f>
        <v>Q1</v>
      </c>
      <c r="G949" t="s">
        <v>48</v>
      </c>
      <c r="H949" t="s">
        <v>49</v>
      </c>
      <c r="I949" t="s">
        <v>86</v>
      </c>
      <c r="J949" t="s">
        <v>85</v>
      </c>
      <c r="K949" t="s">
        <v>44</v>
      </c>
      <c r="L949" t="s">
        <v>45</v>
      </c>
      <c r="M949">
        <v>1</v>
      </c>
      <c r="N949">
        <v>195.06</v>
      </c>
      <c r="O949">
        <v>0.1</v>
      </c>
      <c r="P949">
        <v>106.68</v>
      </c>
      <c r="Q949">
        <v>175.554</v>
      </c>
      <c r="R949">
        <v>106.68</v>
      </c>
      <c r="S949">
        <v>68.873999999999995</v>
      </c>
      <c r="T949">
        <v>0.39232372945076727</v>
      </c>
      <c r="U949">
        <v>2026</v>
      </c>
      <c r="V949" t="s">
        <v>26</v>
      </c>
      <c r="W949">
        <v>3</v>
      </c>
      <c r="X949" t="s">
        <v>58</v>
      </c>
    </row>
    <row r="950" spans="1:24" x14ac:dyDescent="0.3">
      <c r="A950">
        <v>1819</v>
      </c>
      <c r="B950" s="1">
        <v>46085</v>
      </c>
      <c r="C950">
        <f>YEAR(SalesDataTable[[#This Row],[Order Date]])</f>
        <v>2026</v>
      </c>
      <c r="D950">
        <f>MONTH(SalesDataTable[[#This Row],[Order Date]])</f>
        <v>3</v>
      </c>
      <c r="E950" t="str">
        <f>TEXT(SalesDataTable[[#This Row],[Order Date]], "MmMM")</f>
        <v>March</v>
      </c>
      <c r="F950" t="str">
        <f>"Q"&amp;ROUNDUP(MONTH(SalesDataTable[[#This Row],[Order Date]])/3,0)</f>
        <v>Q1</v>
      </c>
      <c r="G950" t="s">
        <v>20</v>
      </c>
      <c r="H950" t="s">
        <v>21</v>
      </c>
      <c r="I950" t="s">
        <v>87</v>
      </c>
      <c r="J950" t="s">
        <v>23</v>
      </c>
      <c r="K950" t="s">
        <v>42</v>
      </c>
      <c r="L950" t="s">
        <v>66</v>
      </c>
      <c r="M950">
        <v>1</v>
      </c>
      <c r="N950">
        <v>49.94</v>
      </c>
      <c r="O950">
        <v>0.1</v>
      </c>
      <c r="P950">
        <v>21.84</v>
      </c>
      <c r="Q950">
        <v>44.945999999999998</v>
      </c>
      <c r="R950">
        <v>21.84</v>
      </c>
      <c r="S950">
        <v>23.105999999999998</v>
      </c>
      <c r="T950">
        <v>0.51408356694700308</v>
      </c>
      <c r="U950">
        <v>2026</v>
      </c>
      <c r="V950" t="s">
        <v>26</v>
      </c>
      <c r="W950">
        <v>3</v>
      </c>
      <c r="X950" t="s">
        <v>58</v>
      </c>
    </row>
    <row r="951" spans="1:24" x14ac:dyDescent="0.3">
      <c r="A951">
        <v>3878</v>
      </c>
      <c r="B951" s="1">
        <v>46095</v>
      </c>
      <c r="C951">
        <f>YEAR(SalesDataTable[[#This Row],[Order Date]])</f>
        <v>2026</v>
      </c>
      <c r="D951">
        <f>MONTH(SalesDataTable[[#This Row],[Order Date]])</f>
        <v>3</v>
      </c>
      <c r="E951" t="str">
        <f>TEXT(SalesDataTable[[#This Row],[Order Date]], "MmMM")</f>
        <v>March</v>
      </c>
      <c r="F951" t="str">
        <f>"Q"&amp;ROUNDUP(MONTH(SalesDataTable[[#This Row],[Order Date]])/3,0)</f>
        <v>Q1</v>
      </c>
      <c r="G951" t="s">
        <v>34</v>
      </c>
      <c r="H951" t="s">
        <v>55</v>
      </c>
      <c r="I951" t="s">
        <v>87</v>
      </c>
      <c r="J951" t="s">
        <v>84</v>
      </c>
      <c r="K951" t="s">
        <v>24</v>
      </c>
      <c r="L951" t="s">
        <v>25</v>
      </c>
      <c r="M951">
        <v>1</v>
      </c>
      <c r="N951">
        <v>41.05</v>
      </c>
      <c r="O951">
        <v>0.1</v>
      </c>
      <c r="P951">
        <v>14.94</v>
      </c>
      <c r="Q951">
        <v>36.945</v>
      </c>
      <c r="R951">
        <v>14.94</v>
      </c>
      <c r="S951">
        <v>22.005000000000003</v>
      </c>
      <c r="T951">
        <v>0.59561510353227776</v>
      </c>
      <c r="U951">
        <v>2026</v>
      </c>
      <c r="V951" t="s">
        <v>26</v>
      </c>
      <c r="W951">
        <v>3</v>
      </c>
      <c r="X951" t="s">
        <v>58</v>
      </c>
    </row>
    <row r="952" spans="1:24" x14ac:dyDescent="0.3">
      <c r="A952">
        <v>2857</v>
      </c>
      <c r="B952" s="1">
        <v>46110</v>
      </c>
      <c r="C952">
        <f>YEAR(SalesDataTable[[#This Row],[Order Date]])</f>
        <v>2026</v>
      </c>
      <c r="D952">
        <f>MONTH(SalesDataTable[[#This Row],[Order Date]])</f>
        <v>3</v>
      </c>
      <c r="E952" t="str">
        <f>TEXT(SalesDataTable[[#This Row],[Order Date]], "MmMM")</f>
        <v>March</v>
      </c>
      <c r="F952" t="str">
        <f>"Q"&amp;ROUNDUP(MONTH(SalesDataTable[[#This Row],[Order Date]])/3,0)</f>
        <v>Q1</v>
      </c>
      <c r="G952" t="s">
        <v>28</v>
      </c>
      <c r="H952" t="s">
        <v>46</v>
      </c>
      <c r="I952" t="s">
        <v>86</v>
      </c>
      <c r="J952" t="s">
        <v>23</v>
      </c>
      <c r="K952" t="s">
        <v>24</v>
      </c>
      <c r="L952" t="s">
        <v>25</v>
      </c>
      <c r="M952">
        <v>1</v>
      </c>
      <c r="N952">
        <v>40.39</v>
      </c>
      <c r="O952">
        <v>0.1</v>
      </c>
      <c r="P952">
        <v>14.97</v>
      </c>
      <c r="Q952">
        <v>36.350999999999999</v>
      </c>
      <c r="R952">
        <v>14.97</v>
      </c>
      <c r="S952">
        <v>21.381</v>
      </c>
      <c r="T952">
        <v>0.58818189320788972</v>
      </c>
      <c r="U952">
        <v>2026</v>
      </c>
      <c r="V952" t="s">
        <v>26</v>
      </c>
      <c r="W952">
        <v>3</v>
      </c>
      <c r="X952" t="s">
        <v>58</v>
      </c>
    </row>
    <row r="953" spans="1:24" x14ac:dyDescent="0.3">
      <c r="A953">
        <v>4787</v>
      </c>
      <c r="B953" s="1">
        <v>46110</v>
      </c>
      <c r="C953">
        <f>YEAR(SalesDataTable[[#This Row],[Order Date]])</f>
        <v>2026</v>
      </c>
      <c r="D953">
        <f>MONTH(SalesDataTable[[#This Row],[Order Date]])</f>
        <v>3</v>
      </c>
      <c r="E953" t="str">
        <f>TEXT(SalesDataTable[[#This Row],[Order Date]], "MmMM")</f>
        <v>March</v>
      </c>
      <c r="F953" t="str">
        <f>"Q"&amp;ROUNDUP(MONTH(SalesDataTable[[#This Row],[Order Date]])/3,0)</f>
        <v>Q1</v>
      </c>
      <c r="G953" t="s">
        <v>20</v>
      </c>
      <c r="H953" t="s">
        <v>60</v>
      </c>
      <c r="I953" t="s">
        <v>87</v>
      </c>
      <c r="J953" t="s">
        <v>23</v>
      </c>
      <c r="K953" t="s">
        <v>30</v>
      </c>
      <c r="L953" t="s">
        <v>57</v>
      </c>
      <c r="M953">
        <v>1</v>
      </c>
      <c r="N953">
        <v>142.87</v>
      </c>
      <c r="O953">
        <v>0.1</v>
      </c>
      <c r="P953">
        <v>77.33</v>
      </c>
      <c r="Q953">
        <v>128.583</v>
      </c>
      <c r="R953">
        <v>77.33</v>
      </c>
      <c r="S953">
        <v>51.253</v>
      </c>
      <c r="T953">
        <v>0.39859857057309289</v>
      </c>
      <c r="U953">
        <v>2026</v>
      </c>
      <c r="V953" t="s">
        <v>26</v>
      </c>
      <c r="W953">
        <v>3</v>
      </c>
      <c r="X953" t="s">
        <v>58</v>
      </c>
    </row>
    <row r="954" spans="1:24" x14ac:dyDescent="0.3">
      <c r="A954">
        <v>2722</v>
      </c>
      <c r="B954" s="1">
        <v>46112</v>
      </c>
      <c r="C954">
        <f>YEAR(SalesDataTable[[#This Row],[Order Date]])</f>
        <v>2026</v>
      </c>
      <c r="D954">
        <f>MONTH(SalesDataTable[[#This Row],[Order Date]])</f>
        <v>3</v>
      </c>
      <c r="E954" t="str">
        <f>TEXT(SalesDataTable[[#This Row],[Order Date]], "MmMM")</f>
        <v>March</v>
      </c>
      <c r="F954" t="str">
        <f>"Q"&amp;ROUNDUP(MONTH(SalesDataTable[[#This Row],[Order Date]])/3,0)</f>
        <v>Q1</v>
      </c>
      <c r="G954" t="s">
        <v>20</v>
      </c>
      <c r="H954" t="s">
        <v>60</v>
      </c>
      <c r="I954" t="s">
        <v>87</v>
      </c>
      <c r="J954" t="s">
        <v>23</v>
      </c>
      <c r="K954" t="s">
        <v>42</v>
      </c>
      <c r="L954" t="s">
        <v>66</v>
      </c>
      <c r="M954">
        <v>1</v>
      </c>
      <c r="N954">
        <v>50.99</v>
      </c>
      <c r="O954">
        <v>0.1</v>
      </c>
      <c r="P954">
        <v>21.86</v>
      </c>
      <c r="Q954">
        <v>45.891000000000005</v>
      </c>
      <c r="R954">
        <v>21.86</v>
      </c>
      <c r="S954">
        <v>24.031000000000006</v>
      </c>
      <c r="T954">
        <v>0.52365387548756848</v>
      </c>
      <c r="U954">
        <v>2026</v>
      </c>
      <c r="V954" t="s">
        <v>26</v>
      </c>
      <c r="W954">
        <v>3</v>
      </c>
      <c r="X954" t="s">
        <v>58</v>
      </c>
    </row>
    <row r="955" spans="1:24" x14ac:dyDescent="0.3">
      <c r="A955">
        <v>193</v>
      </c>
      <c r="B955" s="1">
        <v>46114</v>
      </c>
      <c r="C955">
        <f>YEAR(SalesDataTable[[#This Row],[Order Date]])</f>
        <v>2026</v>
      </c>
      <c r="D955">
        <f>MONTH(SalesDataTable[[#This Row],[Order Date]])</f>
        <v>4</v>
      </c>
      <c r="E955" t="str">
        <f>TEXT(SalesDataTable[[#This Row],[Order Date]], "MmMM")</f>
        <v>April</v>
      </c>
      <c r="F955" t="str">
        <f>"Q"&amp;ROUNDUP(MONTH(SalesDataTable[[#This Row],[Order Date]])/3,0)</f>
        <v>Q2</v>
      </c>
      <c r="G955" t="s">
        <v>20</v>
      </c>
      <c r="H955" t="s">
        <v>39</v>
      </c>
      <c r="I955" t="s">
        <v>86</v>
      </c>
      <c r="J955" t="s">
        <v>84</v>
      </c>
      <c r="K955" t="s">
        <v>37</v>
      </c>
      <c r="L955" t="s">
        <v>47</v>
      </c>
      <c r="M955">
        <v>1</v>
      </c>
      <c r="N955">
        <v>35.6</v>
      </c>
      <c r="O955">
        <v>0.1</v>
      </c>
      <c r="P955">
        <v>13.39</v>
      </c>
      <c r="Q955">
        <v>32.04</v>
      </c>
      <c r="R955">
        <v>13.39</v>
      </c>
      <c r="S955">
        <v>18.649999999999999</v>
      </c>
      <c r="T955">
        <v>0.58208489388264661</v>
      </c>
      <c r="U955">
        <v>2026</v>
      </c>
      <c r="V955" t="s">
        <v>64</v>
      </c>
      <c r="W955">
        <v>4</v>
      </c>
      <c r="X955" t="s">
        <v>65</v>
      </c>
    </row>
    <row r="956" spans="1:24" x14ac:dyDescent="0.3">
      <c r="A956">
        <v>4301</v>
      </c>
      <c r="B956" s="1">
        <v>46116</v>
      </c>
      <c r="C956">
        <f>YEAR(SalesDataTable[[#This Row],[Order Date]])</f>
        <v>2026</v>
      </c>
      <c r="D956">
        <f>MONTH(SalesDataTable[[#This Row],[Order Date]])</f>
        <v>4</v>
      </c>
      <c r="E956" t="str">
        <f>TEXT(SalesDataTable[[#This Row],[Order Date]], "MmMM")</f>
        <v>April</v>
      </c>
      <c r="F956" t="str">
        <f>"Q"&amp;ROUNDUP(MONTH(SalesDataTable[[#This Row],[Order Date]])/3,0)</f>
        <v>Q2</v>
      </c>
      <c r="G956" t="s">
        <v>48</v>
      </c>
      <c r="H956" t="s">
        <v>71</v>
      </c>
      <c r="I956" t="s">
        <v>86</v>
      </c>
      <c r="J956" t="s">
        <v>23</v>
      </c>
      <c r="K956" t="s">
        <v>24</v>
      </c>
      <c r="L956" t="s">
        <v>61</v>
      </c>
      <c r="M956">
        <v>1</v>
      </c>
      <c r="N956">
        <v>122.77</v>
      </c>
      <c r="O956">
        <v>0.1</v>
      </c>
      <c r="P956">
        <v>70.59</v>
      </c>
      <c r="Q956">
        <v>110.49299999999999</v>
      </c>
      <c r="R956">
        <v>70.59</v>
      </c>
      <c r="S956">
        <v>39.902999999999992</v>
      </c>
      <c r="T956">
        <v>0.36113599956558329</v>
      </c>
      <c r="U956">
        <v>2026</v>
      </c>
      <c r="V956" t="s">
        <v>64</v>
      </c>
      <c r="W956">
        <v>4</v>
      </c>
      <c r="X956" t="s">
        <v>65</v>
      </c>
    </row>
    <row r="957" spans="1:24" x14ac:dyDescent="0.3">
      <c r="A957">
        <v>4901</v>
      </c>
      <c r="B957" s="1">
        <v>46121</v>
      </c>
      <c r="C957">
        <f>YEAR(SalesDataTable[[#This Row],[Order Date]])</f>
        <v>2026</v>
      </c>
      <c r="D957">
        <f>MONTH(SalesDataTable[[#This Row],[Order Date]])</f>
        <v>4</v>
      </c>
      <c r="E957" t="str">
        <f>TEXT(SalesDataTable[[#This Row],[Order Date]], "MmMM")</f>
        <v>April</v>
      </c>
      <c r="F957" t="str">
        <f>"Q"&amp;ROUNDUP(MONTH(SalesDataTable[[#This Row],[Order Date]])/3,0)</f>
        <v>Q2</v>
      </c>
      <c r="G957" t="s">
        <v>28</v>
      </c>
      <c r="H957" t="s">
        <v>36</v>
      </c>
      <c r="I957" t="s">
        <v>87</v>
      </c>
      <c r="J957" t="s">
        <v>23</v>
      </c>
      <c r="K957" t="s">
        <v>42</v>
      </c>
      <c r="L957" t="s">
        <v>72</v>
      </c>
      <c r="M957">
        <v>1</v>
      </c>
      <c r="N957">
        <v>80.19</v>
      </c>
      <c r="O957">
        <v>0.1</v>
      </c>
      <c r="P957">
        <v>42.15</v>
      </c>
      <c r="Q957">
        <v>72.171000000000006</v>
      </c>
      <c r="R957">
        <v>42.15</v>
      </c>
      <c r="S957">
        <v>30.021000000000008</v>
      </c>
      <c r="T957">
        <v>0.4159704036247247</v>
      </c>
      <c r="U957">
        <v>2026</v>
      </c>
      <c r="V957" t="s">
        <v>64</v>
      </c>
      <c r="W957">
        <v>4</v>
      </c>
      <c r="X957" t="s">
        <v>65</v>
      </c>
    </row>
    <row r="958" spans="1:24" x14ac:dyDescent="0.3">
      <c r="A958">
        <v>2312</v>
      </c>
      <c r="B958" s="1">
        <v>46122</v>
      </c>
      <c r="C958">
        <f>YEAR(SalesDataTable[[#This Row],[Order Date]])</f>
        <v>2026</v>
      </c>
      <c r="D958">
        <f>MONTH(SalesDataTable[[#This Row],[Order Date]])</f>
        <v>4</v>
      </c>
      <c r="E958" t="str">
        <f>TEXT(SalesDataTable[[#This Row],[Order Date]], "MmMM")</f>
        <v>April</v>
      </c>
      <c r="F958" t="str">
        <f>"Q"&amp;ROUNDUP(MONTH(SalesDataTable[[#This Row],[Order Date]])/3,0)</f>
        <v>Q2</v>
      </c>
      <c r="G958" t="s">
        <v>28</v>
      </c>
      <c r="H958" t="s">
        <v>46</v>
      </c>
      <c r="I958" t="s">
        <v>86</v>
      </c>
      <c r="J958" t="s">
        <v>23</v>
      </c>
      <c r="K958" t="s">
        <v>30</v>
      </c>
      <c r="L958" t="s">
        <v>33</v>
      </c>
      <c r="M958">
        <v>1</v>
      </c>
      <c r="N958">
        <v>93.35</v>
      </c>
      <c r="O958">
        <v>0.1</v>
      </c>
      <c r="P958">
        <v>45.54</v>
      </c>
      <c r="Q958">
        <v>84.015000000000001</v>
      </c>
      <c r="R958">
        <v>45.54</v>
      </c>
      <c r="S958">
        <v>38.475000000000001</v>
      </c>
      <c r="T958">
        <v>0.45795393679700053</v>
      </c>
      <c r="U958">
        <v>2026</v>
      </c>
      <c r="V958" t="s">
        <v>64</v>
      </c>
      <c r="W958">
        <v>4</v>
      </c>
      <c r="X958" t="s">
        <v>65</v>
      </c>
    </row>
    <row r="959" spans="1:24" x14ac:dyDescent="0.3">
      <c r="A959">
        <v>2142</v>
      </c>
      <c r="B959" s="1">
        <v>46123</v>
      </c>
      <c r="C959">
        <f>YEAR(SalesDataTable[[#This Row],[Order Date]])</f>
        <v>2026</v>
      </c>
      <c r="D959">
        <f>MONTH(SalesDataTable[[#This Row],[Order Date]])</f>
        <v>4</v>
      </c>
      <c r="E959" t="str">
        <f>TEXT(SalesDataTable[[#This Row],[Order Date]], "MmMM")</f>
        <v>April</v>
      </c>
      <c r="F959" t="str">
        <f>"Q"&amp;ROUNDUP(MONTH(SalesDataTable[[#This Row],[Order Date]])/3,0)</f>
        <v>Q2</v>
      </c>
      <c r="G959" t="s">
        <v>20</v>
      </c>
      <c r="H959" t="s">
        <v>39</v>
      </c>
      <c r="I959" t="s">
        <v>87</v>
      </c>
      <c r="J959" t="s">
        <v>23</v>
      </c>
      <c r="K959" t="s">
        <v>44</v>
      </c>
      <c r="L959" t="s">
        <v>77</v>
      </c>
      <c r="M959">
        <v>1</v>
      </c>
      <c r="N959">
        <v>339.64</v>
      </c>
      <c r="O959">
        <v>0.1</v>
      </c>
      <c r="P959">
        <v>195.81</v>
      </c>
      <c r="Q959">
        <v>305.67599999999999</v>
      </c>
      <c r="R959">
        <v>195.81</v>
      </c>
      <c r="S959">
        <v>109.86599999999999</v>
      </c>
      <c r="T959">
        <v>0.35941977780394924</v>
      </c>
      <c r="U959">
        <v>2026</v>
      </c>
      <c r="V959" t="s">
        <v>64</v>
      </c>
      <c r="W959">
        <v>4</v>
      </c>
      <c r="X959" t="s">
        <v>65</v>
      </c>
    </row>
    <row r="960" spans="1:24" x14ac:dyDescent="0.3">
      <c r="A960">
        <v>1444</v>
      </c>
      <c r="B960" s="1">
        <v>46130</v>
      </c>
      <c r="C960">
        <f>YEAR(SalesDataTable[[#This Row],[Order Date]])</f>
        <v>2026</v>
      </c>
      <c r="D960">
        <f>MONTH(SalesDataTable[[#This Row],[Order Date]])</f>
        <v>4</v>
      </c>
      <c r="E960" t="str">
        <f>TEXT(SalesDataTable[[#This Row],[Order Date]], "MmMM")</f>
        <v>April</v>
      </c>
      <c r="F960" t="str">
        <f>"Q"&amp;ROUNDUP(MONTH(SalesDataTable[[#This Row],[Order Date]])/3,0)</f>
        <v>Q2</v>
      </c>
      <c r="G960" t="s">
        <v>48</v>
      </c>
      <c r="H960" t="s">
        <v>81</v>
      </c>
      <c r="I960" t="s">
        <v>86</v>
      </c>
      <c r="J960" t="s">
        <v>84</v>
      </c>
      <c r="K960" t="s">
        <v>44</v>
      </c>
      <c r="L960" t="s">
        <v>63</v>
      </c>
      <c r="M960">
        <v>1</v>
      </c>
      <c r="N960">
        <v>120.52</v>
      </c>
      <c r="O960">
        <v>0.1</v>
      </c>
      <c r="P960">
        <v>59.01</v>
      </c>
      <c r="Q960">
        <v>108.468</v>
      </c>
      <c r="R960">
        <v>59.01</v>
      </c>
      <c r="S960">
        <v>49.458000000000006</v>
      </c>
      <c r="T960">
        <v>0.45596858059519862</v>
      </c>
      <c r="U960">
        <v>2026</v>
      </c>
      <c r="V960" t="s">
        <v>64</v>
      </c>
      <c r="W960">
        <v>4</v>
      </c>
      <c r="X960" t="s">
        <v>65</v>
      </c>
    </row>
    <row r="961" spans="1:24" x14ac:dyDescent="0.3">
      <c r="A961">
        <v>4117</v>
      </c>
      <c r="B961" s="1">
        <v>46132</v>
      </c>
      <c r="C961">
        <f>YEAR(SalesDataTable[[#This Row],[Order Date]])</f>
        <v>2026</v>
      </c>
      <c r="D961">
        <f>MONTH(SalesDataTable[[#This Row],[Order Date]])</f>
        <v>4</v>
      </c>
      <c r="E961" t="str">
        <f>TEXT(SalesDataTable[[#This Row],[Order Date]], "MmMM")</f>
        <v>April</v>
      </c>
      <c r="F961" t="str">
        <f>"Q"&amp;ROUNDUP(MONTH(SalesDataTable[[#This Row],[Order Date]])/3,0)</f>
        <v>Q2</v>
      </c>
      <c r="G961" t="s">
        <v>20</v>
      </c>
      <c r="H961" t="s">
        <v>32</v>
      </c>
      <c r="I961" t="s">
        <v>87</v>
      </c>
      <c r="J961" t="s">
        <v>84</v>
      </c>
      <c r="K961" t="s">
        <v>42</v>
      </c>
      <c r="L961" t="s">
        <v>43</v>
      </c>
      <c r="M961">
        <v>1</v>
      </c>
      <c r="N961">
        <v>41.04</v>
      </c>
      <c r="O961">
        <v>0.1</v>
      </c>
      <c r="P961">
        <v>17.02</v>
      </c>
      <c r="Q961">
        <v>36.936</v>
      </c>
      <c r="R961">
        <v>17.02</v>
      </c>
      <c r="S961">
        <v>19.916</v>
      </c>
      <c r="T961">
        <v>0.53920294563569415</v>
      </c>
      <c r="U961">
        <v>2026</v>
      </c>
      <c r="V961" t="s">
        <v>64</v>
      </c>
      <c r="W961">
        <v>4</v>
      </c>
      <c r="X961" t="s">
        <v>65</v>
      </c>
    </row>
    <row r="962" spans="1:24" x14ac:dyDescent="0.3">
      <c r="A962">
        <v>1695</v>
      </c>
      <c r="B962" s="1">
        <v>46133</v>
      </c>
      <c r="C962">
        <f>YEAR(SalesDataTable[[#This Row],[Order Date]])</f>
        <v>2026</v>
      </c>
      <c r="D962">
        <f>MONTH(SalesDataTable[[#This Row],[Order Date]])</f>
        <v>4</v>
      </c>
      <c r="E962" t="str">
        <f>TEXT(SalesDataTable[[#This Row],[Order Date]], "MmMM")</f>
        <v>April</v>
      </c>
      <c r="F962" t="str">
        <f>"Q"&amp;ROUNDUP(MONTH(SalesDataTable[[#This Row],[Order Date]])/3,0)</f>
        <v>Q2</v>
      </c>
      <c r="G962" t="s">
        <v>28</v>
      </c>
      <c r="H962" t="s">
        <v>36</v>
      </c>
      <c r="I962" t="s">
        <v>86</v>
      </c>
      <c r="J962" t="s">
        <v>84</v>
      </c>
      <c r="K962" t="s">
        <v>30</v>
      </c>
      <c r="L962" t="s">
        <v>41</v>
      </c>
      <c r="M962">
        <v>1</v>
      </c>
      <c r="N962">
        <v>71.239999999999995</v>
      </c>
      <c r="O962">
        <v>0.1</v>
      </c>
      <c r="P962">
        <v>33.07</v>
      </c>
      <c r="Q962">
        <v>64.116</v>
      </c>
      <c r="R962">
        <v>33.07</v>
      </c>
      <c r="S962">
        <v>31.045999999999999</v>
      </c>
      <c r="T962">
        <v>0.48421610830369954</v>
      </c>
      <c r="U962">
        <v>2026</v>
      </c>
      <c r="V962" t="s">
        <v>64</v>
      </c>
      <c r="W962">
        <v>4</v>
      </c>
      <c r="X962" t="s">
        <v>65</v>
      </c>
    </row>
    <row r="963" spans="1:24" x14ac:dyDescent="0.3">
      <c r="A963">
        <v>5191</v>
      </c>
      <c r="B963" s="1">
        <v>46133</v>
      </c>
      <c r="C963">
        <f>YEAR(SalesDataTable[[#This Row],[Order Date]])</f>
        <v>2026</v>
      </c>
      <c r="D963">
        <f>MONTH(SalesDataTable[[#This Row],[Order Date]])</f>
        <v>4</v>
      </c>
      <c r="E963" t="str">
        <f>TEXT(SalesDataTable[[#This Row],[Order Date]], "MmMM")</f>
        <v>April</v>
      </c>
      <c r="F963" t="str">
        <f>"Q"&amp;ROUNDUP(MONTH(SalesDataTable[[#This Row],[Order Date]])/3,0)</f>
        <v>Q2</v>
      </c>
      <c r="G963" t="s">
        <v>34</v>
      </c>
      <c r="H963" t="s">
        <v>40</v>
      </c>
      <c r="I963" t="s">
        <v>86</v>
      </c>
      <c r="J963" t="s">
        <v>84</v>
      </c>
      <c r="K963" t="s">
        <v>42</v>
      </c>
      <c r="L963" t="s">
        <v>72</v>
      </c>
      <c r="M963">
        <v>1</v>
      </c>
      <c r="N963">
        <v>79.92</v>
      </c>
      <c r="O963">
        <v>0.1</v>
      </c>
      <c r="P963">
        <v>43.13</v>
      </c>
      <c r="Q963">
        <v>71.927999999999997</v>
      </c>
      <c r="R963">
        <v>43.13</v>
      </c>
      <c r="S963">
        <v>28.797999999999995</v>
      </c>
      <c r="T963">
        <v>0.40037259481703918</v>
      </c>
      <c r="U963">
        <v>2026</v>
      </c>
      <c r="V963" t="s">
        <v>64</v>
      </c>
      <c r="W963">
        <v>4</v>
      </c>
      <c r="X963" t="s">
        <v>65</v>
      </c>
    </row>
    <row r="964" spans="1:24" x14ac:dyDescent="0.3">
      <c r="A964">
        <v>3000</v>
      </c>
      <c r="B964" s="1">
        <v>46135</v>
      </c>
      <c r="C964">
        <f>YEAR(SalesDataTable[[#This Row],[Order Date]])</f>
        <v>2026</v>
      </c>
      <c r="D964">
        <f>MONTH(SalesDataTable[[#This Row],[Order Date]])</f>
        <v>4</v>
      </c>
      <c r="E964" t="str">
        <f>TEXT(SalesDataTable[[#This Row],[Order Date]], "MmMM")</f>
        <v>April</v>
      </c>
      <c r="F964" t="str">
        <f>"Q"&amp;ROUNDUP(MONTH(SalesDataTable[[#This Row],[Order Date]])/3,0)</f>
        <v>Q2</v>
      </c>
      <c r="G964" t="s">
        <v>20</v>
      </c>
      <c r="H964" t="s">
        <v>32</v>
      </c>
      <c r="I964" t="s">
        <v>87</v>
      </c>
      <c r="J964" t="s">
        <v>23</v>
      </c>
      <c r="K964" t="s">
        <v>24</v>
      </c>
      <c r="L964" t="s">
        <v>25</v>
      </c>
      <c r="M964">
        <v>1</v>
      </c>
      <c r="N964">
        <v>40.630000000000003</v>
      </c>
      <c r="O964">
        <v>0.1</v>
      </c>
      <c r="P964">
        <v>14.67</v>
      </c>
      <c r="Q964">
        <v>36.567</v>
      </c>
      <c r="R964">
        <v>14.67</v>
      </c>
      <c r="S964">
        <v>21.896999999999998</v>
      </c>
      <c r="T964">
        <v>0.59881860694068423</v>
      </c>
      <c r="U964">
        <v>2026</v>
      </c>
      <c r="V964" t="s">
        <v>64</v>
      </c>
      <c r="W964">
        <v>4</v>
      </c>
      <c r="X964" t="s">
        <v>65</v>
      </c>
    </row>
    <row r="965" spans="1:24" x14ac:dyDescent="0.3">
      <c r="A965">
        <v>4726</v>
      </c>
      <c r="B965" s="1">
        <v>46136</v>
      </c>
      <c r="C965">
        <f>YEAR(SalesDataTable[[#This Row],[Order Date]])</f>
        <v>2026</v>
      </c>
      <c r="D965">
        <f>MONTH(SalesDataTable[[#This Row],[Order Date]])</f>
        <v>4</v>
      </c>
      <c r="E965" t="str">
        <f>TEXT(SalesDataTable[[#This Row],[Order Date]], "MmMM")</f>
        <v>April</v>
      </c>
      <c r="F965" t="str">
        <f>"Q"&amp;ROUNDUP(MONTH(SalesDataTable[[#This Row],[Order Date]])/3,0)</f>
        <v>Q2</v>
      </c>
      <c r="G965" t="s">
        <v>28</v>
      </c>
      <c r="H965" t="s">
        <v>46</v>
      </c>
      <c r="I965" t="s">
        <v>86</v>
      </c>
      <c r="J965" t="s">
        <v>85</v>
      </c>
      <c r="K965" t="s">
        <v>37</v>
      </c>
      <c r="L965" t="s">
        <v>54</v>
      </c>
      <c r="M965">
        <v>1</v>
      </c>
      <c r="N965">
        <v>47.25</v>
      </c>
      <c r="O965">
        <v>0.1</v>
      </c>
      <c r="P965">
        <v>18.25</v>
      </c>
      <c r="Q965">
        <v>42.524999999999999</v>
      </c>
      <c r="R965">
        <v>18.25</v>
      </c>
      <c r="S965">
        <v>24.274999999999999</v>
      </c>
      <c r="T965">
        <v>0.57084068195179305</v>
      </c>
      <c r="U965">
        <v>2026</v>
      </c>
      <c r="V965" t="s">
        <v>64</v>
      </c>
      <c r="W965">
        <v>4</v>
      </c>
      <c r="X965" t="s">
        <v>65</v>
      </c>
    </row>
    <row r="966" spans="1:24" x14ac:dyDescent="0.3">
      <c r="A966">
        <v>1071</v>
      </c>
      <c r="B966" s="1">
        <v>46155</v>
      </c>
      <c r="C966">
        <f>YEAR(SalesDataTable[[#This Row],[Order Date]])</f>
        <v>2026</v>
      </c>
      <c r="D966">
        <f>MONTH(SalesDataTable[[#This Row],[Order Date]])</f>
        <v>5</v>
      </c>
      <c r="E966" t="str">
        <f>TEXT(SalesDataTable[[#This Row],[Order Date]], "MmMM")</f>
        <v>May</v>
      </c>
      <c r="F966" t="str">
        <f>"Q"&amp;ROUNDUP(MONTH(SalesDataTable[[#This Row],[Order Date]])/3,0)</f>
        <v>Q2</v>
      </c>
      <c r="G966" t="s">
        <v>34</v>
      </c>
      <c r="H966" t="s">
        <v>53</v>
      </c>
      <c r="I966" t="s">
        <v>86</v>
      </c>
      <c r="J966" t="s">
        <v>85</v>
      </c>
      <c r="K966" t="s">
        <v>24</v>
      </c>
      <c r="L966" t="s">
        <v>69</v>
      </c>
      <c r="M966">
        <v>1</v>
      </c>
      <c r="N966">
        <v>50.83</v>
      </c>
      <c r="O966">
        <v>0.1</v>
      </c>
      <c r="P966">
        <v>21.82</v>
      </c>
      <c r="Q966">
        <v>45.747</v>
      </c>
      <c r="R966">
        <v>21.82</v>
      </c>
      <c r="S966">
        <v>23.927</v>
      </c>
      <c r="T966">
        <v>0.52302883249174803</v>
      </c>
      <c r="U966">
        <v>2026</v>
      </c>
      <c r="V966" t="s">
        <v>64</v>
      </c>
      <c r="W966">
        <v>5</v>
      </c>
      <c r="X966" t="s">
        <v>70</v>
      </c>
    </row>
    <row r="967" spans="1:24" x14ac:dyDescent="0.3">
      <c r="A967">
        <v>2600</v>
      </c>
      <c r="B967" s="1">
        <v>46158</v>
      </c>
      <c r="C967">
        <f>YEAR(SalesDataTable[[#This Row],[Order Date]])</f>
        <v>2026</v>
      </c>
      <c r="D967">
        <f>MONTH(SalesDataTable[[#This Row],[Order Date]])</f>
        <v>5</v>
      </c>
      <c r="E967" t="str">
        <f>TEXT(SalesDataTable[[#This Row],[Order Date]], "MmMM")</f>
        <v>May</v>
      </c>
      <c r="F967" t="str">
        <f>"Q"&amp;ROUNDUP(MONTH(SalesDataTable[[#This Row],[Order Date]])/3,0)</f>
        <v>Q2</v>
      </c>
      <c r="G967" t="s">
        <v>34</v>
      </c>
      <c r="H967" t="s">
        <v>53</v>
      </c>
      <c r="I967" t="s">
        <v>86</v>
      </c>
      <c r="J967" t="s">
        <v>23</v>
      </c>
      <c r="K967" t="s">
        <v>37</v>
      </c>
      <c r="L967" t="s">
        <v>47</v>
      </c>
      <c r="M967">
        <v>1</v>
      </c>
      <c r="N967">
        <v>35.97</v>
      </c>
      <c r="O967">
        <v>0.1</v>
      </c>
      <c r="P967">
        <v>13.54</v>
      </c>
      <c r="Q967">
        <v>32.372999999999998</v>
      </c>
      <c r="R967">
        <v>13.54</v>
      </c>
      <c r="S967">
        <v>18.832999999999998</v>
      </c>
      <c r="T967">
        <v>0.58175022395205878</v>
      </c>
      <c r="U967">
        <v>2026</v>
      </c>
      <c r="V967" t="s">
        <v>64</v>
      </c>
      <c r="W967">
        <v>5</v>
      </c>
      <c r="X967" t="s">
        <v>70</v>
      </c>
    </row>
    <row r="968" spans="1:24" x14ac:dyDescent="0.3">
      <c r="A968">
        <v>3036</v>
      </c>
      <c r="B968" s="1">
        <v>46182</v>
      </c>
      <c r="C968">
        <f>YEAR(SalesDataTable[[#This Row],[Order Date]])</f>
        <v>2026</v>
      </c>
      <c r="D968">
        <f>MONTH(SalesDataTable[[#This Row],[Order Date]])</f>
        <v>6</v>
      </c>
      <c r="E968" t="str">
        <f>TEXT(SalesDataTable[[#This Row],[Order Date]], "MmMM")</f>
        <v>June</v>
      </c>
      <c r="F968" t="str">
        <f>"Q"&amp;ROUNDUP(MONTH(SalesDataTable[[#This Row],[Order Date]])/3,0)</f>
        <v>Q2</v>
      </c>
      <c r="G968" t="s">
        <v>34</v>
      </c>
      <c r="H968" t="s">
        <v>53</v>
      </c>
      <c r="I968" t="s">
        <v>86</v>
      </c>
      <c r="J968" t="s">
        <v>23</v>
      </c>
      <c r="K968" t="s">
        <v>42</v>
      </c>
      <c r="L968" t="s">
        <v>72</v>
      </c>
      <c r="M968">
        <v>1</v>
      </c>
      <c r="N968">
        <v>81.2</v>
      </c>
      <c r="O968">
        <v>0.1</v>
      </c>
      <c r="P968">
        <v>41.64</v>
      </c>
      <c r="Q968">
        <v>73.08</v>
      </c>
      <c r="R968">
        <v>41.64</v>
      </c>
      <c r="S968">
        <v>31.439999999999998</v>
      </c>
      <c r="T968">
        <v>0.43021346469622329</v>
      </c>
      <c r="U968">
        <v>2026</v>
      </c>
      <c r="V968" t="s">
        <v>64</v>
      </c>
      <c r="W968">
        <v>6</v>
      </c>
      <c r="X968" t="s">
        <v>73</v>
      </c>
    </row>
    <row r="969" spans="1:24" x14ac:dyDescent="0.3">
      <c r="A969">
        <v>3532</v>
      </c>
      <c r="B969" s="1">
        <v>46183</v>
      </c>
      <c r="C969">
        <f>YEAR(SalesDataTable[[#This Row],[Order Date]])</f>
        <v>2026</v>
      </c>
      <c r="D969">
        <f>MONTH(SalesDataTable[[#This Row],[Order Date]])</f>
        <v>6</v>
      </c>
      <c r="E969" t="str">
        <f>TEXT(SalesDataTable[[#This Row],[Order Date]], "MmMM")</f>
        <v>June</v>
      </c>
      <c r="F969" t="str">
        <f>"Q"&amp;ROUNDUP(MONTH(SalesDataTable[[#This Row],[Order Date]])/3,0)</f>
        <v>Q2</v>
      </c>
      <c r="G969" t="s">
        <v>48</v>
      </c>
      <c r="H969" t="s">
        <v>81</v>
      </c>
      <c r="I969" t="s">
        <v>87</v>
      </c>
      <c r="J969" t="s">
        <v>85</v>
      </c>
      <c r="K969" t="s">
        <v>24</v>
      </c>
      <c r="L969" t="s">
        <v>50</v>
      </c>
      <c r="M969">
        <v>1</v>
      </c>
      <c r="N969">
        <v>35.93</v>
      </c>
      <c r="O969">
        <v>0.1</v>
      </c>
      <c r="P969">
        <v>13.52</v>
      </c>
      <c r="Q969">
        <v>32.337000000000003</v>
      </c>
      <c r="R969">
        <v>13.52</v>
      </c>
      <c r="S969">
        <v>18.817000000000004</v>
      </c>
      <c r="T969">
        <v>0.58190308315551853</v>
      </c>
      <c r="U969">
        <v>2026</v>
      </c>
      <c r="V969" t="s">
        <v>64</v>
      </c>
      <c r="W969">
        <v>6</v>
      </c>
      <c r="X969" t="s">
        <v>73</v>
      </c>
    </row>
    <row r="970" spans="1:24" x14ac:dyDescent="0.3">
      <c r="A970">
        <v>4780</v>
      </c>
      <c r="B970" s="1">
        <v>46184</v>
      </c>
      <c r="C970">
        <f>YEAR(SalesDataTable[[#This Row],[Order Date]])</f>
        <v>2026</v>
      </c>
      <c r="D970">
        <f>MONTH(SalesDataTable[[#This Row],[Order Date]])</f>
        <v>6</v>
      </c>
      <c r="E970" t="str">
        <f>TEXT(SalesDataTable[[#This Row],[Order Date]], "MmMM")</f>
        <v>June</v>
      </c>
      <c r="F970" t="str">
        <f>"Q"&amp;ROUNDUP(MONTH(SalesDataTable[[#This Row],[Order Date]])/3,0)</f>
        <v>Q2</v>
      </c>
      <c r="G970" t="s">
        <v>34</v>
      </c>
      <c r="H970" t="s">
        <v>53</v>
      </c>
      <c r="I970" t="s">
        <v>86</v>
      </c>
      <c r="J970" t="s">
        <v>84</v>
      </c>
      <c r="K970" t="s">
        <v>42</v>
      </c>
      <c r="L970" t="s">
        <v>72</v>
      </c>
      <c r="M970">
        <v>1</v>
      </c>
      <c r="N970">
        <v>82.47</v>
      </c>
      <c r="O970">
        <v>0.1</v>
      </c>
      <c r="P970">
        <v>42.73</v>
      </c>
      <c r="Q970">
        <v>74.222999999999999</v>
      </c>
      <c r="R970">
        <v>42.73</v>
      </c>
      <c r="S970">
        <v>31.493000000000002</v>
      </c>
      <c r="T970">
        <v>0.42430243994449163</v>
      </c>
      <c r="U970">
        <v>2026</v>
      </c>
      <c r="V970" t="s">
        <v>64</v>
      </c>
      <c r="W970">
        <v>6</v>
      </c>
      <c r="X970" t="s">
        <v>73</v>
      </c>
    </row>
    <row r="971" spans="1:24" x14ac:dyDescent="0.3">
      <c r="A971">
        <v>2295</v>
      </c>
      <c r="B971" s="1">
        <v>46191</v>
      </c>
      <c r="C971">
        <f>YEAR(SalesDataTable[[#This Row],[Order Date]])</f>
        <v>2026</v>
      </c>
      <c r="D971">
        <f>MONTH(SalesDataTable[[#This Row],[Order Date]])</f>
        <v>6</v>
      </c>
      <c r="E971" t="str">
        <f>TEXT(SalesDataTable[[#This Row],[Order Date]], "MmMM")</f>
        <v>June</v>
      </c>
      <c r="F971" t="str">
        <f>"Q"&amp;ROUNDUP(MONTH(SalesDataTable[[#This Row],[Order Date]])/3,0)</f>
        <v>Q2</v>
      </c>
      <c r="G971" t="s">
        <v>34</v>
      </c>
      <c r="H971" t="s">
        <v>40</v>
      </c>
      <c r="I971" t="s">
        <v>87</v>
      </c>
      <c r="J971" t="s">
        <v>23</v>
      </c>
      <c r="K971" t="s">
        <v>37</v>
      </c>
      <c r="L971" t="s">
        <v>54</v>
      </c>
      <c r="M971">
        <v>1</v>
      </c>
      <c r="N971">
        <v>45.7</v>
      </c>
      <c r="O971">
        <v>0.1</v>
      </c>
      <c r="P971">
        <v>18.600000000000001</v>
      </c>
      <c r="Q971">
        <v>41.13</v>
      </c>
      <c r="R971">
        <v>18.600000000000001</v>
      </c>
      <c r="S971">
        <v>22.53</v>
      </c>
      <c r="T971">
        <v>0.5477753464624362</v>
      </c>
      <c r="U971">
        <v>2026</v>
      </c>
      <c r="V971" t="s">
        <v>64</v>
      </c>
      <c r="W971">
        <v>6</v>
      </c>
      <c r="X971" t="s">
        <v>73</v>
      </c>
    </row>
    <row r="972" spans="1:24" x14ac:dyDescent="0.3">
      <c r="A972">
        <v>3126</v>
      </c>
      <c r="B972" s="1">
        <v>46193</v>
      </c>
      <c r="C972">
        <f>YEAR(SalesDataTable[[#This Row],[Order Date]])</f>
        <v>2026</v>
      </c>
      <c r="D972">
        <f>MONTH(SalesDataTable[[#This Row],[Order Date]])</f>
        <v>6</v>
      </c>
      <c r="E972" t="str">
        <f>TEXT(SalesDataTable[[#This Row],[Order Date]], "MmMM")</f>
        <v>June</v>
      </c>
      <c r="F972" t="str">
        <f>"Q"&amp;ROUNDUP(MONTH(SalesDataTable[[#This Row],[Order Date]])/3,0)</f>
        <v>Q2</v>
      </c>
      <c r="G972" t="s">
        <v>28</v>
      </c>
      <c r="H972" t="s">
        <v>36</v>
      </c>
      <c r="I972" t="s">
        <v>87</v>
      </c>
      <c r="J972" t="s">
        <v>85</v>
      </c>
      <c r="K972" t="s">
        <v>30</v>
      </c>
      <c r="L972" t="s">
        <v>31</v>
      </c>
      <c r="M972">
        <v>1</v>
      </c>
      <c r="N972">
        <v>155.69</v>
      </c>
      <c r="O972">
        <v>0.1</v>
      </c>
      <c r="P972">
        <v>79.42</v>
      </c>
      <c r="Q972">
        <v>140.12100000000001</v>
      </c>
      <c r="R972">
        <v>79.42</v>
      </c>
      <c r="S972">
        <v>60.701000000000008</v>
      </c>
      <c r="T972">
        <v>0.43320415926235184</v>
      </c>
      <c r="U972">
        <v>2026</v>
      </c>
      <c r="V972" t="s">
        <v>64</v>
      </c>
      <c r="W972">
        <v>6</v>
      </c>
      <c r="X972" t="s">
        <v>73</v>
      </c>
    </row>
    <row r="973" spans="1:24" x14ac:dyDescent="0.3">
      <c r="A973">
        <v>3260</v>
      </c>
      <c r="B973" s="1">
        <v>46193</v>
      </c>
      <c r="C973">
        <f>YEAR(SalesDataTable[[#This Row],[Order Date]])</f>
        <v>2026</v>
      </c>
      <c r="D973">
        <f>MONTH(SalesDataTable[[#This Row],[Order Date]])</f>
        <v>6</v>
      </c>
      <c r="E973" t="str">
        <f>TEXT(SalesDataTable[[#This Row],[Order Date]], "MmMM")</f>
        <v>June</v>
      </c>
      <c r="F973" t="str">
        <f>"Q"&amp;ROUNDUP(MONTH(SalesDataTable[[#This Row],[Order Date]])/3,0)</f>
        <v>Q2</v>
      </c>
      <c r="G973" t="s">
        <v>48</v>
      </c>
      <c r="H973" t="s">
        <v>49</v>
      </c>
      <c r="I973" t="s">
        <v>86</v>
      </c>
      <c r="J973" t="s">
        <v>84</v>
      </c>
      <c r="K973" t="s">
        <v>30</v>
      </c>
      <c r="L973" t="s">
        <v>57</v>
      </c>
      <c r="M973">
        <v>1</v>
      </c>
      <c r="N973">
        <v>142.55000000000001</v>
      </c>
      <c r="O973">
        <v>0.1</v>
      </c>
      <c r="P973">
        <v>79.709999999999994</v>
      </c>
      <c r="Q973">
        <v>128.29500000000002</v>
      </c>
      <c r="R973">
        <v>79.709999999999994</v>
      </c>
      <c r="S973">
        <v>48.585000000000022</v>
      </c>
      <c r="T973">
        <v>0.37869753302934656</v>
      </c>
      <c r="U973">
        <v>2026</v>
      </c>
      <c r="V973" t="s">
        <v>64</v>
      </c>
      <c r="W973">
        <v>6</v>
      </c>
      <c r="X973" t="s">
        <v>73</v>
      </c>
    </row>
    <row r="974" spans="1:24" x14ac:dyDescent="0.3">
      <c r="A974">
        <v>1105</v>
      </c>
      <c r="B974" s="1">
        <v>46194</v>
      </c>
      <c r="C974">
        <f>YEAR(SalesDataTable[[#This Row],[Order Date]])</f>
        <v>2026</v>
      </c>
      <c r="D974">
        <f>MONTH(SalesDataTable[[#This Row],[Order Date]])</f>
        <v>6</v>
      </c>
      <c r="E974" t="str">
        <f>TEXT(SalesDataTable[[#This Row],[Order Date]], "MmMM")</f>
        <v>June</v>
      </c>
      <c r="F974" t="str">
        <f>"Q"&amp;ROUNDUP(MONTH(SalesDataTable[[#This Row],[Order Date]])/3,0)</f>
        <v>Q2</v>
      </c>
      <c r="G974" t="s">
        <v>48</v>
      </c>
      <c r="H974" t="s">
        <v>52</v>
      </c>
      <c r="I974" t="s">
        <v>87</v>
      </c>
      <c r="J974" t="s">
        <v>84</v>
      </c>
      <c r="K974" t="s">
        <v>37</v>
      </c>
      <c r="L974" t="s">
        <v>47</v>
      </c>
      <c r="M974">
        <v>1</v>
      </c>
      <c r="N974">
        <v>36.479999999999997</v>
      </c>
      <c r="O974">
        <v>0.1</v>
      </c>
      <c r="P974">
        <v>13.9</v>
      </c>
      <c r="Q974">
        <v>32.832000000000001</v>
      </c>
      <c r="R974">
        <v>13.9</v>
      </c>
      <c r="S974">
        <v>18.932000000000002</v>
      </c>
      <c r="T974">
        <v>0.57663255360623789</v>
      </c>
      <c r="U974">
        <v>2026</v>
      </c>
      <c r="V974" t="s">
        <v>64</v>
      </c>
      <c r="W974">
        <v>6</v>
      </c>
      <c r="X974" t="s">
        <v>73</v>
      </c>
    </row>
    <row r="975" spans="1:24" x14ac:dyDescent="0.3">
      <c r="A975">
        <v>3481</v>
      </c>
      <c r="B975" s="1">
        <v>46195</v>
      </c>
      <c r="C975">
        <f>YEAR(SalesDataTable[[#This Row],[Order Date]])</f>
        <v>2026</v>
      </c>
      <c r="D975">
        <f>MONTH(SalesDataTable[[#This Row],[Order Date]])</f>
        <v>6</v>
      </c>
      <c r="E975" t="str">
        <f>TEXT(SalesDataTable[[#This Row],[Order Date]], "MmMM")</f>
        <v>June</v>
      </c>
      <c r="F975" t="str">
        <f>"Q"&amp;ROUNDUP(MONTH(SalesDataTable[[#This Row],[Order Date]])/3,0)</f>
        <v>Q2</v>
      </c>
      <c r="G975" t="s">
        <v>20</v>
      </c>
      <c r="H975" t="s">
        <v>21</v>
      </c>
      <c r="I975" t="s">
        <v>86</v>
      </c>
      <c r="J975" t="s">
        <v>23</v>
      </c>
      <c r="K975" t="s">
        <v>37</v>
      </c>
      <c r="L975" t="s">
        <v>54</v>
      </c>
      <c r="M975">
        <v>1</v>
      </c>
      <c r="N975">
        <v>47.7</v>
      </c>
      <c r="O975">
        <v>0.1</v>
      </c>
      <c r="P975">
        <v>18.760000000000002</v>
      </c>
      <c r="Q975">
        <v>42.930000000000007</v>
      </c>
      <c r="R975">
        <v>18.760000000000002</v>
      </c>
      <c r="S975">
        <v>24.170000000000005</v>
      </c>
      <c r="T975">
        <v>0.56300955043093415</v>
      </c>
      <c r="U975">
        <v>2026</v>
      </c>
      <c r="V975" t="s">
        <v>64</v>
      </c>
      <c r="W975">
        <v>6</v>
      </c>
      <c r="X975" t="s">
        <v>73</v>
      </c>
    </row>
    <row r="976" spans="1:24" x14ac:dyDescent="0.3">
      <c r="A976">
        <v>3951</v>
      </c>
      <c r="B976" s="1">
        <v>46195</v>
      </c>
      <c r="C976">
        <f>YEAR(SalesDataTable[[#This Row],[Order Date]])</f>
        <v>2026</v>
      </c>
      <c r="D976">
        <f>MONTH(SalesDataTable[[#This Row],[Order Date]])</f>
        <v>6</v>
      </c>
      <c r="E976" t="str">
        <f>TEXT(SalesDataTable[[#This Row],[Order Date]], "MmMM")</f>
        <v>June</v>
      </c>
      <c r="F976" t="str">
        <f>"Q"&amp;ROUNDUP(MONTH(SalesDataTable[[#This Row],[Order Date]])/3,0)</f>
        <v>Q2</v>
      </c>
      <c r="G976" t="s">
        <v>48</v>
      </c>
      <c r="H976" t="s">
        <v>49</v>
      </c>
      <c r="I976" t="s">
        <v>86</v>
      </c>
      <c r="J976" t="s">
        <v>23</v>
      </c>
      <c r="K976" t="s">
        <v>37</v>
      </c>
      <c r="L976" t="s">
        <v>59</v>
      </c>
      <c r="M976">
        <v>1</v>
      </c>
      <c r="N976">
        <v>164.99</v>
      </c>
      <c r="O976">
        <v>0.1</v>
      </c>
      <c r="P976">
        <v>86.6</v>
      </c>
      <c r="Q976">
        <v>148.49100000000001</v>
      </c>
      <c r="R976">
        <v>86.6</v>
      </c>
      <c r="S976">
        <v>61.89100000000002</v>
      </c>
      <c r="T976">
        <v>0.41679967136055396</v>
      </c>
      <c r="U976">
        <v>2026</v>
      </c>
      <c r="V976" t="s">
        <v>64</v>
      </c>
      <c r="W976">
        <v>6</v>
      </c>
      <c r="X976" t="s">
        <v>73</v>
      </c>
    </row>
    <row r="977" spans="1:24" x14ac:dyDescent="0.3">
      <c r="A977">
        <v>4885</v>
      </c>
      <c r="B977" s="1">
        <v>46196</v>
      </c>
      <c r="C977">
        <f>YEAR(SalesDataTable[[#This Row],[Order Date]])</f>
        <v>2026</v>
      </c>
      <c r="D977">
        <f>MONTH(SalesDataTable[[#This Row],[Order Date]])</f>
        <v>6</v>
      </c>
      <c r="E977" t="str">
        <f>TEXT(SalesDataTable[[#This Row],[Order Date]], "MmMM")</f>
        <v>June</v>
      </c>
      <c r="F977" t="str">
        <f>"Q"&amp;ROUNDUP(MONTH(SalesDataTable[[#This Row],[Order Date]])/3,0)</f>
        <v>Q2</v>
      </c>
      <c r="G977" t="s">
        <v>20</v>
      </c>
      <c r="H977" t="s">
        <v>60</v>
      </c>
      <c r="I977" t="s">
        <v>87</v>
      </c>
      <c r="J977" t="s">
        <v>23</v>
      </c>
      <c r="K977" t="s">
        <v>44</v>
      </c>
      <c r="L977" t="s">
        <v>45</v>
      </c>
      <c r="M977">
        <v>1</v>
      </c>
      <c r="N977">
        <v>198.1</v>
      </c>
      <c r="O977">
        <v>0.1</v>
      </c>
      <c r="P977">
        <v>103.46</v>
      </c>
      <c r="Q977">
        <v>178.29</v>
      </c>
      <c r="R977">
        <v>103.46</v>
      </c>
      <c r="S977">
        <v>74.83</v>
      </c>
      <c r="T977">
        <v>0.41970946211228899</v>
      </c>
      <c r="U977">
        <v>2026</v>
      </c>
      <c r="V977" t="s">
        <v>64</v>
      </c>
      <c r="W977">
        <v>6</v>
      </c>
      <c r="X977" t="s">
        <v>73</v>
      </c>
    </row>
    <row r="978" spans="1:24" x14ac:dyDescent="0.3">
      <c r="A978">
        <v>3858</v>
      </c>
      <c r="B978" s="1">
        <v>46205</v>
      </c>
      <c r="C978">
        <f>YEAR(SalesDataTable[[#This Row],[Order Date]])</f>
        <v>2026</v>
      </c>
      <c r="D978">
        <f>MONTH(SalesDataTable[[#This Row],[Order Date]])</f>
        <v>7</v>
      </c>
      <c r="E978" t="str">
        <f>TEXT(SalesDataTable[[#This Row],[Order Date]], "MmMM")</f>
        <v>July</v>
      </c>
      <c r="F978" t="str">
        <f>"Q"&amp;ROUNDUP(MONTH(SalesDataTable[[#This Row],[Order Date]])/3,0)</f>
        <v>Q3</v>
      </c>
      <c r="G978" t="s">
        <v>48</v>
      </c>
      <c r="H978" t="s">
        <v>67</v>
      </c>
      <c r="I978" t="s">
        <v>87</v>
      </c>
      <c r="J978" t="s">
        <v>84</v>
      </c>
      <c r="K978" t="s">
        <v>42</v>
      </c>
      <c r="L978" t="s">
        <v>72</v>
      </c>
      <c r="M978">
        <v>1</v>
      </c>
      <c r="N978">
        <v>80.290000000000006</v>
      </c>
      <c r="O978">
        <v>0.1</v>
      </c>
      <c r="P978">
        <v>43.47</v>
      </c>
      <c r="Q978">
        <v>72.26100000000001</v>
      </c>
      <c r="R978">
        <v>43.47</v>
      </c>
      <c r="S978">
        <v>28.791000000000011</v>
      </c>
      <c r="T978">
        <v>0.39843068875326948</v>
      </c>
      <c r="U978">
        <v>2026</v>
      </c>
      <c r="V978" t="s">
        <v>74</v>
      </c>
      <c r="W978">
        <v>7</v>
      </c>
      <c r="X978" t="s">
        <v>75</v>
      </c>
    </row>
    <row r="979" spans="1:24" x14ac:dyDescent="0.3">
      <c r="A979">
        <v>1941</v>
      </c>
      <c r="B979" s="1">
        <v>46213</v>
      </c>
      <c r="C979">
        <f>YEAR(SalesDataTable[[#This Row],[Order Date]])</f>
        <v>2026</v>
      </c>
      <c r="D979">
        <f>MONTH(SalesDataTable[[#This Row],[Order Date]])</f>
        <v>7</v>
      </c>
      <c r="E979" t="str">
        <f>TEXT(SalesDataTable[[#This Row],[Order Date]], "MmMM")</f>
        <v>July</v>
      </c>
      <c r="F979" t="str">
        <f>"Q"&amp;ROUNDUP(MONTH(SalesDataTable[[#This Row],[Order Date]])/3,0)</f>
        <v>Q3</v>
      </c>
      <c r="G979" t="s">
        <v>34</v>
      </c>
      <c r="H979" t="s">
        <v>53</v>
      </c>
      <c r="I979" t="s">
        <v>87</v>
      </c>
      <c r="J979" t="s">
        <v>84</v>
      </c>
      <c r="K979" t="s">
        <v>30</v>
      </c>
      <c r="L979" t="s">
        <v>31</v>
      </c>
      <c r="M979">
        <v>1</v>
      </c>
      <c r="N979">
        <v>156.44</v>
      </c>
      <c r="O979">
        <v>0.1</v>
      </c>
      <c r="P979">
        <v>80.72</v>
      </c>
      <c r="Q979">
        <v>140.79599999999999</v>
      </c>
      <c r="R979">
        <v>80.72</v>
      </c>
      <c r="S979">
        <v>60.075999999999993</v>
      </c>
      <c r="T979">
        <v>0.42668825818915307</v>
      </c>
      <c r="U979">
        <v>2026</v>
      </c>
      <c r="V979" t="s">
        <v>74</v>
      </c>
      <c r="W979">
        <v>7</v>
      </c>
      <c r="X979" t="s">
        <v>75</v>
      </c>
    </row>
    <row r="980" spans="1:24" x14ac:dyDescent="0.3">
      <c r="A980">
        <v>2869</v>
      </c>
      <c r="B980" s="1">
        <v>46213</v>
      </c>
      <c r="C980">
        <f>YEAR(SalesDataTable[[#This Row],[Order Date]])</f>
        <v>2026</v>
      </c>
      <c r="D980">
        <f>MONTH(SalesDataTable[[#This Row],[Order Date]])</f>
        <v>7</v>
      </c>
      <c r="E980" t="str">
        <f>TEXT(SalesDataTable[[#This Row],[Order Date]], "MmMM")</f>
        <v>July</v>
      </c>
      <c r="F980" t="str">
        <f>"Q"&amp;ROUNDUP(MONTH(SalesDataTable[[#This Row],[Order Date]])/3,0)</f>
        <v>Q3</v>
      </c>
      <c r="G980" t="s">
        <v>48</v>
      </c>
      <c r="H980" t="s">
        <v>52</v>
      </c>
      <c r="I980" t="s">
        <v>87</v>
      </c>
      <c r="J980" t="s">
        <v>23</v>
      </c>
      <c r="K980" t="s">
        <v>44</v>
      </c>
      <c r="L980" t="s">
        <v>68</v>
      </c>
      <c r="M980">
        <v>1</v>
      </c>
      <c r="N980">
        <v>82.23</v>
      </c>
      <c r="O980">
        <v>0.1</v>
      </c>
      <c r="P980">
        <v>38.340000000000003</v>
      </c>
      <c r="Q980">
        <v>74.007000000000005</v>
      </c>
      <c r="R980">
        <v>38.340000000000003</v>
      </c>
      <c r="S980">
        <v>35.667000000000002</v>
      </c>
      <c r="T980">
        <v>0.48194089748267055</v>
      </c>
      <c r="U980">
        <v>2026</v>
      </c>
      <c r="V980" t="s">
        <v>74</v>
      </c>
      <c r="W980">
        <v>7</v>
      </c>
      <c r="X980" t="s">
        <v>75</v>
      </c>
    </row>
    <row r="981" spans="1:24" x14ac:dyDescent="0.3">
      <c r="A981">
        <v>4017</v>
      </c>
      <c r="B981" s="1">
        <v>46215</v>
      </c>
      <c r="C981">
        <f>YEAR(SalesDataTable[[#This Row],[Order Date]])</f>
        <v>2026</v>
      </c>
      <c r="D981">
        <f>MONTH(SalesDataTable[[#This Row],[Order Date]])</f>
        <v>7</v>
      </c>
      <c r="E981" t="str">
        <f>TEXT(SalesDataTable[[#This Row],[Order Date]], "MmMM")</f>
        <v>July</v>
      </c>
      <c r="F981" t="str">
        <f>"Q"&amp;ROUNDUP(MONTH(SalesDataTable[[#This Row],[Order Date]])/3,0)</f>
        <v>Q3</v>
      </c>
      <c r="G981" t="s">
        <v>20</v>
      </c>
      <c r="H981" t="s">
        <v>21</v>
      </c>
      <c r="I981" t="s">
        <v>87</v>
      </c>
      <c r="J981" t="s">
        <v>23</v>
      </c>
      <c r="K981" t="s">
        <v>24</v>
      </c>
      <c r="L981" t="s">
        <v>25</v>
      </c>
      <c r="M981">
        <v>1</v>
      </c>
      <c r="N981">
        <v>39.5</v>
      </c>
      <c r="O981">
        <v>0.1</v>
      </c>
      <c r="P981">
        <v>14.86</v>
      </c>
      <c r="Q981">
        <v>35.550000000000004</v>
      </c>
      <c r="R981">
        <v>14.86</v>
      </c>
      <c r="S981">
        <v>20.690000000000005</v>
      </c>
      <c r="T981">
        <v>0.58199718706047832</v>
      </c>
      <c r="U981">
        <v>2026</v>
      </c>
      <c r="V981" t="s">
        <v>74</v>
      </c>
      <c r="W981">
        <v>7</v>
      </c>
      <c r="X981" t="s">
        <v>75</v>
      </c>
    </row>
    <row r="982" spans="1:24" x14ac:dyDescent="0.3">
      <c r="A982">
        <v>626</v>
      </c>
      <c r="B982" s="1">
        <v>46222</v>
      </c>
      <c r="C982">
        <f>YEAR(SalesDataTable[[#This Row],[Order Date]])</f>
        <v>2026</v>
      </c>
      <c r="D982">
        <f>MONTH(SalesDataTable[[#This Row],[Order Date]])</f>
        <v>7</v>
      </c>
      <c r="E982" t="str">
        <f>TEXT(SalesDataTable[[#This Row],[Order Date]], "MmMM")</f>
        <v>July</v>
      </c>
      <c r="F982" t="str">
        <f>"Q"&amp;ROUNDUP(MONTH(SalesDataTable[[#This Row],[Order Date]])/3,0)</f>
        <v>Q3</v>
      </c>
      <c r="G982" t="s">
        <v>34</v>
      </c>
      <c r="H982" t="s">
        <v>55</v>
      </c>
      <c r="I982" t="s">
        <v>86</v>
      </c>
      <c r="J982" t="s">
        <v>84</v>
      </c>
      <c r="K982" t="s">
        <v>37</v>
      </c>
      <c r="L982" t="s">
        <v>47</v>
      </c>
      <c r="M982">
        <v>1</v>
      </c>
      <c r="N982">
        <v>36.549999999999997</v>
      </c>
      <c r="O982">
        <v>0.1</v>
      </c>
      <c r="P982">
        <v>13.2</v>
      </c>
      <c r="Q982">
        <v>32.894999999999996</v>
      </c>
      <c r="R982">
        <v>13.2</v>
      </c>
      <c r="S982">
        <v>19.694999999999997</v>
      </c>
      <c r="T982">
        <v>0.59872321021431829</v>
      </c>
      <c r="U982">
        <v>2026</v>
      </c>
      <c r="V982" t="s">
        <v>74</v>
      </c>
      <c r="W982">
        <v>7</v>
      </c>
      <c r="X982" t="s">
        <v>75</v>
      </c>
    </row>
    <row r="983" spans="1:24" x14ac:dyDescent="0.3">
      <c r="A983">
        <v>4710</v>
      </c>
      <c r="B983" s="1">
        <v>46222</v>
      </c>
      <c r="C983">
        <f>YEAR(SalesDataTable[[#This Row],[Order Date]])</f>
        <v>2026</v>
      </c>
      <c r="D983">
        <f>MONTH(SalesDataTable[[#This Row],[Order Date]])</f>
        <v>7</v>
      </c>
      <c r="E983" t="str">
        <f>TEXT(SalesDataTable[[#This Row],[Order Date]], "MmMM")</f>
        <v>July</v>
      </c>
      <c r="F983" t="str">
        <f>"Q"&amp;ROUNDUP(MONTH(SalesDataTable[[#This Row],[Order Date]])/3,0)</f>
        <v>Q3</v>
      </c>
      <c r="G983" t="s">
        <v>28</v>
      </c>
      <c r="H983" t="s">
        <v>36</v>
      </c>
      <c r="I983" t="s">
        <v>86</v>
      </c>
      <c r="J983" t="s">
        <v>84</v>
      </c>
      <c r="K983" t="s">
        <v>44</v>
      </c>
      <c r="L983" t="s">
        <v>45</v>
      </c>
      <c r="M983">
        <v>1</v>
      </c>
      <c r="N983">
        <v>197.29</v>
      </c>
      <c r="O983">
        <v>0.1</v>
      </c>
      <c r="P983">
        <v>104.7</v>
      </c>
      <c r="Q983">
        <v>177.56100000000001</v>
      </c>
      <c r="R983">
        <v>104.7</v>
      </c>
      <c r="S983">
        <v>72.861000000000004</v>
      </c>
      <c r="T983">
        <v>0.4103434875901803</v>
      </c>
      <c r="U983">
        <v>2026</v>
      </c>
      <c r="V983" t="s">
        <v>74</v>
      </c>
      <c r="W983">
        <v>7</v>
      </c>
      <c r="X983" t="s">
        <v>75</v>
      </c>
    </row>
    <row r="984" spans="1:24" x14ac:dyDescent="0.3">
      <c r="A984">
        <v>4974</v>
      </c>
      <c r="B984" s="1">
        <v>46222</v>
      </c>
      <c r="C984">
        <f>YEAR(SalesDataTable[[#This Row],[Order Date]])</f>
        <v>2026</v>
      </c>
      <c r="D984">
        <f>MONTH(SalesDataTable[[#This Row],[Order Date]])</f>
        <v>7</v>
      </c>
      <c r="E984" t="str">
        <f>TEXT(SalesDataTable[[#This Row],[Order Date]], "MmMM")</f>
        <v>July</v>
      </c>
      <c r="F984" t="str">
        <f>"Q"&amp;ROUNDUP(MONTH(SalesDataTable[[#This Row],[Order Date]])/3,0)</f>
        <v>Q3</v>
      </c>
      <c r="G984" t="s">
        <v>28</v>
      </c>
      <c r="H984" t="s">
        <v>29</v>
      </c>
      <c r="I984" t="s">
        <v>86</v>
      </c>
      <c r="J984" t="s">
        <v>85</v>
      </c>
      <c r="K984" t="s">
        <v>30</v>
      </c>
      <c r="L984" t="s">
        <v>41</v>
      </c>
      <c r="M984">
        <v>1</v>
      </c>
      <c r="N984">
        <v>70.52</v>
      </c>
      <c r="O984">
        <v>0.1</v>
      </c>
      <c r="P984">
        <v>33.28</v>
      </c>
      <c r="Q984">
        <v>63.467999999999996</v>
      </c>
      <c r="R984">
        <v>33.28</v>
      </c>
      <c r="S984">
        <v>30.187999999999995</v>
      </c>
      <c r="T984">
        <v>0.47564126804058732</v>
      </c>
      <c r="U984">
        <v>2026</v>
      </c>
      <c r="V984" t="s">
        <v>74</v>
      </c>
      <c r="W984">
        <v>7</v>
      </c>
      <c r="X984" t="s">
        <v>75</v>
      </c>
    </row>
    <row r="985" spans="1:24" x14ac:dyDescent="0.3">
      <c r="A985">
        <v>4297</v>
      </c>
      <c r="B985" s="1">
        <v>46226</v>
      </c>
      <c r="C985">
        <f>YEAR(SalesDataTable[[#This Row],[Order Date]])</f>
        <v>2026</v>
      </c>
      <c r="D985">
        <f>MONTH(SalesDataTable[[#This Row],[Order Date]])</f>
        <v>7</v>
      </c>
      <c r="E985" t="str">
        <f>TEXT(SalesDataTable[[#This Row],[Order Date]], "MmMM")</f>
        <v>July</v>
      </c>
      <c r="F985" t="str">
        <f>"Q"&amp;ROUNDUP(MONTH(SalesDataTable[[#This Row],[Order Date]])/3,0)</f>
        <v>Q3</v>
      </c>
      <c r="G985" t="s">
        <v>34</v>
      </c>
      <c r="H985" t="s">
        <v>35</v>
      </c>
      <c r="I985" t="s">
        <v>87</v>
      </c>
      <c r="J985" t="s">
        <v>84</v>
      </c>
      <c r="K985" t="s">
        <v>37</v>
      </c>
      <c r="L985" t="s">
        <v>59</v>
      </c>
      <c r="M985">
        <v>1</v>
      </c>
      <c r="N985">
        <v>168.59</v>
      </c>
      <c r="O985">
        <v>0.1</v>
      </c>
      <c r="P985">
        <v>88.8</v>
      </c>
      <c r="Q985">
        <v>151.73099999999999</v>
      </c>
      <c r="R985">
        <v>88.8</v>
      </c>
      <c r="S985">
        <v>62.930999999999997</v>
      </c>
      <c r="T985">
        <v>0.41475374181940405</v>
      </c>
      <c r="U985">
        <v>2026</v>
      </c>
      <c r="V985" t="s">
        <v>74</v>
      </c>
      <c r="W985">
        <v>7</v>
      </c>
      <c r="X985" t="s">
        <v>75</v>
      </c>
    </row>
    <row r="986" spans="1:24" x14ac:dyDescent="0.3">
      <c r="A986">
        <v>4857</v>
      </c>
      <c r="B986" s="1">
        <v>46227</v>
      </c>
      <c r="C986">
        <f>YEAR(SalesDataTable[[#This Row],[Order Date]])</f>
        <v>2026</v>
      </c>
      <c r="D986">
        <f>MONTH(SalesDataTable[[#This Row],[Order Date]])</f>
        <v>7</v>
      </c>
      <c r="E986" t="str">
        <f>TEXT(SalesDataTable[[#This Row],[Order Date]], "MmMM")</f>
        <v>July</v>
      </c>
      <c r="F986" t="str">
        <f>"Q"&amp;ROUNDUP(MONTH(SalesDataTable[[#This Row],[Order Date]])/3,0)</f>
        <v>Q3</v>
      </c>
      <c r="G986" t="s">
        <v>34</v>
      </c>
      <c r="H986" t="s">
        <v>35</v>
      </c>
      <c r="I986" t="s">
        <v>86</v>
      </c>
      <c r="J986" t="s">
        <v>84</v>
      </c>
      <c r="K986" t="s">
        <v>30</v>
      </c>
      <c r="L986" t="s">
        <v>31</v>
      </c>
      <c r="M986">
        <v>1</v>
      </c>
      <c r="N986">
        <v>152.1</v>
      </c>
      <c r="O986">
        <v>0.1</v>
      </c>
      <c r="P986">
        <v>80.459999999999994</v>
      </c>
      <c r="Q986">
        <v>136.88999999999999</v>
      </c>
      <c r="R986">
        <v>80.459999999999994</v>
      </c>
      <c r="S986">
        <v>56.429999999999993</v>
      </c>
      <c r="T986">
        <v>0.41222879684418146</v>
      </c>
      <c r="U986">
        <v>2026</v>
      </c>
      <c r="V986" t="s">
        <v>74</v>
      </c>
      <c r="W986">
        <v>7</v>
      </c>
      <c r="X986" t="s">
        <v>75</v>
      </c>
    </row>
    <row r="987" spans="1:24" x14ac:dyDescent="0.3">
      <c r="A987">
        <v>4271</v>
      </c>
      <c r="B987" s="1">
        <v>46231</v>
      </c>
      <c r="C987">
        <f>YEAR(SalesDataTable[[#This Row],[Order Date]])</f>
        <v>2026</v>
      </c>
      <c r="D987">
        <f>MONTH(SalesDataTable[[#This Row],[Order Date]])</f>
        <v>7</v>
      </c>
      <c r="E987" t="str">
        <f>TEXT(SalesDataTable[[#This Row],[Order Date]], "MmMM")</f>
        <v>July</v>
      </c>
      <c r="F987" t="str">
        <f>"Q"&amp;ROUNDUP(MONTH(SalesDataTable[[#This Row],[Order Date]])/3,0)</f>
        <v>Q3</v>
      </c>
      <c r="G987" t="s">
        <v>28</v>
      </c>
      <c r="H987" t="s">
        <v>36</v>
      </c>
      <c r="I987" t="s">
        <v>86</v>
      </c>
      <c r="J987" t="s">
        <v>23</v>
      </c>
      <c r="K987" t="s">
        <v>44</v>
      </c>
      <c r="L987" t="s">
        <v>63</v>
      </c>
      <c r="M987">
        <v>1</v>
      </c>
      <c r="N987">
        <v>121.61</v>
      </c>
      <c r="O987">
        <v>0.1</v>
      </c>
      <c r="P987">
        <v>60.58</v>
      </c>
      <c r="Q987">
        <v>109.449</v>
      </c>
      <c r="R987">
        <v>60.58</v>
      </c>
      <c r="S987">
        <v>48.869</v>
      </c>
      <c r="T987">
        <v>0.4465001964385239</v>
      </c>
      <c r="U987">
        <v>2026</v>
      </c>
      <c r="V987" t="s">
        <v>74</v>
      </c>
      <c r="W987">
        <v>7</v>
      </c>
      <c r="X987" t="s">
        <v>75</v>
      </c>
    </row>
    <row r="988" spans="1:24" x14ac:dyDescent="0.3">
      <c r="A988">
        <v>2539</v>
      </c>
      <c r="B988" s="1">
        <v>46237</v>
      </c>
      <c r="C988">
        <f>YEAR(SalesDataTable[[#This Row],[Order Date]])</f>
        <v>2026</v>
      </c>
      <c r="D988">
        <f>MONTH(SalesDataTable[[#This Row],[Order Date]])</f>
        <v>8</v>
      </c>
      <c r="E988" t="str">
        <f>TEXT(SalesDataTable[[#This Row],[Order Date]], "MmMM")</f>
        <v>August</v>
      </c>
      <c r="F988" t="str">
        <f>"Q"&amp;ROUNDUP(MONTH(SalesDataTable[[#This Row],[Order Date]])/3,0)</f>
        <v>Q3</v>
      </c>
      <c r="G988" t="s">
        <v>48</v>
      </c>
      <c r="H988" t="s">
        <v>71</v>
      </c>
      <c r="I988" t="s">
        <v>86</v>
      </c>
      <c r="J988" t="s">
        <v>23</v>
      </c>
      <c r="K988" t="s">
        <v>42</v>
      </c>
      <c r="L988" t="s">
        <v>72</v>
      </c>
      <c r="M988">
        <v>1</v>
      </c>
      <c r="N988">
        <v>80.040000000000006</v>
      </c>
      <c r="O988">
        <v>0.1</v>
      </c>
      <c r="P988">
        <v>41.88</v>
      </c>
      <c r="Q988">
        <v>72.036000000000001</v>
      </c>
      <c r="R988">
        <v>41.88</v>
      </c>
      <c r="S988">
        <v>30.155999999999999</v>
      </c>
      <c r="T988">
        <v>0.41862402132267196</v>
      </c>
      <c r="U988">
        <v>2026</v>
      </c>
      <c r="V988" t="s">
        <v>74</v>
      </c>
      <c r="W988">
        <v>8</v>
      </c>
      <c r="X988" t="s">
        <v>76</v>
      </c>
    </row>
    <row r="989" spans="1:24" x14ac:dyDescent="0.3">
      <c r="A989">
        <v>100</v>
      </c>
      <c r="B989" s="1">
        <v>46238</v>
      </c>
      <c r="C989">
        <f>YEAR(SalesDataTable[[#This Row],[Order Date]])</f>
        <v>2026</v>
      </c>
      <c r="D989">
        <f>MONTH(SalesDataTable[[#This Row],[Order Date]])</f>
        <v>8</v>
      </c>
      <c r="E989" t="str">
        <f>TEXT(SalesDataTable[[#This Row],[Order Date]], "MmMM")</f>
        <v>August</v>
      </c>
      <c r="F989" t="str">
        <f>"Q"&amp;ROUNDUP(MONTH(SalesDataTable[[#This Row],[Order Date]])/3,0)</f>
        <v>Q3</v>
      </c>
      <c r="G989" t="s">
        <v>28</v>
      </c>
      <c r="H989" t="s">
        <v>29</v>
      </c>
      <c r="I989" t="s">
        <v>86</v>
      </c>
      <c r="J989" t="s">
        <v>85</v>
      </c>
      <c r="K989" t="s">
        <v>37</v>
      </c>
      <c r="L989" t="s">
        <v>38</v>
      </c>
      <c r="M989">
        <v>1</v>
      </c>
      <c r="N989">
        <v>133.6</v>
      </c>
      <c r="O989">
        <v>0.1</v>
      </c>
      <c r="P989">
        <v>67.3</v>
      </c>
      <c r="Q989">
        <v>120.24</v>
      </c>
      <c r="R989">
        <v>67.3</v>
      </c>
      <c r="S989">
        <v>52.94</v>
      </c>
      <c r="T989">
        <v>0.44028609447771122</v>
      </c>
      <c r="U989">
        <v>2026</v>
      </c>
      <c r="V989" t="s">
        <v>74</v>
      </c>
      <c r="W989">
        <v>8</v>
      </c>
      <c r="X989" t="s">
        <v>76</v>
      </c>
    </row>
    <row r="990" spans="1:24" x14ac:dyDescent="0.3">
      <c r="A990">
        <v>2652</v>
      </c>
      <c r="B990" s="1">
        <v>46239</v>
      </c>
      <c r="C990">
        <f>YEAR(SalesDataTable[[#This Row],[Order Date]])</f>
        <v>2026</v>
      </c>
      <c r="D990">
        <f>MONTH(SalesDataTable[[#This Row],[Order Date]])</f>
        <v>8</v>
      </c>
      <c r="E990" t="str">
        <f>TEXT(SalesDataTable[[#This Row],[Order Date]], "MmMM")</f>
        <v>August</v>
      </c>
      <c r="F990" t="str">
        <f>"Q"&amp;ROUNDUP(MONTH(SalesDataTable[[#This Row],[Order Date]])/3,0)</f>
        <v>Q3</v>
      </c>
      <c r="G990" t="s">
        <v>48</v>
      </c>
      <c r="H990" t="s">
        <v>49</v>
      </c>
      <c r="I990" t="s">
        <v>86</v>
      </c>
      <c r="J990" t="s">
        <v>84</v>
      </c>
      <c r="K990" t="s">
        <v>42</v>
      </c>
      <c r="L990" t="s">
        <v>72</v>
      </c>
      <c r="M990">
        <v>1</v>
      </c>
      <c r="N990">
        <v>80.790000000000006</v>
      </c>
      <c r="O990">
        <v>0.1</v>
      </c>
      <c r="P990">
        <v>43.65</v>
      </c>
      <c r="Q990">
        <v>72.711000000000013</v>
      </c>
      <c r="R990">
        <v>43.65</v>
      </c>
      <c r="S990">
        <v>29.061000000000014</v>
      </c>
      <c r="T990">
        <v>0.39967817799232591</v>
      </c>
      <c r="U990">
        <v>2026</v>
      </c>
      <c r="V990" t="s">
        <v>74</v>
      </c>
      <c r="W990">
        <v>8</v>
      </c>
      <c r="X990" t="s">
        <v>76</v>
      </c>
    </row>
    <row r="991" spans="1:24" x14ac:dyDescent="0.3">
      <c r="A991">
        <v>4061</v>
      </c>
      <c r="B991" s="1">
        <v>46240</v>
      </c>
      <c r="C991">
        <f>YEAR(SalesDataTable[[#This Row],[Order Date]])</f>
        <v>2026</v>
      </c>
      <c r="D991">
        <f>MONTH(SalesDataTable[[#This Row],[Order Date]])</f>
        <v>8</v>
      </c>
      <c r="E991" t="str">
        <f>TEXT(SalesDataTable[[#This Row],[Order Date]], "MmMM")</f>
        <v>August</v>
      </c>
      <c r="F991" t="str">
        <f>"Q"&amp;ROUNDUP(MONTH(SalesDataTable[[#This Row],[Order Date]])/3,0)</f>
        <v>Q3</v>
      </c>
      <c r="G991" t="s">
        <v>20</v>
      </c>
      <c r="H991" t="s">
        <v>21</v>
      </c>
      <c r="I991" t="s">
        <v>87</v>
      </c>
      <c r="J991" t="s">
        <v>84</v>
      </c>
      <c r="K991" t="s">
        <v>30</v>
      </c>
      <c r="L991" t="s">
        <v>33</v>
      </c>
      <c r="M991">
        <v>1</v>
      </c>
      <c r="N991">
        <v>91.58</v>
      </c>
      <c r="O991">
        <v>0.1</v>
      </c>
      <c r="P991">
        <v>44.87</v>
      </c>
      <c r="Q991">
        <v>82.421999999999997</v>
      </c>
      <c r="R991">
        <v>44.87</v>
      </c>
      <c r="S991">
        <v>37.552</v>
      </c>
      <c r="T991">
        <v>0.45560651282424597</v>
      </c>
      <c r="U991">
        <v>2026</v>
      </c>
      <c r="V991" t="s">
        <v>74</v>
      </c>
      <c r="W991">
        <v>8</v>
      </c>
      <c r="X991" t="s">
        <v>76</v>
      </c>
    </row>
    <row r="992" spans="1:24" x14ac:dyDescent="0.3">
      <c r="A992">
        <v>4767</v>
      </c>
      <c r="B992" s="1">
        <v>46247</v>
      </c>
      <c r="C992">
        <f>YEAR(SalesDataTable[[#This Row],[Order Date]])</f>
        <v>2026</v>
      </c>
      <c r="D992">
        <f>MONTH(SalesDataTable[[#This Row],[Order Date]])</f>
        <v>8</v>
      </c>
      <c r="E992" t="str">
        <f>TEXT(SalesDataTable[[#This Row],[Order Date]], "MmMM")</f>
        <v>August</v>
      </c>
      <c r="F992" t="str">
        <f>"Q"&amp;ROUNDUP(MONTH(SalesDataTable[[#This Row],[Order Date]])/3,0)</f>
        <v>Q3</v>
      </c>
      <c r="G992" t="s">
        <v>20</v>
      </c>
      <c r="H992" t="s">
        <v>21</v>
      </c>
      <c r="I992" t="s">
        <v>87</v>
      </c>
      <c r="J992" t="s">
        <v>85</v>
      </c>
      <c r="K992" t="s">
        <v>24</v>
      </c>
      <c r="L992" t="s">
        <v>25</v>
      </c>
      <c r="M992">
        <v>1</v>
      </c>
      <c r="N992">
        <v>39.61</v>
      </c>
      <c r="O992">
        <v>0.1</v>
      </c>
      <c r="P992">
        <v>14.85</v>
      </c>
      <c r="Q992">
        <v>35.649000000000001</v>
      </c>
      <c r="R992">
        <v>14.85</v>
      </c>
      <c r="S992">
        <v>20.798999999999999</v>
      </c>
      <c r="T992">
        <v>0.58343852562484222</v>
      </c>
      <c r="U992">
        <v>2026</v>
      </c>
      <c r="V992" t="s">
        <v>74</v>
      </c>
      <c r="W992">
        <v>8</v>
      </c>
      <c r="X992" t="s">
        <v>76</v>
      </c>
    </row>
    <row r="993" spans="1:24" x14ac:dyDescent="0.3">
      <c r="A993">
        <v>4636</v>
      </c>
      <c r="B993" s="1">
        <v>46250</v>
      </c>
      <c r="C993">
        <f>YEAR(SalesDataTable[[#This Row],[Order Date]])</f>
        <v>2026</v>
      </c>
      <c r="D993">
        <f>MONTH(SalesDataTable[[#This Row],[Order Date]])</f>
        <v>8</v>
      </c>
      <c r="E993" t="str">
        <f>TEXT(SalesDataTable[[#This Row],[Order Date]], "MmMM")</f>
        <v>August</v>
      </c>
      <c r="F993" t="str">
        <f>"Q"&amp;ROUNDUP(MONTH(SalesDataTable[[#This Row],[Order Date]])/3,0)</f>
        <v>Q3</v>
      </c>
      <c r="G993" t="s">
        <v>28</v>
      </c>
      <c r="H993" t="s">
        <v>36</v>
      </c>
      <c r="I993" t="s">
        <v>86</v>
      </c>
      <c r="J993" t="s">
        <v>84</v>
      </c>
      <c r="K993" t="s">
        <v>44</v>
      </c>
      <c r="L993" t="s">
        <v>68</v>
      </c>
      <c r="M993">
        <v>1</v>
      </c>
      <c r="N993">
        <v>81.040000000000006</v>
      </c>
      <c r="O993">
        <v>0.1</v>
      </c>
      <c r="P993">
        <v>39.29</v>
      </c>
      <c r="Q993">
        <v>72.936000000000007</v>
      </c>
      <c r="R993">
        <v>39.29</v>
      </c>
      <c r="S993">
        <v>33.646000000000008</v>
      </c>
      <c r="T993">
        <v>0.46130854447735009</v>
      </c>
      <c r="U993">
        <v>2026</v>
      </c>
      <c r="V993" t="s">
        <v>74</v>
      </c>
      <c r="W993">
        <v>8</v>
      </c>
      <c r="X993" t="s">
        <v>76</v>
      </c>
    </row>
    <row r="994" spans="1:24" x14ac:dyDescent="0.3">
      <c r="A994">
        <v>2574</v>
      </c>
      <c r="B994" s="1">
        <v>46261</v>
      </c>
      <c r="C994">
        <f>YEAR(SalesDataTable[[#This Row],[Order Date]])</f>
        <v>2026</v>
      </c>
      <c r="D994">
        <f>MONTH(SalesDataTable[[#This Row],[Order Date]])</f>
        <v>8</v>
      </c>
      <c r="E994" t="str">
        <f>TEXT(SalesDataTable[[#This Row],[Order Date]], "MmMM")</f>
        <v>August</v>
      </c>
      <c r="F994" t="str">
        <f>"Q"&amp;ROUNDUP(MONTH(SalesDataTable[[#This Row],[Order Date]])/3,0)</f>
        <v>Q3</v>
      </c>
      <c r="G994" t="s">
        <v>28</v>
      </c>
      <c r="H994" t="s">
        <v>29</v>
      </c>
      <c r="I994" t="s">
        <v>86</v>
      </c>
      <c r="J994" t="s">
        <v>23</v>
      </c>
      <c r="K994" t="s">
        <v>42</v>
      </c>
      <c r="L994" t="s">
        <v>62</v>
      </c>
      <c r="M994">
        <v>1</v>
      </c>
      <c r="N994">
        <v>104.33</v>
      </c>
      <c r="O994">
        <v>0.1</v>
      </c>
      <c r="P994">
        <v>49.86</v>
      </c>
      <c r="Q994">
        <v>93.897000000000006</v>
      </c>
      <c r="R994">
        <v>49.86</v>
      </c>
      <c r="S994">
        <v>44.037000000000006</v>
      </c>
      <c r="T994">
        <v>0.46899261957251032</v>
      </c>
      <c r="U994">
        <v>2026</v>
      </c>
      <c r="V994" t="s">
        <v>74</v>
      </c>
      <c r="W994">
        <v>8</v>
      </c>
      <c r="X994" t="s">
        <v>76</v>
      </c>
    </row>
    <row r="995" spans="1:24" x14ac:dyDescent="0.3">
      <c r="A995">
        <v>121</v>
      </c>
      <c r="B995" s="1">
        <v>46264</v>
      </c>
      <c r="C995">
        <f>YEAR(SalesDataTable[[#This Row],[Order Date]])</f>
        <v>2026</v>
      </c>
      <c r="D995">
        <f>MONTH(SalesDataTable[[#This Row],[Order Date]])</f>
        <v>8</v>
      </c>
      <c r="E995" t="str">
        <f>TEXT(SalesDataTable[[#This Row],[Order Date]], "MmMM")</f>
        <v>August</v>
      </c>
      <c r="F995" t="str">
        <f>"Q"&amp;ROUNDUP(MONTH(SalesDataTable[[#This Row],[Order Date]])/3,0)</f>
        <v>Q3</v>
      </c>
      <c r="G995" t="s">
        <v>34</v>
      </c>
      <c r="H995" t="s">
        <v>56</v>
      </c>
      <c r="I995" t="s">
        <v>87</v>
      </c>
      <c r="J995" t="s">
        <v>23</v>
      </c>
      <c r="K995" t="s">
        <v>42</v>
      </c>
      <c r="L995" t="s">
        <v>72</v>
      </c>
      <c r="M995">
        <v>1</v>
      </c>
      <c r="N995">
        <v>81.23</v>
      </c>
      <c r="O995">
        <v>0.1</v>
      </c>
      <c r="P995">
        <v>42.65</v>
      </c>
      <c r="Q995">
        <v>73.106999999999999</v>
      </c>
      <c r="R995">
        <v>42.65</v>
      </c>
      <c r="S995">
        <v>30.457000000000001</v>
      </c>
      <c r="T995">
        <v>0.41660853269864723</v>
      </c>
      <c r="U995">
        <v>2026</v>
      </c>
      <c r="V995" t="s">
        <v>74</v>
      </c>
      <c r="W995">
        <v>8</v>
      </c>
      <c r="X995" t="s">
        <v>76</v>
      </c>
    </row>
    <row r="996" spans="1:24" x14ac:dyDescent="0.3">
      <c r="A996">
        <v>2860</v>
      </c>
      <c r="B996" s="1">
        <v>46264</v>
      </c>
      <c r="C996">
        <f>YEAR(SalesDataTable[[#This Row],[Order Date]])</f>
        <v>2026</v>
      </c>
      <c r="D996">
        <f>MONTH(SalesDataTable[[#This Row],[Order Date]])</f>
        <v>8</v>
      </c>
      <c r="E996" t="str">
        <f>TEXT(SalesDataTable[[#This Row],[Order Date]], "MmMM")</f>
        <v>August</v>
      </c>
      <c r="F996" t="str">
        <f>"Q"&amp;ROUNDUP(MONTH(SalesDataTable[[#This Row],[Order Date]])/3,0)</f>
        <v>Q3</v>
      </c>
      <c r="G996" t="s">
        <v>20</v>
      </c>
      <c r="H996" t="s">
        <v>32</v>
      </c>
      <c r="I996" t="s">
        <v>87</v>
      </c>
      <c r="J996" t="s">
        <v>84</v>
      </c>
      <c r="K996" t="s">
        <v>30</v>
      </c>
      <c r="L996" t="s">
        <v>57</v>
      </c>
      <c r="M996">
        <v>1</v>
      </c>
      <c r="N996">
        <v>143.49</v>
      </c>
      <c r="O996">
        <v>0.1</v>
      </c>
      <c r="P996">
        <v>80.72</v>
      </c>
      <c r="Q996">
        <v>129.14100000000002</v>
      </c>
      <c r="R996">
        <v>80.72</v>
      </c>
      <c r="S996">
        <v>48.421000000000021</v>
      </c>
      <c r="T996">
        <v>0.3749467636149636</v>
      </c>
      <c r="U996">
        <v>2026</v>
      </c>
      <c r="V996" t="s">
        <v>74</v>
      </c>
      <c r="W996">
        <v>8</v>
      </c>
      <c r="X996" t="s">
        <v>76</v>
      </c>
    </row>
    <row r="997" spans="1:24" x14ac:dyDescent="0.3">
      <c r="A997">
        <v>4990</v>
      </c>
      <c r="B997" s="1">
        <v>46264</v>
      </c>
      <c r="C997">
        <f>YEAR(SalesDataTable[[#This Row],[Order Date]])</f>
        <v>2026</v>
      </c>
      <c r="D997">
        <f>MONTH(SalesDataTable[[#This Row],[Order Date]])</f>
        <v>8</v>
      </c>
      <c r="E997" t="str">
        <f>TEXT(SalesDataTable[[#This Row],[Order Date]], "MmMM")</f>
        <v>August</v>
      </c>
      <c r="F997" t="str">
        <f>"Q"&amp;ROUNDUP(MONTH(SalesDataTable[[#This Row],[Order Date]])/3,0)</f>
        <v>Q3</v>
      </c>
      <c r="G997" t="s">
        <v>20</v>
      </c>
      <c r="H997" t="s">
        <v>21</v>
      </c>
      <c r="I997" t="s">
        <v>87</v>
      </c>
      <c r="J997" t="s">
        <v>84</v>
      </c>
      <c r="K997" t="s">
        <v>24</v>
      </c>
      <c r="L997" t="s">
        <v>25</v>
      </c>
      <c r="M997">
        <v>1</v>
      </c>
      <c r="N997">
        <v>40.92</v>
      </c>
      <c r="O997">
        <v>0.1</v>
      </c>
      <c r="P997">
        <v>14.94</v>
      </c>
      <c r="Q997">
        <v>36.828000000000003</v>
      </c>
      <c r="R997">
        <v>14.94</v>
      </c>
      <c r="S997">
        <v>21.888000000000005</v>
      </c>
      <c r="T997">
        <v>0.59433040078201382</v>
      </c>
      <c r="U997">
        <v>2026</v>
      </c>
      <c r="V997" t="s">
        <v>74</v>
      </c>
      <c r="W997">
        <v>8</v>
      </c>
      <c r="X997" t="s">
        <v>76</v>
      </c>
    </row>
    <row r="998" spans="1:24" x14ac:dyDescent="0.3">
      <c r="A998">
        <v>271</v>
      </c>
      <c r="B998" s="1">
        <v>46266</v>
      </c>
      <c r="C998">
        <f>YEAR(SalesDataTable[[#This Row],[Order Date]])</f>
        <v>2026</v>
      </c>
      <c r="D998">
        <f>MONTH(SalesDataTable[[#This Row],[Order Date]])</f>
        <v>9</v>
      </c>
      <c r="E998" t="str">
        <f>TEXT(SalesDataTable[[#This Row],[Order Date]], "MmMM")</f>
        <v>September</v>
      </c>
      <c r="F998" t="str">
        <f>"Q"&amp;ROUNDUP(MONTH(SalesDataTable[[#This Row],[Order Date]])/3,0)</f>
        <v>Q3</v>
      </c>
      <c r="G998" t="s">
        <v>34</v>
      </c>
      <c r="H998" t="s">
        <v>53</v>
      </c>
      <c r="I998" t="s">
        <v>87</v>
      </c>
      <c r="J998" t="s">
        <v>84</v>
      </c>
      <c r="K998" t="s">
        <v>30</v>
      </c>
      <c r="L998" t="s">
        <v>33</v>
      </c>
      <c r="M998">
        <v>1</v>
      </c>
      <c r="N998">
        <v>94.29</v>
      </c>
      <c r="O998">
        <v>0.1</v>
      </c>
      <c r="P998">
        <v>45.12</v>
      </c>
      <c r="Q998">
        <v>84.861000000000004</v>
      </c>
      <c r="R998">
        <v>45.12</v>
      </c>
      <c r="S998">
        <v>39.741000000000007</v>
      </c>
      <c r="T998">
        <v>0.46830699614663984</v>
      </c>
      <c r="U998">
        <v>2026</v>
      </c>
      <c r="V998" t="s">
        <v>74</v>
      </c>
      <c r="W998">
        <v>9</v>
      </c>
      <c r="X998" t="s">
        <v>78</v>
      </c>
    </row>
    <row r="999" spans="1:24" x14ac:dyDescent="0.3">
      <c r="A999">
        <v>1128</v>
      </c>
      <c r="B999" s="1">
        <v>46275</v>
      </c>
      <c r="C999">
        <f>YEAR(SalesDataTable[[#This Row],[Order Date]])</f>
        <v>2026</v>
      </c>
      <c r="D999">
        <f>MONTH(SalesDataTable[[#This Row],[Order Date]])</f>
        <v>9</v>
      </c>
      <c r="E999" t="str">
        <f>TEXT(SalesDataTable[[#This Row],[Order Date]], "MmMM")</f>
        <v>September</v>
      </c>
      <c r="F999" t="str">
        <f>"Q"&amp;ROUNDUP(MONTH(SalesDataTable[[#This Row],[Order Date]])/3,0)</f>
        <v>Q3</v>
      </c>
      <c r="G999" t="s">
        <v>28</v>
      </c>
      <c r="H999" t="s">
        <v>46</v>
      </c>
      <c r="I999" t="s">
        <v>87</v>
      </c>
      <c r="J999" t="s">
        <v>84</v>
      </c>
      <c r="K999" t="s">
        <v>42</v>
      </c>
      <c r="L999" t="s">
        <v>66</v>
      </c>
      <c r="M999">
        <v>1</v>
      </c>
      <c r="N999">
        <v>51.32</v>
      </c>
      <c r="O999">
        <v>0.1</v>
      </c>
      <c r="P999">
        <v>22.67</v>
      </c>
      <c r="Q999">
        <v>46.188000000000002</v>
      </c>
      <c r="R999">
        <v>22.67</v>
      </c>
      <c r="S999">
        <v>23.518000000000001</v>
      </c>
      <c r="T999">
        <v>0.50917987356023209</v>
      </c>
      <c r="U999">
        <v>2026</v>
      </c>
      <c r="V999" t="s">
        <v>74</v>
      </c>
      <c r="W999">
        <v>9</v>
      </c>
      <c r="X999" t="s">
        <v>78</v>
      </c>
    </row>
    <row r="1000" spans="1:24" x14ac:dyDescent="0.3">
      <c r="A1000">
        <v>1900</v>
      </c>
      <c r="B1000" s="1">
        <v>46277</v>
      </c>
      <c r="C1000">
        <f>YEAR(SalesDataTable[[#This Row],[Order Date]])</f>
        <v>2026</v>
      </c>
      <c r="D1000">
        <f>MONTH(SalesDataTable[[#This Row],[Order Date]])</f>
        <v>9</v>
      </c>
      <c r="E1000" t="str">
        <f>TEXT(SalesDataTable[[#This Row],[Order Date]], "MmMM")</f>
        <v>September</v>
      </c>
      <c r="F1000" t="str">
        <f>"Q"&amp;ROUNDUP(MONTH(SalesDataTable[[#This Row],[Order Date]])/3,0)</f>
        <v>Q3</v>
      </c>
      <c r="G1000" t="s">
        <v>34</v>
      </c>
      <c r="H1000" t="s">
        <v>35</v>
      </c>
      <c r="I1000" t="s">
        <v>86</v>
      </c>
      <c r="J1000" t="s">
        <v>23</v>
      </c>
      <c r="K1000" t="s">
        <v>24</v>
      </c>
      <c r="L1000" t="s">
        <v>69</v>
      </c>
      <c r="M1000">
        <v>1</v>
      </c>
      <c r="N1000">
        <v>51.34</v>
      </c>
      <c r="O1000">
        <v>0.1</v>
      </c>
      <c r="P1000">
        <v>22.63</v>
      </c>
      <c r="Q1000">
        <v>46.206000000000003</v>
      </c>
      <c r="R1000">
        <v>22.63</v>
      </c>
      <c r="S1000">
        <v>23.576000000000004</v>
      </c>
      <c r="T1000">
        <v>0.51023676578799293</v>
      </c>
      <c r="U1000">
        <v>2026</v>
      </c>
      <c r="V1000" t="s">
        <v>74</v>
      </c>
      <c r="W1000">
        <v>9</v>
      </c>
      <c r="X1000" t="s">
        <v>78</v>
      </c>
    </row>
    <row r="1001" spans="1:24" x14ac:dyDescent="0.3">
      <c r="A1001">
        <v>770</v>
      </c>
      <c r="B1001" s="1">
        <v>46278</v>
      </c>
      <c r="C1001">
        <f>YEAR(SalesDataTable[[#This Row],[Order Date]])</f>
        <v>2026</v>
      </c>
      <c r="D1001">
        <f>MONTH(SalesDataTable[[#This Row],[Order Date]])</f>
        <v>9</v>
      </c>
      <c r="E1001" t="str">
        <f>TEXT(SalesDataTable[[#This Row],[Order Date]], "MmMM")</f>
        <v>September</v>
      </c>
      <c r="F1001" t="str">
        <f>"Q"&amp;ROUNDUP(MONTH(SalesDataTable[[#This Row],[Order Date]])/3,0)</f>
        <v>Q3</v>
      </c>
      <c r="G1001" t="s">
        <v>48</v>
      </c>
      <c r="H1001" t="s">
        <v>67</v>
      </c>
      <c r="I1001" t="s">
        <v>86</v>
      </c>
      <c r="J1001" t="s">
        <v>84</v>
      </c>
      <c r="K1001" t="s">
        <v>30</v>
      </c>
      <c r="L1001" t="s">
        <v>57</v>
      </c>
      <c r="M1001">
        <v>1</v>
      </c>
      <c r="N1001">
        <v>143.66999999999999</v>
      </c>
      <c r="O1001">
        <v>0.1</v>
      </c>
      <c r="P1001">
        <v>79.89</v>
      </c>
      <c r="Q1001">
        <v>129.303</v>
      </c>
      <c r="R1001">
        <v>79.89</v>
      </c>
      <c r="S1001">
        <v>49.412999999999997</v>
      </c>
      <c r="T1001">
        <v>0.38214890605786406</v>
      </c>
      <c r="U1001">
        <v>2026</v>
      </c>
      <c r="V1001" t="s">
        <v>74</v>
      </c>
      <c r="W1001">
        <v>9</v>
      </c>
      <c r="X1001" t="s">
        <v>78</v>
      </c>
    </row>
    <row r="1002" spans="1:24" x14ac:dyDescent="0.3">
      <c r="A1002">
        <v>2563</v>
      </c>
      <c r="B1002" s="1">
        <v>46278</v>
      </c>
      <c r="C1002">
        <f>YEAR(SalesDataTable[[#This Row],[Order Date]])</f>
        <v>2026</v>
      </c>
      <c r="D1002">
        <f>MONTH(SalesDataTable[[#This Row],[Order Date]])</f>
        <v>9</v>
      </c>
      <c r="E1002" t="str">
        <f>TEXT(SalesDataTable[[#This Row],[Order Date]], "MmMM")</f>
        <v>September</v>
      </c>
      <c r="F1002" t="str">
        <f>"Q"&amp;ROUNDUP(MONTH(SalesDataTable[[#This Row],[Order Date]])/3,0)</f>
        <v>Q3</v>
      </c>
      <c r="G1002" t="s">
        <v>34</v>
      </c>
      <c r="H1002" t="s">
        <v>35</v>
      </c>
      <c r="I1002" t="s">
        <v>87</v>
      </c>
      <c r="J1002" t="s">
        <v>84</v>
      </c>
      <c r="K1002" t="s">
        <v>30</v>
      </c>
      <c r="L1002" t="s">
        <v>31</v>
      </c>
      <c r="M1002">
        <v>1</v>
      </c>
      <c r="N1002">
        <v>157.88999999999999</v>
      </c>
      <c r="O1002">
        <v>0.1</v>
      </c>
      <c r="P1002">
        <v>78.209999999999994</v>
      </c>
      <c r="Q1002">
        <v>142.101</v>
      </c>
      <c r="R1002">
        <v>78.209999999999994</v>
      </c>
      <c r="S1002">
        <v>63.891000000000005</v>
      </c>
      <c r="T1002">
        <v>0.44961682183798851</v>
      </c>
      <c r="U1002">
        <v>2026</v>
      </c>
      <c r="V1002" t="s">
        <v>74</v>
      </c>
      <c r="W1002">
        <v>9</v>
      </c>
      <c r="X1002" t="s">
        <v>78</v>
      </c>
    </row>
    <row r="1003" spans="1:24" x14ac:dyDescent="0.3">
      <c r="A1003">
        <v>2102</v>
      </c>
      <c r="B1003" s="1">
        <v>46283</v>
      </c>
      <c r="C1003">
        <f>YEAR(SalesDataTable[[#This Row],[Order Date]])</f>
        <v>2026</v>
      </c>
      <c r="D1003">
        <f>MONTH(SalesDataTable[[#This Row],[Order Date]])</f>
        <v>9</v>
      </c>
      <c r="E1003" t="str">
        <f>TEXT(SalesDataTable[[#This Row],[Order Date]], "MmMM")</f>
        <v>September</v>
      </c>
      <c r="F1003" t="str">
        <f>"Q"&amp;ROUNDUP(MONTH(SalesDataTable[[#This Row],[Order Date]])/3,0)</f>
        <v>Q3</v>
      </c>
      <c r="G1003" t="s">
        <v>28</v>
      </c>
      <c r="H1003" t="s">
        <v>46</v>
      </c>
      <c r="I1003" t="s">
        <v>86</v>
      </c>
      <c r="J1003" t="s">
        <v>84</v>
      </c>
      <c r="K1003" t="s">
        <v>42</v>
      </c>
      <c r="L1003" t="s">
        <v>66</v>
      </c>
      <c r="M1003">
        <v>1</v>
      </c>
      <c r="N1003">
        <v>50.02</v>
      </c>
      <c r="O1003">
        <v>0.1</v>
      </c>
      <c r="P1003">
        <v>22.47</v>
      </c>
      <c r="Q1003">
        <v>45.018000000000001</v>
      </c>
      <c r="R1003">
        <v>22.47</v>
      </c>
      <c r="S1003">
        <v>22.548000000000002</v>
      </c>
      <c r="T1003">
        <v>0.50086632013861121</v>
      </c>
      <c r="U1003">
        <v>2026</v>
      </c>
      <c r="V1003" t="s">
        <v>74</v>
      </c>
      <c r="W1003">
        <v>9</v>
      </c>
      <c r="X1003" t="s">
        <v>78</v>
      </c>
    </row>
    <row r="1004" spans="1:24" x14ac:dyDescent="0.3">
      <c r="A1004">
        <v>306</v>
      </c>
      <c r="B1004" s="1">
        <v>46295</v>
      </c>
      <c r="C1004">
        <f>YEAR(SalesDataTable[[#This Row],[Order Date]])</f>
        <v>2026</v>
      </c>
      <c r="D1004">
        <f>MONTH(SalesDataTable[[#This Row],[Order Date]])</f>
        <v>9</v>
      </c>
      <c r="E1004" t="str">
        <f>TEXT(SalesDataTable[[#This Row],[Order Date]], "MmMM")</f>
        <v>September</v>
      </c>
      <c r="F1004" t="str">
        <f>"Q"&amp;ROUNDUP(MONTH(SalesDataTable[[#This Row],[Order Date]])/3,0)</f>
        <v>Q3</v>
      </c>
      <c r="G1004" t="s">
        <v>48</v>
      </c>
      <c r="H1004" t="s">
        <v>81</v>
      </c>
      <c r="I1004" t="s">
        <v>86</v>
      </c>
      <c r="J1004" t="s">
        <v>85</v>
      </c>
      <c r="K1004" t="s">
        <v>42</v>
      </c>
      <c r="L1004" t="s">
        <v>66</v>
      </c>
      <c r="M1004">
        <v>1</v>
      </c>
      <c r="N1004">
        <v>51.81</v>
      </c>
      <c r="O1004">
        <v>0.1</v>
      </c>
      <c r="P1004">
        <v>22.65</v>
      </c>
      <c r="Q1004">
        <v>46.629000000000005</v>
      </c>
      <c r="R1004">
        <v>22.65</v>
      </c>
      <c r="S1004">
        <v>23.979000000000006</v>
      </c>
      <c r="T1004">
        <v>0.51425078813613856</v>
      </c>
      <c r="U1004">
        <v>2026</v>
      </c>
      <c r="V1004" t="s">
        <v>74</v>
      </c>
      <c r="W1004">
        <v>9</v>
      </c>
      <c r="X1004" t="s">
        <v>78</v>
      </c>
    </row>
    <row r="1005" spans="1:24" x14ac:dyDescent="0.3">
      <c r="A1005">
        <v>1158</v>
      </c>
      <c r="B1005" s="1">
        <v>46295</v>
      </c>
      <c r="C1005">
        <f>YEAR(SalesDataTable[[#This Row],[Order Date]])</f>
        <v>2026</v>
      </c>
      <c r="D1005">
        <f>MONTH(SalesDataTable[[#This Row],[Order Date]])</f>
        <v>9</v>
      </c>
      <c r="E1005" t="str">
        <f>TEXT(SalesDataTable[[#This Row],[Order Date]], "MmMM")</f>
        <v>September</v>
      </c>
      <c r="F1005" t="str">
        <f>"Q"&amp;ROUNDUP(MONTH(SalesDataTable[[#This Row],[Order Date]])/3,0)</f>
        <v>Q3</v>
      </c>
      <c r="G1005" t="s">
        <v>28</v>
      </c>
      <c r="H1005" t="s">
        <v>29</v>
      </c>
      <c r="I1005" t="s">
        <v>86</v>
      </c>
      <c r="J1005" t="s">
        <v>84</v>
      </c>
      <c r="K1005" t="s">
        <v>24</v>
      </c>
      <c r="L1005" t="s">
        <v>25</v>
      </c>
      <c r="M1005">
        <v>1</v>
      </c>
      <c r="N1005">
        <v>40.61</v>
      </c>
      <c r="O1005">
        <v>0.1</v>
      </c>
      <c r="P1005">
        <v>14.28</v>
      </c>
      <c r="Q1005">
        <v>36.548999999999999</v>
      </c>
      <c r="R1005">
        <v>14.28</v>
      </c>
      <c r="S1005">
        <v>22.268999999999998</v>
      </c>
      <c r="T1005">
        <v>0.60929163588607071</v>
      </c>
      <c r="U1005">
        <v>2026</v>
      </c>
      <c r="V1005" t="s">
        <v>74</v>
      </c>
      <c r="W1005">
        <v>9</v>
      </c>
      <c r="X1005" t="s">
        <v>78</v>
      </c>
    </row>
    <row r="1006" spans="1:24" x14ac:dyDescent="0.3">
      <c r="A1006">
        <v>2132</v>
      </c>
      <c r="B1006" s="1">
        <v>46313</v>
      </c>
      <c r="C1006">
        <f>YEAR(SalesDataTable[[#This Row],[Order Date]])</f>
        <v>2026</v>
      </c>
      <c r="D1006">
        <f>MONTH(SalesDataTable[[#This Row],[Order Date]])</f>
        <v>10</v>
      </c>
      <c r="E1006" t="str">
        <f>TEXT(SalesDataTable[[#This Row],[Order Date]], "MmMM")</f>
        <v>October</v>
      </c>
      <c r="F1006" t="str">
        <f>"Q"&amp;ROUNDUP(MONTH(SalesDataTable[[#This Row],[Order Date]])/3,0)</f>
        <v>Q4</v>
      </c>
      <c r="G1006" t="s">
        <v>20</v>
      </c>
      <c r="H1006" t="s">
        <v>21</v>
      </c>
      <c r="I1006" t="s">
        <v>86</v>
      </c>
      <c r="J1006" t="s">
        <v>23</v>
      </c>
      <c r="K1006" t="s">
        <v>30</v>
      </c>
      <c r="L1006" t="s">
        <v>33</v>
      </c>
      <c r="M1006">
        <v>1</v>
      </c>
      <c r="N1006">
        <v>92.56</v>
      </c>
      <c r="O1006">
        <v>0.1</v>
      </c>
      <c r="P1006">
        <v>44.23</v>
      </c>
      <c r="Q1006">
        <v>83.304000000000002</v>
      </c>
      <c r="R1006">
        <v>44.23</v>
      </c>
      <c r="S1006">
        <v>39.074000000000005</v>
      </c>
      <c r="T1006">
        <v>0.46905310669355621</v>
      </c>
      <c r="U1006">
        <v>2026</v>
      </c>
      <c r="V1006" t="s">
        <v>79</v>
      </c>
      <c r="W1006">
        <v>10</v>
      </c>
      <c r="X1006" t="s">
        <v>80</v>
      </c>
    </row>
    <row r="1007" spans="1:24" x14ac:dyDescent="0.3">
      <c r="A1007">
        <v>1130</v>
      </c>
      <c r="B1007" s="1">
        <v>46319</v>
      </c>
      <c r="C1007">
        <f>YEAR(SalesDataTable[[#This Row],[Order Date]])</f>
        <v>2026</v>
      </c>
      <c r="D1007">
        <f>MONTH(SalesDataTable[[#This Row],[Order Date]])</f>
        <v>10</v>
      </c>
      <c r="E1007" t="str">
        <f>TEXT(SalesDataTable[[#This Row],[Order Date]], "MmMM")</f>
        <v>October</v>
      </c>
      <c r="F1007" t="str">
        <f>"Q"&amp;ROUNDUP(MONTH(SalesDataTable[[#This Row],[Order Date]])/3,0)</f>
        <v>Q4</v>
      </c>
      <c r="G1007" t="s">
        <v>28</v>
      </c>
      <c r="H1007" t="s">
        <v>46</v>
      </c>
      <c r="I1007" t="s">
        <v>86</v>
      </c>
      <c r="J1007" t="s">
        <v>84</v>
      </c>
      <c r="K1007" t="s">
        <v>42</v>
      </c>
      <c r="L1007" t="s">
        <v>43</v>
      </c>
      <c r="M1007">
        <v>1</v>
      </c>
      <c r="N1007">
        <v>40.83</v>
      </c>
      <c r="O1007">
        <v>0.1</v>
      </c>
      <c r="P1007">
        <v>16.54</v>
      </c>
      <c r="Q1007">
        <v>36.747</v>
      </c>
      <c r="R1007">
        <v>16.54</v>
      </c>
      <c r="S1007">
        <v>20.207000000000001</v>
      </c>
      <c r="T1007">
        <v>0.54989522954254766</v>
      </c>
      <c r="U1007">
        <v>2026</v>
      </c>
      <c r="V1007" t="s">
        <v>79</v>
      </c>
      <c r="W1007">
        <v>10</v>
      </c>
      <c r="X1007" t="s">
        <v>80</v>
      </c>
    </row>
    <row r="1008" spans="1:24" x14ac:dyDescent="0.3">
      <c r="A1008">
        <v>939</v>
      </c>
      <c r="B1008" s="1">
        <v>46329</v>
      </c>
      <c r="C1008">
        <f>YEAR(SalesDataTable[[#This Row],[Order Date]])</f>
        <v>2026</v>
      </c>
      <c r="D1008">
        <f>MONTH(SalesDataTable[[#This Row],[Order Date]])</f>
        <v>11</v>
      </c>
      <c r="E1008" t="str">
        <f>TEXT(SalesDataTable[[#This Row],[Order Date]], "MmMM")</f>
        <v>November</v>
      </c>
      <c r="F1008" t="str">
        <f>"Q"&amp;ROUNDUP(MONTH(SalesDataTable[[#This Row],[Order Date]])/3,0)</f>
        <v>Q4</v>
      </c>
      <c r="G1008" t="s">
        <v>34</v>
      </c>
      <c r="H1008" t="s">
        <v>40</v>
      </c>
      <c r="I1008" t="s">
        <v>86</v>
      </c>
      <c r="J1008" t="s">
        <v>84</v>
      </c>
      <c r="K1008" t="s">
        <v>42</v>
      </c>
      <c r="L1008" t="s">
        <v>66</v>
      </c>
      <c r="M1008">
        <v>1</v>
      </c>
      <c r="N1008">
        <v>49.76</v>
      </c>
      <c r="O1008">
        <v>0.1</v>
      </c>
      <c r="P1008">
        <v>21.94</v>
      </c>
      <c r="Q1008">
        <v>44.783999999999999</v>
      </c>
      <c r="R1008">
        <v>21.94</v>
      </c>
      <c r="S1008">
        <v>22.843999999999998</v>
      </c>
      <c r="T1008">
        <v>0.51009289031797067</v>
      </c>
      <c r="U1008">
        <v>2026</v>
      </c>
      <c r="V1008" t="s">
        <v>79</v>
      </c>
      <c r="W1008">
        <v>11</v>
      </c>
      <c r="X1008" t="s">
        <v>82</v>
      </c>
    </row>
    <row r="1009" spans="1:24" x14ac:dyDescent="0.3">
      <c r="A1009">
        <v>4913</v>
      </c>
      <c r="B1009" s="1">
        <v>46334</v>
      </c>
      <c r="C1009">
        <f>YEAR(SalesDataTable[[#This Row],[Order Date]])</f>
        <v>2026</v>
      </c>
      <c r="D1009">
        <f>MONTH(SalesDataTable[[#This Row],[Order Date]])</f>
        <v>11</v>
      </c>
      <c r="E1009" t="str">
        <f>TEXT(SalesDataTable[[#This Row],[Order Date]], "MmMM")</f>
        <v>November</v>
      </c>
      <c r="F1009" t="str">
        <f>"Q"&amp;ROUNDUP(MONTH(SalesDataTable[[#This Row],[Order Date]])/3,0)</f>
        <v>Q4</v>
      </c>
      <c r="G1009" t="s">
        <v>48</v>
      </c>
      <c r="H1009" t="s">
        <v>49</v>
      </c>
      <c r="I1009" t="s">
        <v>87</v>
      </c>
      <c r="J1009" t="s">
        <v>23</v>
      </c>
      <c r="K1009" t="s">
        <v>42</v>
      </c>
      <c r="L1009" t="s">
        <v>72</v>
      </c>
      <c r="M1009">
        <v>1</v>
      </c>
      <c r="N1009">
        <v>83.79</v>
      </c>
      <c r="O1009">
        <v>0.1</v>
      </c>
      <c r="P1009">
        <v>42.8</v>
      </c>
      <c r="Q1009">
        <v>75.411000000000001</v>
      </c>
      <c r="R1009">
        <v>42.8</v>
      </c>
      <c r="S1009">
        <v>32.611000000000004</v>
      </c>
      <c r="T1009">
        <v>0.43244354271923197</v>
      </c>
      <c r="U1009">
        <v>2026</v>
      </c>
      <c r="V1009" t="s">
        <v>79</v>
      </c>
      <c r="W1009">
        <v>11</v>
      </c>
      <c r="X1009" t="s">
        <v>82</v>
      </c>
    </row>
    <row r="1010" spans="1:24" x14ac:dyDescent="0.3">
      <c r="A1010">
        <v>2485</v>
      </c>
      <c r="B1010" s="1">
        <v>46337</v>
      </c>
      <c r="C1010">
        <f>YEAR(SalesDataTable[[#This Row],[Order Date]])</f>
        <v>2026</v>
      </c>
      <c r="D1010">
        <f>MONTH(SalesDataTable[[#This Row],[Order Date]])</f>
        <v>11</v>
      </c>
      <c r="E1010" t="str">
        <f>TEXT(SalesDataTable[[#This Row],[Order Date]], "MmMM")</f>
        <v>November</v>
      </c>
      <c r="F1010" t="str">
        <f>"Q"&amp;ROUNDUP(MONTH(SalesDataTable[[#This Row],[Order Date]])/3,0)</f>
        <v>Q4</v>
      </c>
      <c r="G1010" t="s">
        <v>48</v>
      </c>
      <c r="H1010" t="s">
        <v>81</v>
      </c>
      <c r="I1010" t="s">
        <v>86</v>
      </c>
      <c r="J1010" t="s">
        <v>84</v>
      </c>
      <c r="K1010" t="s">
        <v>30</v>
      </c>
      <c r="L1010" t="s">
        <v>57</v>
      </c>
      <c r="M1010">
        <v>1</v>
      </c>
      <c r="N1010">
        <v>143.77000000000001</v>
      </c>
      <c r="O1010">
        <v>0.1</v>
      </c>
      <c r="P1010">
        <v>81.02</v>
      </c>
      <c r="Q1010">
        <v>129.393</v>
      </c>
      <c r="R1010">
        <v>81.02</v>
      </c>
      <c r="S1010">
        <v>48.373000000000005</v>
      </c>
      <c r="T1010">
        <v>0.3738455712441941</v>
      </c>
      <c r="U1010">
        <v>2026</v>
      </c>
      <c r="V1010" t="s">
        <v>79</v>
      </c>
      <c r="W1010">
        <v>11</v>
      </c>
      <c r="X1010" t="s">
        <v>82</v>
      </c>
    </row>
    <row r="1011" spans="1:24" x14ac:dyDescent="0.3">
      <c r="A1011">
        <v>3165</v>
      </c>
      <c r="B1011" s="1">
        <v>46337</v>
      </c>
      <c r="C1011">
        <f>YEAR(SalesDataTable[[#This Row],[Order Date]])</f>
        <v>2026</v>
      </c>
      <c r="D1011">
        <f>MONTH(SalesDataTable[[#This Row],[Order Date]])</f>
        <v>11</v>
      </c>
      <c r="E1011" t="str">
        <f>TEXT(SalesDataTable[[#This Row],[Order Date]], "MmMM")</f>
        <v>November</v>
      </c>
      <c r="F1011" t="str">
        <f>"Q"&amp;ROUNDUP(MONTH(SalesDataTable[[#This Row],[Order Date]])/3,0)</f>
        <v>Q4</v>
      </c>
      <c r="G1011" t="s">
        <v>48</v>
      </c>
      <c r="H1011" t="s">
        <v>49</v>
      </c>
      <c r="I1011" t="s">
        <v>86</v>
      </c>
      <c r="J1011" t="s">
        <v>84</v>
      </c>
      <c r="K1011" t="s">
        <v>24</v>
      </c>
      <c r="L1011" t="s">
        <v>50</v>
      </c>
      <c r="M1011">
        <v>1</v>
      </c>
      <c r="N1011">
        <v>35.729999999999997</v>
      </c>
      <c r="O1011">
        <v>0.1</v>
      </c>
      <c r="P1011">
        <v>14.15</v>
      </c>
      <c r="Q1011">
        <v>32.156999999999996</v>
      </c>
      <c r="R1011">
        <v>14.15</v>
      </c>
      <c r="S1011">
        <v>18.006999999999998</v>
      </c>
      <c r="T1011">
        <v>0.55997139036601673</v>
      </c>
      <c r="U1011">
        <v>2026</v>
      </c>
      <c r="V1011" t="s">
        <v>79</v>
      </c>
      <c r="W1011">
        <v>11</v>
      </c>
      <c r="X1011" t="s">
        <v>82</v>
      </c>
    </row>
    <row r="1012" spans="1:24" x14ac:dyDescent="0.3">
      <c r="A1012">
        <v>646</v>
      </c>
      <c r="B1012" s="1">
        <v>46339</v>
      </c>
      <c r="C1012">
        <f>YEAR(SalesDataTable[[#This Row],[Order Date]])</f>
        <v>2026</v>
      </c>
      <c r="D1012">
        <f>MONTH(SalesDataTable[[#This Row],[Order Date]])</f>
        <v>11</v>
      </c>
      <c r="E1012" t="str">
        <f>TEXT(SalesDataTable[[#This Row],[Order Date]], "MmMM")</f>
        <v>November</v>
      </c>
      <c r="F1012" t="str">
        <f>"Q"&amp;ROUNDUP(MONTH(SalesDataTable[[#This Row],[Order Date]])/3,0)</f>
        <v>Q4</v>
      </c>
      <c r="G1012" t="s">
        <v>48</v>
      </c>
      <c r="H1012" t="s">
        <v>71</v>
      </c>
      <c r="I1012" t="s">
        <v>86</v>
      </c>
      <c r="J1012" t="s">
        <v>84</v>
      </c>
      <c r="K1012" t="s">
        <v>42</v>
      </c>
      <c r="L1012" t="s">
        <v>66</v>
      </c>
      <c r="M1012">
        <v>1</v>
      </c>
      <c r="N1012">
        <v>49.53</v>
      </c>
      <c r="O1012">
        <v>0.1</v>
      </c>
      <c r="P1012">
        <v>22.18</v>
      </c>
      <c r="Q1012">
        <v>44.577000000000005</v>
      </c>
      <c r="R1012">
        <v>22.18</v>
      </c>
      <c r="S1012">
        <v>22.397000000000006</v>
      </c>
      <c r="T1012">
        <v>0.50243399062296712</v>
      </c>
      <c r="U1012">
        <v>2026</v>
      </c>
      <c r="V1012" t="s">
        <v>79</v>
      </c>
      <c r="W1012">
        <v>11</v>
      </c>
      <c r="X1012" t="s">
        <v>82</v>
      </c>
    </row>
    <row r="1013" spans="1:24" x14ac:dyDescent="0.3">
      <c r="A1013">
        <v>4389</v>
      </c>
      <c r="B1013" s="1">
        <v>46339</v>
      </c>
      <c r="C1013">
        <f>YEAR(SalesDataTable[[#This Row],[Order Date]])</f>
        <v>2026</v>
      </c>
      <c r="D1013">
        <f>MONTH(SalesDataTable[[#This Row],[Order Date]])</f>
        <v>11</v>
      </c>
      <c r="E1013" t="str">
        <f>TEXT(SalesDataTable[[#This Row],[Order Date]], "MmMM")</f>
        <v>November</v>
      </c>
      <c r="F1013" t="str">
        <f>"Q"&amp;ROUNDUP(MONTH(SalesDataTable[[#This Row],[Order Date]])/3,0)</f>
        <v>Q4</v>
      </c>
      <c r="G1013" t="s">
        <v>48</v>
      </c>
      <c r="H1013" t="s">
        <v>81</v>
      </c>
      <c r="I1013" t="s">
        <v>87</v>
      </c>
      <c r="J1013" t="s">
        <v>23</v>
      </c>
      <c r="K1013" t="s">
        <v>30</v>
      </c>
      <c r="L1013" t="s">
        <v>31</v>
      </c>
      <c r="M1013">
        <v>1</v>
      </c>
      <c r="N1013">
        <v>151.66</v>
      </c>
      <c r="O1013">
        <v>0.1</v>
      </c>
      <c r="P1013">
        <v>80.209999999999994</v>
      </c>
      <c r="Q1013">
        <v>136.494</v>
      </c>
      <c r="R1013">
        <v>80.209999999999994</v>
      </c>
      <c r="S1013">
        <v>56.284000000000006</v>
      </c>
      <c r="T1013">
        <v>0.41235512183685735</v>
      </c>
      <c r="U1013">
        <v>2026</v>
      </c>
      <c r="V1013" t="s">
        <v>79</v>
      </c>
      <c r="W1013">
        <v>11</v>
      </c>
      <c r="X1013" t="s">
        <v>82</v>
      </c>
    </row>
    <row r="1014" spans="1:24" x14ac:dyDescent="0.3">
      <c r="A1014">
        <v>3385</v>
      </c>
      <c r="B1014" s="1">
        <v>46341</v>
      </c>
      <c r="C1014">
        <f>YEAR(SalesDataTable[[#This Row],[Order Date]])</f>
        <v>2026</v>
      </c>
      <c r="D1014">
        <f>MONTH(SalesDataTable[[#This Row],[Order Date]])</f>
        <v>11</v>
      </c>
      <c r="E1014" t="str">
        <f>TEXT(SalesDataTable[[#This Row],[Order Date]], "MmMM")</f>
        <v>November</v>
      </c>
      <c r="F1014" t="str">
        <f>"Q"&amp;ROUNDUP(MONTH(SalesDataTable[[#This Row],[Order Date]])/3,0)</f>
        <v>Q4</v>
      </c>
      <c r="G1014" t="s">
        <v>34</v>
      </c>
      <c r="H1014" t="s">
        <v>40</v>
      </c>
      <c r="I1014" t="s">
        <v>87</v>
      </c>
      <c r="J1014" t="s">
        <v>23</v>
      </c>
      <c r="K1014" t="s">
        <v>30</v>
      </c>
      <c r="L1014" t="s">
        <v>41</v>
      </c>
      <c r="M1014">
        <v>1</v>
      </c>
      <c r="N1014">
        <v>71.040000000000006</v>
      </c>
      <c r="O1014">
        <v>0.1</v>
      </c>
      <c r="P1014">
        <v>31.59</v>
      </c>
      <c r="Q1014">
        <v>63.936000000000007</v>
      </c>
      <c r="R1014">
        <v>31.59</v>
      </c>
      <c r="S1014">
        <v>32.346000000000004</v>
      </c>
      <c r="T1014">
        <v>0.50591216216216217</v>
      </c>
      <c r="U1014">
        <v>2026</v>
      </c>
      <c r="V1014" t="s">
        <v>79</v>
      </c>
      <c r="W1014">
        <v>11</v>
      </c>
      <c r="X1014" t="s">
        <v>82</v>
      </c>
    </row>
    <row r="1015" spans="1:24" x14ac:dyDescent="0.3">
      <c r="A1015">
        <v>2778</v>
      </c>
      <c r="B1015" s="1">
        <v>46342</v>
      </c>
      <c r="C1015">
        <f>YEAR(SalesDataTable[[#This Row],[Order Date]])</f>
        <v>2026</v>
      </c>
      <c r="D1015">
        <f>MONTH(SalesDataTable[[#This Row],[Order Date]])</f>
        <v>11</v>
      </c>
      <c r="E1015" t="str">
        <f>TEXT(SalesDataTable[[#This Row],[Order Date]], "MmMM")</f>
        <v>November</v>
      </c>
      <c r="F1015" t="str">
        <f>"Q"&amp;ROUNDUP(MONTH(SalesDataTable[[#This Row],[Order Date]])/3,0)</f>
        <v>Q4</v>
      </c>
      <c r="G1015" t="s">
        <v>20</v>
      </c>
      <c r="H1015" t="s">
        <v>39</v>
      </c>
      <c r="I1015" t="s">
        <v>87</v>
      </c>
      <c r="J1015" t="s">
        <v>84</v>
      </c>
      <c r="K1015" t="s">
        <v>30</v>
      </c>
      <c r="L1015" t="s">
        <v>57</v>
      </c>
      <c r="M1015">
        <v>1</v>
      </c>
      <c r="N1015">
        <v>145.4</v>
      </c>
      <c r="O1015">
        <v>0.1</v>
      </c>
      <c r="P1015">
        <v>77.66</v>
      </c>
      <c r="Q1015">
        <v>130.86000000000001</v>
      </c>
      <c r="R1015">
        <v>77.66</v>
      </c>
      <c r="S1015">
        <v>53.200000000000017</v>
      </c>
      <c r="T1015">
        <v>0.40654134189209851</v>
      </c>
      <c r="U1015">
        <v>2026</v>
      </c>
      <c r="V1015" t="s">
        <v>79</v>
      </c>
      <c r="W1015">
        <v>11</v>
      </c>
      <c r="X1015" t="s">
        <v>82</v>
      </c>
    </row>
    <row r="1016" spans="1:24" x14ac:dyDescent="0.3">
      <c r="A1016">
        <v>3836</v>
      </c>
      <c r="B1016" s="1">
        <v>46343</v>
      </c>
      <c r="C1016">
        <f>YEAR(SalesDataTable[[#This Row],[Order Date]])</f>
        <v>2026</v>
      </c>
      <c r="D1016">
        <f>MONTH(SalesDataTable[[#This Row],[Order Date]])</f>
        <v>11</v>
      </c>
      <c r="E1016" t="str">
        <f>TEXT(SalesDataTable[[#This Row],[Order Date]], "MmMM")</f>
        <v>November</v>
      </c>
      <c r="F1016" t="str">
        <f>"Q"&amp;ROUNDUP(MONTH(SalesDataTable[[#This Row],[Order Date]])/3,0)</f>
        <v>Q4</v>
      </c>
      <c r="G1016" t="s">
        <v>20</v>
      </c>
      <c r="H1016" t="s">
        <v>39</v>
      </c>
      <c r="I1016" t="s">
        <v>86</v>
      </c>
      <c r="J1016" t="s">
        <v>84</v>
      </c>
      <c r="K1016" t="s">
        <v>30</v>
      </c>
      <c r="L1016" t="s">
        <v>33</v>
      </c>
      <c r="M1016">
        <v>1</v>
      </c>
      <c r="N1016">
        <v>91.43</v>
      </c>
      <c r="O1016">
        <v>0.1</v>
      </c>
      <c r="P1016">
        <v>45.06</v>
      </c>
      <c r="Q1016">
        <v>82.287000000000006</v>
      </c>
      <c r="R1016">
        <v>45.06</v>
      </c>
      <c r="S1016">
        <v>37.227000000000004</v>
      </c>
      <c r="T1016">
        <v>0.45240438951474715</v>
      </c>
      <c r="U1016">
        <v>2026</v>
      </c>
      <c r="V1016" t="s">
        <v>79</v>
      </c>
      <c r="W1016">
        <v>11</v>
      </c>
      <c r="X1016" t="s">
        <v>82</v>
      </c>
    </row>
    <row r="1017" spans="1:24" x14ac:dyDescent="0.3">
      <c r="A1017">
        <v>298</v>
      </c>
      <c r="B1017" s="1">
        <v>46348</v>
      </c>
      <c r="C1017">
        <f>YEAR(SalesDataTable[[#This Row],[Order Date]])</f>
        <v>2026</v>
      </c>
      <c r="D1017">
        <f>MONTH(SalesDataTable[[#This Row],[Order Date]])</f>
        <v>11</v>
      </c>
      <c r="E1017" t="str">
        <f>TEXT(SalesDataTable[[#This Row],[Order Date]], "MmMM")</f>
        <v>November</v>
      </c>
      <c r="F1017" t="str">
        <f>"Q"&amp;ROUNDUP(MONTH(SalesDataTable[[#This Row],[Order Date]])/3,0)</f>
        <v>Q4</v>
      </c>
      <c r="G1017" t="s">
        <v>34</v>
      </c>
      <c r="H1017" t="s">
        <v>53</v>
      </c>
      <c r="I1017" t="s">
        <v>87</v>
      </c>
      <c r="J1017" t="s">
        <v>23</v>
      </c>
      <c r="K1017" t="s">
        <v>44</v>
      </c>
      <c r="L1017" t="s">
        <v>45</v>
      </c>
      <c r="M1017">
        <v>1</v>
      </c>
      <c r="N1017">
        <v>196.08</v>
      </c>
      <c r="O1017">
        <v>0.1</v>
      </c>
      <c r="P1017">
        <v>104.19</v>
      </c>
      <c r="Q1017">
        <v>176.47200000000001</v>
      </c>
      <c r="R1017">
        <v>104.19</v>
      </c>
      <c r="S1017">
        <v>72.282000000000011</v>
      </c>
      <c r="T1017">
        <v>0.40959472324221408</v>
      </c>
      <c r="U1017">
        <v>2026</v>
      </c>
      <c r="V1017" t="s">
        <v>79</v>
      </c>
      <c r="W1017">
        <v>11</v>
      </c>
      <c r="X1017" t="s">
        <v>82</v>
      </c>
    </row>
    <row r="1018" spans="1:24" x14ac:dyDescent="0.3">
      <c r="A1018">
        <v>419</v>
      </c>
      <c r="B1018" s="1">
        <v>46348</v>
      </c>
      <c r="C1018">
        <f>YEAR(SalesDataTable[[#This Row],[Order Date]])</f>
        <v>2026</v>
      </c>
      <c r="D1018">
        <f>MONTH(SalesDataTable[[#This Row],[Order Date]])</f>
        <v>11</v>
      </c>
      <c r="E1018" t="str">
        <f>TEXT(SalesDataTable[[#This Row],[Order Date]], "MmMM")</f>
        <v>November</v>
      </c>
      <c r="F1018" t="str">
        <f>"Q"&amp;ROUNDUP(MONTH(SalesDataTable[[#This Row],[Order Date]])/3,0)</f>
        <v>Q4</v>
      </c>
      <c r="G1018" t="s">
        <v>20</v>
      </c>
      <c r="H1018" t="s">
        <v>21</v>
      </c>
      <c r="I1018" t="s">
        <v>86</v>
      </c>
      <c r="J1018" t="s">
        <v>23</v>
      </c>
      <c r="K1018" t="s">
        <v>44</v>
      </c>
      <c r="L1018" t="s">
        <v>45</v>
      </c>
      <c r="M1018">
        <v>1</v>
      </c>
      <c r="N1018">
        <v>192.62</v>
      </c>
      <c r="O1018">
        <v>0.1</v>
      </c>
      <c r="P1018">
        <v>105.97</v>
      </c>
      <c r="Q1018">
        <v>173.358</v>
      </c>
      <c r="R1018">
        <v>105.97</v>
      </c>
      <c r="S1018">
        <v>67.388000000000005</v>
      </c>
      <c r="T1018">
        <v>0.38872160500236508</v>
      </c>
      <c r="U1018">
        <v>2026</v>
      </c>
      <c r="V1018" t="s">
        <v>79</v>
      </c>
      <c r="W1018">
        <v>11</v>
      </c>
      <c r="X1018" t="s">
        <v>82</v>
      </c>
    </row>
    <row r="1019" spans="1:24" x14ac:dyDescent="0.3">
      <c r="A1019">
        <v>3829</v>
      </c>
      <c r="B1019" s="1">
        <v>46348</v>
      </c>
      <c r="C1019">
        <f>YEAR(SalesDataTable[[#This Row],[Order Date]])</f>
        <v>2026</v>
      </c>
      <c r="D1019">
        <f>MONTH(SalesDataTable[[#This Row],[Order Date]])</f>
        <v>11</v>
      </c>
      <c r="E1019" t="str">
        <f>TEXT(SalesDataTable[[#This Row],[Order Date]], "MmMM")</f>
        <v>November</v>
      </c>
      <c r="F1019" t="str">
        <f>"Q"&amp;ROUNDUP(MONTH(SalesDataTable[[#This Row],[Order Date]])/3,0)</f>
        <v>Q4</v>
      </c>
      <c r="G1019" t="s">
        <v>34</v>
      </c>
      <c r="H1019" t="s">
        <v>53</v>
      </c>
      <c r="I1019" t="s">
        <v>86</v>
      </c>
      <c r="J1019" t="s">
        <v>23</v>
      </c>
      <c r="K1019" t="s">
        <v>42</v>
      </c>
      <c r="L1019" t="s">
        <v>43</v>
      </c>
      <c r="M1019">
        <v>1</v>
      </c>
      <c r="N1019">
        <v>39.94</v>
      </c>
      <c r="O1019">
        <v>0.1</v>
      </c>
      <c r="P1019">
        <v>16.89</v>
      </c>
      <c r="Q1019">
        <v>35.945999999999998</v>
      </c>
      <c r="R1019">
        <v>16.89</v>
      </c>
      <c r="S1019">
        <v>19.055999999999997</v>
      </c>
      <c r="T1019">
        <v>0.53012852612251704</v>
      </c>
      <c r="U1019">
        <v>2026</v>
      </c>
      <c r="V1019" t="s">
        <v>79</v>
      </c>
      <c r="W1019">
        <v>11</v>
      </c>
      <c r="X1019" t="s">
        <v>82</v>
      </c>
    </row>
    <row r="1020" spans="1:24" x14ac:dyDescent="0.3">
      <c r="A1020">
        <v>1108</v>
      </c>
      <c r="B1020" s="1">
        <v>46351</v>
      </c>
      <c r="C1020">
        <f>YEAR(SalesDataTable[[#This Row],[Order Date]])</f>
        <v>2026</v>
      </c>
      <c r="D1020">
        <f>MONTH(SalesDataTable[[#This Row],[Order Date]])</f>
        <v>11</v>
      </c>
      <c r="E1020" t="str">
        <f>TEXT(SalesDataTable[[#This Row],[Order Date]], "MmMM")</f>
        <v>November</v>
      </c>
      <c r="F1020" t="str">
        <f>"Q"&amp;ROUNDUP(MONTH(SalesDataTable[[#This Row],[Order Date]])/3,0)</f>
        <v>Q4</v>
      </c>
      <c r="G1020" t="s">
        <v>34</v>
      </c>
      <c r="H1020" t="s">
        <v>56</v>
      </c>
      <c r="I1020" t="s">
        <v>87</v>
      </c>
      <c r="J1020" t="s">
        <v>23</v>
      </c>
      <c r="K1020" t="s">
        <v>37</v>
      </c>
      <c r="L1020" t="s">
        <v>47</v>
      </c>
      <c r="M1020">
        <v>1</v>
      </c>
      <c r="N1020">
        <v>37.06</v>
      </c>
      <c r="O1020">
        <v>0.1</v>
      </c>
      <c r="P1020">
        <v>13.18</v>
      </c>
      <c r="Q1020">
        <v>33.354000000000006</v>
      </c>
      <c r="R1020">
        <v>13.18</v>
      </c>
      <c r="S1020">
        <v>20.174000000000007</v>
      </c>
      <c r="T1020">
        <v>0.6048449961024166</v>
      </c>
      <c r="U1020">
        <v>2026</v>
      </c>
      <c r="V1020" t="s">
        <v>79</v>
      </c>
      <c r="W1020">
        <v>11</v>
      </c>
      <c r="X1020" t="s">
        <v>82</v>
      </c>
    </row>
    <row r="1021" spans="1:24" x14ac:dyDescent="0.3">
      <c r="A1021">
        <v>2958</v>
      </c>
      <c r="B1021" s="1">
        <v>46351</v>
      </c>
      <c r="C1021">
        <f>YEAR(SalesDataTable[[#This Row],[Order Date]])</f>
        <v>2026</v>
      </c>
      <c r="D1021">
        <f>MONTH(SalesDataTable[[#This Row],[Order Date]])</f>
        <v>11</v>
      </c>
      <c r="E1021" t="str">
        <f>TEXT(SalesDataTable[[#This Row],[Order Date]], "MmMM")</f>
        <v>November</v>
      </c>
      <c r="F1021" t="str">
        <f>"Q"&amp;ROUNDUP(MONTH(SalesDataTable[[#This Row],[Order Date]])/3,0)</f>
        <v>Q4</v>
      </c>
      <c r="G1021" t="s">
        <v>34</v>
      </c>
      <c r="H1021" t="s">
        <v>53</v>
      </c>
      <c r="I1021" t="s">
        <v>87</v>
      </c>
      <c r="J1021" t="s">
        <v>23</v>
      </c>
      <c r="K1021" t="s">
        <v>30</v>
      </c>
      <c r="L1021" t="s">
        <v>57</v>
      </c>
      <c r="M1021">
        <v>1</v>
      </c>
      <c r="N1021">
        <v>144.25</v>
      </c>
      <c r="O1021">
        <v>0.1</v>
      </c>
      <c r="P1021">
        <v>79.55</v>
      </c>
      <c r="Q1021">
        <v>129.82500000000002</v>
      </c>
      <c r="R1021">
        <v>79.55</v>
      </c>
      <c r="S1021">
        <v>50.27500000000002</v>
      </c>
      <c r="T1021">
        <v>0.38725207009435791</v>
      </c>
      <c r="U1021">
        <v>2026</v>
      </c>
      <c r="V1021" t="s">
        <v>79</v>
      </c>
      <c r="W1021">
        <v>11</v>
      </c>
      <c r="X1021" t="s">
        <v>82</v>
      </c>
    </row>
    <row r="1022" spans="1:24" x14ac:dyDescent="0.3">
      <c r="A1022">
        <v>4440</v>
      </c>
      <c r="B1022" s="1">
        <v>46354</v>
      </c>
      <c r="C1022">
        <f>YEAR(SalesDataTable[[#This Row],[Order Date]])</f>
        <v>2026</v>
      </c>
      <c r="D1022">
        <f>MONTH(SalesDataTable[[#This Row],[Order Date]])</f>
        <v>11</v>
      </c>
      <c r="E1022" t="str">
        <f>TEXT(SalesDataTable[[#This Row],[Order Date]], "MmMM")</f>
        <v>November</v>
      </c>
      <c r="F1022" t="str">
        <f>"Q"&amp;ROUNDUP(MONTH(SalesDataTable[[#This Row],[Order Date]])/3,0)</f>
        <v>Q4</v>
      </c>
      <c r="G1022" t="s">
        <v>48</v>
      </c>
      <c r="H1022" t="s">
        <v>81</v>
      </c>
      <c r="I1022" t="s">
        <v>87</v>
      </c>
      <c r="J1022" t="s">
        <v>23</v>
      </c>
      <c r="K1022" t="s">
        <v>37</v>
      </c>
      <c r="L1022" t="s">
        <v>54</v>
      </c>
      <c r="M1022">
        <v>1</v>
      </c>
      <c r="N1022">
        <v>46.45</v>
      </c>
      <c r="O1022">
        <v>0.1</v>
      </c>
      <c r="P1022">
        <v>17.96</v>
      </c>
      <c r="Q1022">
        <v>41.805000000000007</v>
      </c>
      <c r="R1022">
        <v>17.96</v>
      </c>
      <c r="S1022">
        <v>23.845000000000006</v>
      </c>
      <c r="T1022">
        <v>0.57038631742614521</v>
      </c>
      <c r="U1022">
        <v>2026</v>
      </c>
      <c r="V1022" t="s">
        <v>79</v>
      </c>
      <c r="W1022">
        <v>11</v>
      </c>
      <c r="X1022" t="s">
        <v>82</v>
      </c>
    </row>
    <row r="1023" spans="1:24" x14ac:dyDescent="0.3">
      <c r="A1023">
        <v>3517</v>
      </c>
      <c r="B1023" s="1">
        <v>46361</v>
      </c>
      <c r="C1023">
        <f>YEAR(SalesDataTable[[#This Row],[Order Date]])</f>
        <v>2026</v>
      </c>
      <c r="D1023">
        <f>MONTH(SalesDataTable[[#This Row],[Order Date]])</f>
        <v>12</v>
      </c>
      <c r="E1023" t="str">
        <f>TEXT(SalesDataTable[[#This Row],[Order Date]], "MmMM")</f>
        <v>December</v>
      </c>
      <c r="F1023" t="str">
        <f>"Q"&amp;ROUNDUP(MONTH(SalesDataTable[[#This Row],[Order Date]])/3,0)</f>
        <v>Q4</v>
      </c>
      <c r="G1023" t="s">
        <v>20</v>
      </c>
      <c r="H1023" t="s">
        <v>60</v>
      </c>
      <c r="I1023" t="s">
        <v>87</v>
      </c>
      <c r="J1023" t="s">
        <v>23</v>
      </c>
      <c r="K1023" t="s">
        <v>30</v>
      </c>
      <c r="L1023" t="s">
        <v>31</v>
      </c>
      <c r="M1023">
        <v>1</v>
      </c>
      <c r="N1023">
        <v>152.44</v>
      </c>
      <c r="O1023">
        <v>0.1</v>
      </c>
      <c r="P1023">
        <v>76.91</v>
      </c>
      <c r="Q1023">
        <v>137.196</v>
      </c>
      <c r="R1023">
        <v>76.91</v>
      </c>
      <c r="S1023">
        <v>60.286000000000001</v>
      </c>
      <c r="T1023">
        <v>0.43941514329863846</v>
      </c>
      <c r="U1023">
        <v>2026</v>
      </c>
      <c r="V1023" t="s">
        <v>79</v>
      </c>
      <c r="W1023">
        <v>12</v>
      </c>
      <c r="X1023" t="s">
        <v>83</v>
      </c>
    </row>
    <row r="1024" spans="1:24" x14ac:dyDescent="0.3">
      <c r="A1024">
        <v>4317</v>
      </c>
      <c r="B1024" s="1">
        <v>46361</v>
      </c>
      <c r="C1024">
        <f>YEAR(SalesDataTable[[#This Row],[Order Date]])</f>
        <v>2026</v>
      </c>
      <c r="D1024">
        <f>MONTH(SalesDataTable[[#This Row],[Order Date]])</f>
        <v>12</v>
      </c>
      <c r="E1024" t="str">
        <f>TEXT(SalesDataTable[[#This Row],[Order Date]], "MmMM")</f>
        <v>December</v>
      </c>
      <c r="F1024" t="str">
        <f>"Q"&amp;ROUNDUP(MONTH(SalesDataTable[[#This Row],[Order Date]])/3,0)</f>
        <v>Q4</v>
      </c>
      <c r="G1024" t="s">
        <v>48</v>
      </c>
      <c r="H1024" t="s">
        <v>71</v>
      </c>
      <c r="I1024" t="s">
        <v>87</v>
      </c>
      <c r="J1024" t="s">
        <v>84</v>
      </c>
      <c r="K1024" t="s">
        <v>30</v>
      </c>
      <c r="L1024" t="s">
        <v>41</v>
      </c>
      <c r="M1024">
        <v>1</v>
      </c>
      <c r="N1024">
        <v>71.55</v>
      </c>
      <c r="O1024">
        <v>0.1</v>
      </c>
      <c r="P1024">
        <v>32.07</v>
      </c>
      <c r="Q1024">
        <v>64.394999999999996</v>
      </c>
      <c r="R1024">
        <v>32.07</v>
      </c>
      <c r="S1024">
        <v>32.324999999999996</v>
      </c>
      <c r="T1024">
        <v>0.50197996738877237</v>
      </c>
      <c r="U1024">
        <v>2026</v>
      </c>
      <c r="V1024" t="s">
        <v>79</v>
      </c>
      <c r="W1024">
        <v>12</v>
      </c>
      <c r="X1024" t="s">
        <v>83</v>
      </c>
    </row>
    <row r="1025" spans="1:24" x14ac:dyDescent="0.3">
      <c r="A1025">
        <v>3097</v>
      </c>
      <c r="B1025" s="1">
        <v>46367</v>
      </c>
      <c r="C1025">
        <f>YEAR(SalesDataTable[[#This Row],[Order Date]])</f>
        <v>2026</v>
      </c>
      <c r="D1025">
        <f>MONTH(SalesDataTable[[#This Row],[Order Date]])</f>
        <v>12</v>
      </c>
      <c r="E1025" t="str">
        <f>TEXT(SalesDataTable[[#This Row],[Order Date]], "MmMM")</f>
        <v>December</v>
      </c>
      <c r="F1025" t="str">
        <f>"Q"&amp;ROUNDUP(MONTH(SalesDataTable[[#This Row],[Order Date]])/3,0)</f>
        <v>Q4</v>
      </c>
      <c r="G1025" t="s">
        <v>48</v>
      </c>
      <c r="H1025" t="s">
        <v>67</v>
      </c>
      <c r="I1025" t="s">
        <v>86</v>
      </c>
      <c r="J1025" t="s">
        <v>84</v>
      </c>
      <c r="K1025" t="s">
        <v>42</v>
      </c>
      <c r="L1025" t="s">
        <v>66</v>
      </c>
      <c r="M1025">
        <v>1</v>
      </c>
      <c r="N1025">
        <v>49.64</v>
      </c>
      <c r="O1025">
        <v>0.1</v>
      </c>
      <c r="P1025">
        <v>22</v>
      </c>
      <c r="Q1025">
        <v>44.676000000000002</v>
      </c>
      <c r="R1025">
        <v>22</v>
      </c>
      <c r="S1025">
        <v>22.676000000000002</v>
      </c>
      <c r="T1025">
        <v>0.50756558331094992</v>
      </c>
      <c r="U1025">
        <v>2026</v>
      </c>
      <c r="V1025" t="s">
        <v>79</v>
      </c>
      <c r="W1025">
        <v>12</v>
      </c>
      <c r="X1025" t="s">
        <v>83</v>
      </c>
    </row>
    <row r="1026" spans="1:24" x14ac:dyDescent="0.3">
      <c r="A1026">
        <v>3122</v>
      </c>
      <c r="B1026" s="1">
        <v>46375</v>
      </c>
      <c r="C1026">
        <f>YEAR(SalesDataTable[[#This Row],[Order Date]])</f>
        <v>2026</v>
      </c>
      <c r="D1026">
        <f>MONTH(SalesDataTable[[#This Row],[Order Date]])</f>
        <v>12</v>
      </c>
      <c r="E1026" t="str">
        <f>TEXT(SalesDataTable[[#This Row],[Order Date]], "MmMM")</f>
        <v>December</v>
      </c>
      <c r="F1026" t="str">
        <f>"Q"&amp;ROUNDUP(MONTH(SalesDataTable[[#This Row],[Order Date]])/3,0)</f>
        <v>Q4</v>
      </c>
      <c r="G1026" t="s">
        <v>28</v>
      </c>
      <c r="H1026" t="s">
        <v>36</v>
      </c>
      <c r="I1026" t="s">
        <v>87</v>
      </c>
      <c r="J1026" t="s">
        <v>84</v>
      </c>
      <c r="K1026" t="s">
        <v>30</v>
      </c>
      <c r="L1026" t="s">
        <v>57</v>
      </c>
      <c r="M1026">
        <v>1</v>
      </c>
      <c r="N1026">
        <v>145.44</v>
      </c>
      <c r="O1026">
        <v>0.1</v>
      </c>
      <c r="P1026">
        <v>80.42</v>
      </c>
      <c r="Q1026">
        <v>130.89600000000002</v>
      </c>
      <c r="R1026">
        <v>80.42</v>
      </c>
      <c r="S1026">
        <v>50.476000000000013</v>
      </c>
      <c r="T1026">
        <v>0.38561911746730232</v>
      </c>
      <c r="U1026">
        <v>2026</v>
      </c>
      <c r="V1026" t="s">
        <v>79</v>
      </c>
      <c r="W1026">
        <v>12</v>
      </c>
      <c r="X1026" t="s">
        <v>83</v>
      </c>
    </row>
    <row r="1027" spans="1:24" x14ac:dyDescent="0.3">
      <c r="A1027">
        <v>3783</v>
      </c>
      <c r="B1027" s="1">
        <v>46376</v>
      </c>
      <c r="C1027">
        <f>YEAR(SalesDataTable[[#This Row],[Order Date]])</f>
        <v>2026</v>
      </c>
      <c r="D1027">
        <f>MONTH(SalesDataTable[[#This Row],[Order Date]])</f>
        <v>12</v>
      </c>
      <c r="E1027" t="str">
        <f>TEXT(SalesDataTable[[#This Row],[Order Date]], "MmMM")</f>
        <v>December</v>
      </c>
      <c r="F1027" t="str">
        <f>"Q"&amp;ROUNDUP(MONTH(SalesDataTable[[#This Row],[Order Date]])/3,0)</f>
        <v>Q4</v>
      </c>
      <c r="G1027" t="s">
        <v>48</v>
      </c>
      <c r="H1027" t="s">
        <v>49</v>
      </c>
      <c r="I1027" t="s">
        <v>87</v>
      </c>
      <c r="J1027" t="s">
        <v>23</v>
      </c>
      <c r="K1027" t="s">
        <v>37</v>
      </c>
      <c r="L1027" t="s">
        <v>38</v>
      </c>
      <c r="M1027">
        <v>1</v>
      </c>
      <c r="N1027">
        <v>130.52000000000001</v>
      </c>
      <c r="O1027">
        <v>0.1</v>
      </c>
      <c r="P1027">
        <v>66.09</v>
      </c>
      <c r="Q1027">
        <v>117.46800000000002</v>
      </c>
      <c r="R1027">
        <v>66.09</v>
      </c>
      <c r="S1027">
        <v>51.378000000000014</v>
      </c>
      <c r="T1027">
        <v>0.43737869036673821</v>
      </c>
      <c r="U1027">
        <v>2026</v>
      </c>
      <c r="V1027" t="s">
        <v>79</v>
      </c>
      <c r="W1027">
        <v>12</v>
      </c>
      <c r="X1027" t="s">
        <v>83</v>
      </c>
    </row>
    <row r="1028" spans="1:24" x14ac:dyDescent="0.3">
      <c r="A1028">
        <v>4718</v>
      </c>
      <c r="B1028" s="1">
        <v>46379</v>
      </c>
      <c r="C1028">
        <f>YEAR(SalesDataTable[[#This Row],[Order Date]])</f>
        <v>2026</v>
      </c>
      <c r="D1028">
        <f>MONTH(SalesDataTable[[#This Row],[Order Date]])</f>
        <v>12</v>
      </c>
      <c r="E1028" t="str">
        <f>TEXT(SalesDataTable[[#This Row],[Order Date]], "MmMM")</f>
        <v>December</v>
      </c>
      <c r="F1028" t="str">
        <f>"Q"&amp;ROUNDUP(MONTH(SalesDataTable[[#This Row],[Order Date]])/3,0)</f>
        <v>Q4</v>
      </c>
      <c r="G1028" t="s">
        <v>28</v>
      </c>
      <c r="H1028" t="s">
        <v>36</v>
      </c>
      <c r="I1028" t="s">
        <v>86</v>
      </c>
      <c r="J1028" t="s">
        <v>84</v>
      </c>
      <c r="K1028" t="s">
        <v>30</v>
      </c>
      <c r="L1028" t="s">
        <v>31</v>
      </c>
      <c r="M1028">
        <v>1</v>
      </c>
      <c r="N1028">
        <v>157.58000000000001</v>
      </c>
      <c r="O1028">
        <v>0.1</v>
      </c>
      <c r="P1028">
        <v>80.37</v>
      </c>
      <c r="Q1028">
        <v>141.822</v>
      </c>
      <c r="R1028">
        <v>80.37</v>
      </c>
      <c r="S1028">
        <v>61.451999999999998</v>
      </c>
      <c r="T1028">
        <v>0.43330371874603374</v>
      </c>
      <c r="U1028">
        <v>2026</v>
      </c>
      <c r="V1028" t="s">
        <v>79</v>
      </c>
      <c r="W1028">
        <v>12</v>
      </c>
      <c r="X1028" t="s">
        <v>83</v>
      </c>
    </row>
    <row r="1029" spans="1:24" x14ac:dyDescent="0.3">
      <c r="A1029">
        <v>3852</v>
      </c>
      <c r="B1029" s="1">
        <v>46381</v>
      </c>
      <c r="C1029">
        <f>YEAR(SalesDataTable[[#This Row],[Order Date]])</f>
        <v>2026</v>
      </c>
      <c r="D1029">
        <f>MONTH(SalesDataTable[[#This Row],[Order Date]])</f>
        <v>12</v>
      </c>
      <c r="E1029" t="str">
        <f>TEXT(SalesDataTable[[#This Row],[Order Date]], "MmMM")</f>
        <v>December</v>
      </c>
      <c r="F1029" t="str">
        <f>"Q"&amp;ROUNDUP(MONTH(SalesDataTable[[#This Row],[Order Date]])/3,0)</f>
        <v>Q4</v>
      </c>
      <c r="G1029" t="s">
        <v>48</v>
      </c>
      <c r="H1029" t="s">
        <v>49</v>
      </c>
      <c r="I1029" t="s">
        <v>86</v>
      </c>
      <c r="J1029" t="s">
        <v>85</v>
      </c>
      <c r="K1029" t="s">
        <v>24</v>
      </c>
      <c r="L1029" t="s">
        <v>50</v>
      </c>
      <c r="M1029">
        <v>1</v>
      </c>
      <c r="N1029">
        <v>35.54</v>
      </c>
      <c r="O1029">
        <v>0.1</v>
      </c>
      <c r="P1029">
        <v>13.63</v>
      </c>
      <c r="Q1029">
        <v>31.986000000000001</v>
      </c>
      <c r="R1029">
        <v>13.63</v>
      </c>
      <c r="S1029">
        <v>18.356000000000002</v>
      </c>
      <c r="T1029">
        <v>0.5738760707809667</v>
      </c>
      <c r="U1029">
        <v>2026</v>
      </c>
      <c r="V1029" t="s">
        <v>79</v>
      </c>
      <c r="W1029">
        <v>12</v>
      </c>
      <c r="X1029" t="s">
        <v>83</v>
      </c>
    </row>
    <row r="1030" spans="1:24" x14ac:dyDescent="0.3">
      <c r="A1030">
        <v>246</v>
      </c>
      <c r="B1030" s="1">
        <v>46384</v>
      </c>
      <c r="C1030">
        <f>YEAR(SalesDataTable[[#This Row],[Order Date]])</f>
        <v>2026</v>
      </c>
      <c r="D1030">
        <f>MONTH(SalesDataTable[[#This Row],[Order Date]])</f>
        <v>12</v>
      </c>
      <c r="E1030" t="str">
        <f>TEXT(SalesDataTable[[#This Row],[Order Date]], "MmMM")</f>
        <v>December</v>
      </c>
      <c r="F1030" t="str">
        <f>"Q"&amp;ROUNDUP(MONTH(SalesDataTable[[#This Row],[Order Date]])/3,0)</f>
        <v>Q4</v>
      </c>
      <c r="G1030" t="s">
        <v>20</v>
      </c>
      <c r="H1030" t="s">
        <v>32</v>
      </c>
      <c r="I1030" t="s">
        <v>87</v>
      </c>
      <c r="J1030" t="s">
        <v>85</v>
      </c>
      <c r="K1030" t="s">
        <v>42</v>
      </c>
      <c r="L1030" t="s">
        <v>43</v>
      </c>
      <c r="M1030">
        <v>1</v>
      </c>
      <c r="N1030">
        <v>41.06</v>
      </c>
      <c r="O1030">
        <v>0.1</v>
      </c>
      <c r="P1030">
        <v>16.23</v>
      </c>
      <c r="Q1030">
        <v>36.954000000000001</v>
      </c>
      <c r="R1030">
        <v>16.23</v>
      </c>
      <c r="S1030">
        <v>20.724</v>
      </c>
      <c r="T1030">
        <v>0.5608053255398604</v>
      </c>
      <c r="U1030">
        <v>2026</v>
      </c>
      <c r="V1030" t="s">
        <v>79</v>
      </c>
      <c r="W1030">
        <v>12</v>
      </c>
      <c r="X1030" t="s">
        <v>83</v>
      </c>
    </row>
    <row r="1031" spans="1:24" x14ac:dyDescent="0.3">
      <c r="A1031">
        <v>4427</v>
      </c>
      <c r="B1031" s="1">
        <v>46385</v>
      </c>
      <c r="C1031">
        <f>YEAR(SalesDataTable[[#This Row],[Order Date]])</f>
        <v>2026</v>
      </c>
      <c r="D1031">
        <f>MONTH(SalesDataTable[[#This Row],[Order Date]])</f>
        <v>12</v>
      </c>
      <c r="E1031" t="str">
        <f>TEXT(SalesDataTable[[#This Row],[Order Date]], "MmMM")</f>
        <v>December</v>
      </c>
      <c r="F1031" t="str">
        <f>"Q"&amp;ROUNDUP(MONTH(SalesDataTable[[#This Row],[Order Date]])/3,0)</f>
        <v>Q4</v>
      </c>
      <c r="G1031" t="s">
        <v>34</v>
      </c>
      <c r="H1031" t="s">
        <v>53</v>
      </c>
      <c r="I1031" t="s">
        <v>86</v>
      </c>
      <c r="J1031" t="s">
        <v>85</v>
      </c>
      <c r="K1031" t="s">
        <v>30</v>
      </c>
      <c r="L1031" t="s">
        <v>57</v>
      </c>
      <c r="M1031">
        <v>1</v>
      </c>
      <c r="N1031">
        <v>147.29</v>
      </c>
      <c r="O1031">
        <v>0.1</v>
      </c>
      <c r="P1031">
        <v>78.2</v>
      </c>
      <c r="Q1031">
        <v>132.56100000000001</v>
      </c>
      <c r="R1031">
        <v>78.2</v>
      </c>
      <c r="S1031">
        <v>54.361000000000004</v>
      </c>
      <c r="T1031">
        <v>0.4100829052285363</v>
      </c>
      <c r="U1031">
        <v>2026</v>
      </c>
      <c r="V1031" t="s">
        <v>79</v>
      </c>
      <c r="W1031">
        <v>12</v>
      </c>
      <c r="X1031" t="s">
        <v>83</v>
      </c>
    </row>
    <row r="1032" spans="1:24" x14ac:dyDescent="0.3">
      <c r="A1032">
        <v>4851</v>
      </c>
      <c r="B1032" s="1">
        <v>46386</v>
      </c>
      <c r="C1032">
        <f>YEAR(SalesDataTable[[#This Row],[Order Date]])</f>
        <v>2026</v>
      </c>
      <c r="D1032">
        <f>MONTH(SalesDataTable[[#This Row],[Order Date]])</f>
        <v>12</v>
      </c>
      <c r="E1032" t="str">
        <f>TEXT(SalesDataTable[[#This Row],[Order Date]], "MmMM")</f>
        <v>December</v>
      </c>
      <c r="F1032" t="str">
        <f>"Q"&amp;ROUNDUP(MONTH(SalesDataTable[[#This Row],[Order Date]])/3,0)</f>
        <v>Q4</v>
      </c>
      <c r="G1032" t="s">
        <v>20</v>
      </c>
      <c r="H1032" t="s">
        <v>60</v>
      </c>
      <c r="I1032" t="s">
        <v>87</v>
      </c>
      <c r="J1032" t="s">
        <v>23</v>
      </c>
      <c r="K1032" t="s">
        <v>42</v>
      </c>
      <c r="L1032" t="s">
        <v>43</v>
      </c>
      <c r="M1032">
        <v>1</v>
      </c>
      <c r="N1032">
        <v>40.270000000000003</v>
      </c>
      <c r="O1032">
        <v>0.1</v>
      </c>
      <c r="P1032">
        <v>16.63</v>
      </c>
      <c r="Q1032">
        <v>36.243000000000002</v>
      </c>
      <c r="R1032">
        <v>16.63</v>
      </c>
      <c r="S1032">
        <v>19.613000000000003</v>
      </c>
      <c r="T1032">
        <v>0.54115277432883602</v>
      </c>
      <c r="U1032">
        <v>2026</v>
      </c>
      <c r="V1032" t="s">
        <v>79</v>
      </c>
      <c r="W1032">
        <v>12</v>
      </c>
      <c r="X1032" t="s">
        <v>83</v>
      </c>
    </row>
    <row r="1033" spans="1:24" x14ac:dyDescent="0.3">
      <c r="A1033">
        <v>1734</v>
      </c>
      <c r="B1033" s="1">
        <v>46027</v>
      </c>
      <c r="C1033">
        <f>YEAR(SalesDataTable[[#This Row],[Order Date]])</f>
        <v>2026</v>
      </c>
      <c r="D1033">
        <f>MONTH(SalesDataTable[[#This Row],[Order Date]])</f>
        <v>1</v>
      </c>
      <c r="E1033" t="str">
        <f>TEXT(SalesDataTable[[#This Row],[Order Date]], "MmMM")</f>
        <v>January</v>
      </c>
      <c r="F1033" t="str">
        <f>"Q"&amp;ROUNDUP(MONTH(SalesDataTable[[#This Row],[Order Date]])/3,0)</f>
        <v>Q1</v>
      </c>
      <c r="G1033" t="s">
        <v>20</v>
      </c>
      <c r="H1033" t="s">
        <v>21</v>
      </c>
      <c r="I1033" t="s">
        <v>87</v>
      </c>
      <c r="J1033" t="s">
        <v>84</v>
      </c>
      <c r="K1033" t="s">
        <v>24</v>
      </c>
      <c r="L1033" t="s">
        <v>25</v>
      </c>
      <c r="M1033">
        <v>1</v>
      </c>
      <c r="N1033">
        <v>40.6</v>
      </c>
      <c r="O1033">
        <v>0.15</v>
      </c>
      <c r="P1033">
        <v>14.61</v>
      </c>
      <c r="Q1033">
        <v>34.51</v>
      </c>
      <c r="R1033">
        <v>14.61</v>
      </c>
      <c r="S1033">
        <v>19.899999999999999</v>
      </c>
      <c r="T1033">
        <v>0.57664445088380178</v>
      </c>
      <c r="U1033">
        <v>2026</v>
      </c>
      <c r="V1033" t="s">
        <v>26</v>
      </c>
      <c r="W1033">
        <v>1</v>
      </c>
      <c r="X1033" t="s">
        <v>27</v>
      </c>
    </row>
    <row r="1034" spans="1:24" x14ac:dyDescent="0.3">
      <c r="A1034">
        <v>5036</v>
      </c>
      <c r="B1034" s="1">
        <v>46034</v>
      </c>
      <c r="C1034">
        <f>YEAR(SalesDataTable[[#This Row],[Order Date]])</f>
        <v>2026</v>
      </c>
      <c r="D1034">
        <f>MONTH(SalesDataTable[[#This Row],[Order Date]])</f>
        <v>1</v>
      </c>
      <c r="E1034" t="str">
        <f>TEXT(SalesDataTable[[#This Row],[Order Date]], "MmMM")</f>
        <v>January</v>
      </c>
      <c r="F1034" t="str">
        <f>"Q"&amp;ROUNDUP(MONTH(SalesDataTable[[#This Row],[Order Date]])/3,0)</f>
        <v>Q1</v>
      </c>
      <c r="G1034" t="s">
        <v>48</v>
      </c>
      <c r="H1034" t="s">
        <v>67</v>
      </c>
      <c r="I1034" t="s">
        <v>86</v>
      </c>
      <c r="J1034" t="s">
        <v>84</v>
      </c>
      <c r="K1034" t="s">
        <v>30</v>
      </c>
      <c r="L1034" t="s">
        <v>31</v>
      </c>
      <c r="M1034">
        <v>1</v>
      </c>
      <c r="N1034">
        <v>151.11000000000001</v>
      </c>
      <c r="O1034">
        <v>0.15</v>
      </c>
      <c r="P1034">
        <v>79.650000000000006</v>
      </c>
      <c r="Q1034">
        <v>128.4435</v>
      </c>
      <c r="R1034">
        <v>79.650000000000006</v>
      </c>
      <c r="S1034">
        <v>48.793499999999995</v>
      </c>
      <c r="T1034">
        <v>0.37988298356865075</v>
      </c>
      <c r="U1034">
        <v>2026</v>
      </c>
      <c r="V1034" t="s">
        <v>26</v>
      </c>
      <c r="W1034">
        <v>1</v>
      </c>
      <c r="X1034" t="s">
        <v>27</v>
      </c>
    </row>
    <row r="1035" spans="1:24" x14ac:dyDescent="0.3">
      <c r="A1035">
        <v>170</v>
      </c>
      <c r="B1035" s="1">
        <v>46038</v>
      </c>
      <c r="C1035">
        <f>YEAR(SalesDataTable[[#This Row],[Order Date]])</f>
        <v>2026</v>
      </c>
      <c r="D1035">
        <f>MONTH(SalesDataTable[[#This Row],[Order Date]])</f>
        <v>1</v>
      </c>
      <c r="E1035" t="str">
        <f>TEXT(SalesDataTable[[#This Row],[Order Date]], "MmMM")</f>
        <v>January</v>
      </c>
      <c r="F1035" t="str">
        <f>"Q"&amp;ROUNDUP(MONTH(SalesDataTable[[#This Row],[Order Date]])/3,0)</f>
        <v>Q1</v>
      </c>
      <c r="G1035" t="s">
        <v>48</v>
      </c>
      <c r="H1035" t="s">
        <v>81</v>
      </c>
      <c r="I1035" t="s">
        <v>22</v>
      </c>
      <c r="J1035" t="s">
        <v>23</v>
      </c>
      <c r="K1035" t="s">
        <v>44</v>
      </c>
      <c r="L1035" t="s">
        <v>63</v>
      </c>
      <c r="M1035">
        <v>1</v>
      </c>
      <c r="N1035">
        <v>124.45</v>
      </c>
      <c r="O1035">
        <v>0.15</v>
      </c>
      <c r="P1035">
        <v>59.77</v>
      </c>
      <c r="Q1035">
        <v>105.7825</v>
      </c>
      <c r="R1035">
        <v>59.77</v>
      </c>
      <c r="S1035">
        <v>46.012499999999996</v>
      </c>
      <c r="T1035">
        <v>0.43497270342447941</v>
      </c>
      <c r="U1035">
        <v>2026</v>
      </c>
      <c r="V1035" t="s">
        <v>26</v>
      </c>
      <c r="W1035">
        <v>1</v>
      </c>
      <c r="X1035" t="s">
        <v>27</v>
      </c>
    </row>
    <row r="1036" spans="1:24" x14ac:dyDescent="0.3">
      <c r="A1036">
        <v>995</v>
      </c>
      <c r="B1036" s="1">
        <v>46098</v>
      </c>
      <c r="C1036">
        <f>YEAR(SalesDataTable[[#This Row],[Order Date]])</f>
        <v>2026</v>
      </c>
      <c r="D1036">
        <f>MONTH(SalesDataTable[[#This Row],[Order Date]])</f>
        <v>3</v>
      </c>
      <c r="E1036" t="str">
        <f>TEXT(SalesDataTable[[#This Row],[Order Date]], "MmMM")</f>
        <v>March</v>
      </c>
      <c r="F1036" t="str">
        <f>"Q"&amp;ROUNDUP(MONTH(SalesDataTable[[#This Row],[Order Date]])/3,0)</f>
        <v>Q1</v>
      </c>
      <c r="G1036" t="s">
        <v>48</v>
      </c>
      <c r="H1036" t="s">
        <v>71</v>
      </c>
      <c r="I1036" t="s">
        <v>87</v>
      </c>
      <c r="J1036" t="s">
        <v>85</v>
      </c>
      <c r="K1036" t="s">
        <v>44</v>
      </c>
      <c r="L1036" t="s">
        <v>45</v>
      </c>
      <c r="M1036">
        <v>1</v>
      </c>
      <c r="N1036">
        <v>192.84</v>
      </c>
      <c r="O1036">
        <v>0.15</v>
      </c>
      <c r="P1036">
        <v>101.42</v>
      </c>
      <c r="Q1036">
        <v>163.91399999999999</v>
      </c>
      <c r="R1036">
        <v>101.42</v>
      </c>
      <c r="S1036">
        <v>62.493999999999986</v>
      </c>
      <c r="T1036">
        <v>0.38126090510877647</v>
      </c>
      <c r="U1036">
        <v>2026</v>
      </c>
      <c r="V1036" t="s">
        <v>26</v>
      </c>
      <c r="W1036">
        <v>3</v>
      </c>
      <c r="X1036" t="s">
        <v>58</v>
      </c>
    </row>
    <row r="1037" spans="1:24" x14ac:dyDescent="0.3">
      <c r="A1037">
        <v>1452</v>
      </c>
      <c r="B1037" s="1">
        <v>46102</v>
      </c>
      <c r="C1037">
        <f>YEAR(SalesDataTable[[#This Row],[Order Date]])</f>
        <v>2026</v>
      </c>
      <c r="D1037">
        <f>MONTH(SalesDataTable[[#This Row],[Order Date]])</f>
        <v>3</v>
      </c>
      <c r="E1037" t="str">
        <f>TEXT(SalesDataTable[[#This Row],[Order Date]], "MmMM")</f>
        <v>March</v>
      </c>
      <c r="F1037" t="str">
        <f>"Q"&amp;ROUNDUP(MONTH(SalesDataTable[[#This Row],[Order Date]])/3,0)</f>
        <v>Q1</v>
      </c>
      <c r="G1037" t="s">
        <v>48</v>
      </c>
      <c r="H1037" t="s">
        <v>52</v>
      </c>
      <c r="I1037" t="s">
        <v>87</v>
      </c>
      <c r="J1037" t="s">
        <v>85</v>
      </c>
      <c r="K1037" t="s">
        <v>37</v>
      </c>
      <c r="L1037" t="s">
        <v>59</v>
      </c>
      <c r="M1037">
        <v>1</v>
      </c>
      <c r="N1037">
        <v>161.93</v>
      </c>
      <c r="O1037">
        <v>0.15</v>
      </c>
      <c r="P1037">
        <v>87.5</v>
      </c>
      <c r="Q1037">
        <v>137.6405</v>
      </c>
      <c r="R1037">
        <v>87.5</v>
      </c>
      <c r="S1037">
        <v>50.140500000000003</v>
      </c>
      <c r="T1037">
        <v>0.36428594781332529</v>
      </c>
      <c r="U1037">
        <v>2026</v>
      </c>
      <c r="V1037" t="s">
        <v>26</v>
      </c>
      <c r="W1037">
        <v>3</v>
      </c>
      <c r="X1037" t="s">
        <v>58</v>
      </c>
    </row>
    <row r="1038" spans="1:24" x14ac:dyDescent="0.3">
      <c r="A1038">
        <v>2582</v>
      </c>
      <c r="B1038" s="1">
        <v>46103</v>
      </c>
      <c r="C1038">
        <f>YEAR(SalesDataTable[[#This Row],[Order Date]])</f>
        <v>2026</v>
      </c>
      <c r="D1038">
        <f>MONTH(SalesDataTable[[#This Row],[Order Date]])</f>
        <v>3</v>
      </c>
      <c r="E1038" t="str">
        <f>TEXT(SalesDataTable[[#This Row],[Order Date]], "MmMM")</f>
        <v>March</v>
      </c>
      <c r="F1038" t="str">
        <f>"Q"&amp;ROUNDUP(MONTH(SalesDataTable[[#This Row],[Order Date]])/3,0)</f>
        <v>Q1</v>
      </c>
      <c r="G1038" t="s">
        <v>34</v>
      </c>
      <c r="H1038" t="s">
        <v>56</v>
      </c>
      <c r="I1038" t="s">
        <v>87</v>
      </c>
      <c r="J1038" t="s">
        <v>23</v>
      </c>
      <c r="K1038" t="s">
        <v>24</v>
      </c>
      <c r="L1038" t="s">
        <v>61</v>
      </c>
      <c r="M1038">
        <v>1</v>
      </c>
      <c r="N1038">
        <v>120.16</v>
      </c>
      <c r="O1038">
        <v>0.15</v>
      </c>
      <c r="P1038">
        <v>68.33</v>
      </c>
      <c r="Q1038">
        <v>102.136</v>
      </c>
      <c r="R1038">
        <v>68.33</v>
      </c>
      <c r="S1038">
        <v>33.805999999999997</v>
      </c>
      <c r="T1038">
        <v>0.33099005247904756</v>
      </c>
      <c r="U1038">
        <v>2026</v>
      </c>
      <c r="V1038" t="s">
        <v>26</v>
      </c>
      <c r="W1038">
        <v>3</v>
      </c>
      <c r="X1038" t="s">
        <v>58</v>
      </c>
    </row>
    <row r="1039" spans="1:24" x14ac:dyDescent="0.3">
      <c r="A1039">
        <v>2325</v>
      </c>
      <c r="B1039" s="1">
        <v>46140</v>
      </c>
      <c r="C1039">
        <f>YEAR(SalesDataTable[[#This Row],[Order Date]])</f>
        <v>2026</v>
      </c>
      <c r="D1039">
        <f>MONTH(SalesDataTable[[#This Row],[Order Date]])</f>
        <v>4</v>
      </c>
      <c r="E1039" t="str">
        <f>TEXT(SalesDataTable[[#This Row],[Order Date]], "MmMM")</f>
        <v>April</v>
      </c>
      <c r="F1039" t="str">
        <f>"Q"&amp;ROUNDUP(MONTH(SalesDataTable[[#This Row],[Order Date]])/3,0)</f>
        <v>Q2</v>
      </c>
      <c r="G1039" t="s">
        <v>28</v>
      </c>
      <c r="H1039" t="s">
        <v>36</v>
      </c>
      <c r="I1039" t="s">
        <v>22</v>
      </c>
      <c r="J1039" t="s">
        <v>84</v>
      </c>
      <c r="K1039" t="s">
        <v>24</v>
      </c>
      <c r="L1039" t="s">
        <v>25</v>
      </c>
      <c r="M1039">
        <v>1</v>
      </c>
      <c r="N1039">
        <v>40.950000000000003</v>
      </c>
      <c r="O1039">
        <v>0.15</v>
      </c>
      <c r="P1039">
        <v>14.89</v>
      </c>
      <c r="Q1039">
        <v>34.807500000000005</v>
      </c>
      <c r="R1039">
        <v>14.89</v>
      </c>
      <c r="S1039">
        <v>19.917500000000004</v>
      </c>
      <c r="T1039">
        <v>0.57221863104216053</v>
      </c>
      <c r="U1039">
        <v>2026</v>
      </c>
      <c r="V1039" t="s">
        <v>64</v>
      </c>
      <c r="W1039">
        <v>4</v>
      </c>
      <c r="X1039" t="s">
        <v>65</v>
      </c>
    </row>
    <row r="1040" spans="1:24" x14ac:dyDescent="0.3">
      <c r="A1040">
        <v>253</v>
      </c>
      <c r="B1040" s="1">
        <v>46146</v>
      </c>
      <c r="C1040">
        <f>YEAR(SalesDataTable[[#This Row],[Order Date]])</f>
        <v>2026</v>
      </c>
      <c r="D1040">
        <f>MONTH(SalesDataTable[[#This Row],[Order Date]])</f>
        <v>5</v>
      </c>
      <c r="E1040" t="str">
        <f>TEXT(SalesDataTable[[#This Row],[Order Date]], "MmMM")</f>
        <v>May</v>
      </c>
      <c r="F1040" t="str">
        <f>"Q"&amp;ROUNDUP(MONTH(SalesDataTable[[#This Row],[Order Date]])/3,0)</f>
        <v>Q2</v>
      </c>
      <c r="G1040" t="s">
        <v>48</v>
      </c>
      <c r="H1040" t="s">
        <v>81</v>
      </c>
      <c r="I1040" t="s">
        <v>86</v>
      </c>
      <c r="J1040" t="s">
        <v>85</v>
      </c>
      <c r="K1040" t="s">
        <v>30</v>
      </c>
      <c r="L1040" t="s">
        <v>33</v>
      </c>
      <c r="M1040">
        <v>1</v>
      </c>
      <c r="N1040">
        <v>90.92</v>
      </c>
      <c r="O1040">
        <v>0.15</v>
      </c>
      <c r="P1040">
        <v>44.93</v>
      </c>
      <c r="Q1040">
        <v>77.281999999999996</v>
      </c>
      <c r="R1040">
        <v>44.93</v>
      </c>
      <c r="S1040">
        <v>32.351999999999997</v>
      </c>
      <c r="T1040">
        <v>0.41862270645169636</v>
      </c>
      <c r="U1040">
        <v>2026</v>
      </c>
      <c r="V1040" t="s">
        <v>64</v>
      </c>
      <c r="W1040">
        <v>5</v>
      </c>
      <c r="X1040" t="s">
        <v>70</v>
      </c>
    </row>
    <row r="1041" spans="1:24" x14ac:dyDescent="0.3">
      <c r="A1041">
        <v>1188</v>
      </c>
      <c r="B1041" s="1">
        <v>46160</v>
      </c>
      <c r="C1041">
        <f>YEAR(SalesDataTable[[#This Row],[Order Date]])</f>
        <v>2026</v>
      </c>
      <c r="D1041">
        <f>MONTH(SalesDataTable[[#This Row],[Order Date]])</f>
        <v>5</v>
      </c>
      <c r="E1041" t="str">
        <f>TEXT(SalesDataTable[[#This Row],[Order Date]], "MmMM")</f>
        <v>May</v>
      </c>
      <c r="F1041" t="str">
        <f>"Q"&amp;ROUNDUP(MONTH(SalesDataTable[[#This Row],[Order Date]])/3,0)</f>
        <v>Q2</v>
      </c>
      <c r="G1041" t="s">
        <v>34</v>
      </c>
      <c r="H1041" t="s">
        <v>35</v>
      </c>
      <c r="I1041" t="s">
        <v>22</v>
      </c>
      <c r="J1041" t="s">
        <v>84</v>
      </c>
      <c r="K1041" t="s">
        <v>44</v>
      </c>
      <c r="L1041" t="s">
        <v>68</v>
      </c>
      <c r="M1041">
        <v>1</v>
      </c>
      <c r="N1041">
        <v>82.44</v>
      </c>
      <c r="O1041">
        <v>0.15</v>
      </c>
      <c r="P1041">
        <v>39.380000000000003</v>
      </c>
      <c r="Q1041">
        <v>70.073999999999998</v>
      </c>
      <c r="R1041">
        <v>39.380000000000003</v>
      </c>
      <c r="S1041">
        <v>30.693999999999996</v>
      </c>
      <c r="T1041">
        <v>0.43802266175757054</v>
      </c>
      <c r="U1041">
        <v>2026</v>
      </c>
      <c r="V1041" t="s">
        <v>64</v>
      </c>
      <c r="W1041">
        <v>5</v>
      </c>
      <c r="X1041" t="s">
        <v>70</v>
      </c>
    </row>
    <row r="1042" spans="1:24" x14ac:dyDescent="0.3">
      <c r="A1042">
        <v>656</v>
      </c>
      <c r="B1042" s="1">
        <v>46166</v>
      </c>
      <c r="C1042">
        <f>YEAR(SalesDataTable[[#This Row],[Order Date]])</f>
        <v>2026</v>
      </c>
      <c r="D1042">
        <f>MONTH(SalesDataTable[[#This Row],[Order Date]])</f>
        <v>5</v>
      </c>
      <c r="E1042" t="str">
        <f>TEXT(SalesDataTable[[#This Row],[Order Date]], "MmMM")</f>
        <v>May</v>
      </c>
      <c r="F1042" t="str">
        <f>"Q"&amp;ROUNDUP(MONTH(SalesDataTable[[#This Row],[Order Date]])/3,0)</f>
        <v>Q2</v>
      </c>
      <c r="G1042" t="s">
        <v>20</v>
      </c>
      <c r="H1042" t="s">
        <v>32</v>
      </c>
      <c r="I1042" t="s">
        <v>22</v>
      </c>
      <c r="J1042" t="s">
        <v>23</v>
      </c>
      <c r="K1042" t="s">
        <v>44</v>
      </c>
      <c r="L1042" t="s">
        <v>63</v>
      </c>
      <c r="M1042">
        <v>1</v>
      </c>
      <c r="N1042">
        <v>122.51</v>
      </c>
      <c r="O1042">
        <v>0.15</v>
      </c>
      <c r="P1042">
        <v>62.2</v>
      </c>
      <c r="Q1042">
        <v>104.1335</v>
      </c>
      <c r="R1042">
        <v>62.2</v>
      </c>
      <c r="S1042">
        <v>41.933499999999995</v>
      </c>
      <c r="T1042">
        <v>0.40268981643755369</v>
      </c>
      <c r="U1042">
        <v>2026</v>
      </c>
      <c r="V1042" t="s">
        <v>64</v>
      </c>
      <c r="W1042">
        <v>5</v>
      </c>
      <c r="X1042" t="s">
        <v>70</v>
      </c>
    </row>
    <row r="1043" spans="1:24" x14ac:dyDescent="0.3">
      <c r="A1043">
        <v>2989</v>
      </c>
      <c r="B1043" s="1">
        <v>46170</v>
      </c>
      <c r="C1043">
        <f>YEAR(SalesDataTable[[#This Row],[Order Date]])</f>
        <v>2026</v>
      </c>
      <c r="D1043">
        <f>MONTH(SalesDataTable[[#This Row],[Order Date]])</f>
        <v>5</v>
      </c>
      <c r="E1043" t="str">
        <f>TEXT(SalesDataTable[[#This Row],[Order Date]], "MmMM")</f>
        <v>May</v>
      </c>
      <c r="F1043" t="str">
        <f>"Q"&amp;ROUNDUP(MONTH(SalesDataTable[[#This Row],[Order Date]])/3,0)</f>
        <v>Q2</v>
      </c>
      <c r="G1043" t="s">
        <v>20</v>
      </c>
      <c r="H1043" t="s">
        <v>60</v>
      </c>
      <c r="I1043" t="s">
        <v>22</v>
      </c>
      <c r="J1043" t="s">
        <v>84</v>
      </c>
      <c r="K1043" t="s">
        <v>44</v>
      </c>
      <c r="L1043" t="s">
        <v>68</v>
      </c>
      <c r="M1043">
        <v>1</v>
      </c>
      <c r="N1043">
        <v>81.28</v>
      </c>
      <c r="O1043">
        <v>0.15</v>
      </c>
      <c r="P1043">
        <v>39.020000000000003</v>
      </c>
      <c r="Q1043">
        <v>69.087999999999994</v>
      </c>
      <c r="R1043">
        <v>39.020000000000003</v>
      </c>
      <c r="S1043">
        <v>30.067999999999991</v>
      </c>
      <c r="T1043">
        <v>0.43521306160259371</v>
      </c>
      <c r="U1043">
        <v>2026</v>
      </c>
      <c r="V1043" t="s">
        <v>64</v>
      </c>
      <c r="W1043">
        <v>5</v>
      </c>
      <c r="X1043" t="s">
        <v>70</v>
      </c>
    </row>
    <row r="1044" spans="1:24" x14ac:dyDescent="0.3">
      <c r="A1044">
        <v>4349</v>
      </c>
      <c r="B1044" s="1">
        <v>46179</v>
      </c>
      <c r="C1044">
        <f>YEAR(SalesDataTable[[#This Row],[Order Date]])</f>
        <v>2026</v>
      </c>
      <c r="D1044">
        <f>MONTH(SalesDataTable[[#This Row],[Order Date]])</f>
        <v>6</v>
      </c>
      <c r="E1044" t="str">
        <f>TEXT(SalesDataTable[[#This Row],[Order Date]], "MmMM")</f>
        <v>June</v>
      </c>
      <c r="F1044" t="str">
        <f>"Q"&amp;ROUNDUP(MONTH(SalesDataTable[[#This Row],[Order Date]])/3,0)</f>
        <v>Q2</v>
      </c>
      <c r="G1044" t="s">
        <v>20</v>
      </c>
      <c r="H1044" t="s">
        <v>32</v>
      </c>
      <c r="I1044" t="s">
        <v>86</v>
      </c>
      <c r="J1044" t="s">
        <v>85</v>
      </c>
      <c r="K1044" t="s">
        <v>42</v>
      </c>
      <c r="L1044" t="s">
        <v>72</v>
      </c>
      <c r="M1044">
        <v>1</v>
      </c>
      <c r="N1044">
        <v>80.349999999999994</v>
      </c>
      <c r="O1044">
        <v>0.15</v>
      </c>
      <c r="P1044">
        <v>43.51</v>
      </c>
      <c r="Q1044">
        <v>68.297499999999999</v>
      </c>
      <c r="R1044">
        <v>43.51</v>
      </c>
      <c r="S1044">
        <v>24.787500000000001</v>
      </c>
      <c r="T1044">
        <v>0.3629342216040119</v>
      </c>
      <c r="U1044">
        <v>2026</v>
      </c>
      <c r="V1044" t="s">
        <v>64</v>
      </c>
      <c r="W1044">
        <v>6</v>
      </c>
      <c r="X1044" t="s">
        <v>73</v>
      </c>
    </row>
    <row r="1045" spans="1:24" x14ac:dyDescent="0.3">
      <c r="A1045">
        <v>1332</v>
      </c>
      <c r="B1045" s="1">
        <v>46184</v>
      </c>
      <c r="C1045">
        <f>YEAR(SalesDataTable[[#This Row],[Order Date]])</f>
        <v>2026</v>
      </c>
      <c r="D1045">
        <f>MONTH(SalesDataTable[[#This Row],[Order Date]])</f>
        <v>6</v>
      </c>
      <c r="E1045" t="str">
        <f>TEXT(SalesDataTable[[#This Row],[Order Date]], "MmMM")</f>
        <v>June</v>
      </c>
      <c r="F1045" t="str">
        <f>"Q"&amp;ROUNDUP(MONTH(SalesDataTable[[#This Row],[Order Date]])/3,0)</f>
        <v>Q2</v>
      </c>
      <c r="G1045" t="s">
        <v>34</v>
      </c>
      <c r="H1045" t="s">
        <v>53</v>
      </c>
      <c r="I1045" t="s">
        <v>87</v>
      </c>
      <c r="J1045" t="s">
        <v>84</v>
      </c>
      <c r="K1045" t="s">
        <v>30</v>
      </c>
      <c r="L1045" t="s">
        <v>33</v>
      </c>
      <c r="M1045">
        <v>1</v>
      </c>
      <c r="N1045">
        <v>94.01</v>
      </c>
      <c r="O1045">
        <v>0.15</v>
      </c>
      <c r="P1045">
        <v>46.12</v>
      </c>
      <c r="Q1045">
        <v>79.908500000000004</v>
      </c>
      <c r="R1045">
        <v>46.12</v>
      </c>
      <c r="S1045">
        <v>33.788500000000006</v>
      </c>
      <c r="T1045">
        <v>0.42283987310486376</v>
      </c>
      <c r="U1045">
        <v>2026</v>
      </c>
      <c r="V1045" t="s">
        <v>64</v>
      </c>
      <c r="W1045">
        <v>6</v>
      </c>
      <c r="X1045" t="s">
        <v>73</v>
      </c>
    </row>
    <row r="1046" spans="1:24" x14ac:dyDescent="0.3">
      <c r="A1046">
        <v>2272</v>
      </c>
      <c r="B1046" s="1">
        <v>46186</v>
      </c>
      <c r="C1046">
        <f>YEAR(SalesDataTable[[#This Row],[Order Date]])</f>
        <v>2026</v>
      </c>
      <c r="D1046">
        <f>MONTH(SalesDataTable[[#This Row],[Order Date]])</f>
        <v>6</v>
      </c>
      <c r="E1046" t="str">
        <f>TEXT(SalesDataTable[[#This Row],[Order Date]], "MmMM")</f>
        <v>June</v>
      </c>
      <c r="F1046" t="str">
        <f>"Q"&amp;ROUNDUP(MONTH(SalesDataTable[[#This Row],[Order Date]])/3,0)</f>
        <v>Q2</v>
      </c>
      <c r="G1046" t="s">
        <v>20</v>
      </c>
      <c r="H1046" t="s">
        <v>21</v>
      </c>
      <c r="I1046" t="s">
        <v>22</v>
      </c>
      <c r="J1046" t="s">
        <v>84</v>
      </c>
      <c r="K1046" t="s">
        <v>24</v>
      </c>
      <c r="L1046" t="s">
        <v>61</v>
      </c>
      <c r="M1046">
        <v>1</v>
      </c>
      <c r="N1046">
        <v>125.01</v>
      </c>
      <c r="O1046">
        <v>0.15</v>
      </c>
      <c r="P1046">
        <v>70.39</v>
      </c>
      <c r="Q1046">
        <v>106.2585</v>
      </c>
      <c r="R1046">
        <v>70.39</v>
      </c>
      <c r="S1046">
        <v>35.868499999999997</v>
      </c>
      <c r="T1046">
        <v>0.33755887764272974</v>
      </c>
      <c r="U1046">
        <v>2026</v>
      </c>
      <c r="V1046" t="s">
        <v>64</v>
      </c>
      <c r="W1046">
        <v>6</v>
      </c>
      <c r="X1046" t="s">
        <v>73</v>
      </c>
    </row>
    <row r="1047" spans="1:24" x14ac:dyDescent="0.3">
      <c r="A1047">
        <v>2680</v>
      </c>
      <c r="B1047" s="1">
        <v>46186</v>
      </c>
      <c r="C1047">
        <f>YEAR(SalesDataTable[[#This Row],[Order Date]])</f>
        <v>2026</v>
      </c>
      <c r="D1047">
        <f>MONTH(SalesDataTable[[#This Row],[Order Date]])</f>
        <v>6</v>
      </c>
      <c r="E1047" t="str">
        <f>TEXT(SalesDataTable[[#This Row],[Order Date]], "MmMM")</f>
        <v>June</v>
      </c>
      <c r="F1047" t="str">
        <f>"Q"&amp;ROUNDUP(MONTH(SalesDataTable[[#This Row],[Order Date]])/3,0)</f>
        <v>Q2</v>
      </c>
      <c r="G1047" t="s">
        <v>34</v>
      </c>
      <c r="H1047" t="s">
        <v>55</v>
      </c>
      <c r="I1047" t="s">
        <v>22</v>
      </c>
      <c r="J1047" t="s">
        <v>84</v>
      </c>
      <c r="K1047" t="s">
        <v>30</v>
      </c>
      <c r="L1047" t="s">
        <v>33</v>
      </c>
      <c r="M1047">
        <v>1</v>
      </c>
      <c r="N1047">
        <v>93.59</v>
      </c>
      <c r="O1047">
        <v>0.15</v>
      </c>
      <c r="P1047">
        <v>46.48</v>
      </c>
      <c r="Q1047">
        <v>79.551500000000004</v>
      </c>
      <c r="R1047">
        <v>46.48</v>
      </c>
      <c r="S1047">
        <v>33.071500000000007</v>
      </c>
      <c r="T1047">
        <v>0.41572440494522422</v>
      </c>
      <c r="U1047">
        <v>2026</v>
      </c>
      <c r="V1047" t="s">
        <v>64</v>
      </c>
      <c r="W1047">
        <v>6</v>
      </c>
      <c r="X1047" t="s">
        <v>73</v>
      </c>
    </row>
    <row r="1048" spans="1:24" x14ac:dyDescent="0.3">
      <c r="A1048">
        <v>4982</v>
      </c>
      <c r="B1048" s="1">
        <v>46196</v>
      </c>
      <c r="C1048">
        <f>YEAR(SalesDataTable[[#This Row],[Order Date]])</f>
        <v>2026</v>
      </c>
      <c r="D1048">
        <f>MONTH(SalesDataTable[[#This Row],[Order Date]])</f>
        <v>6</v>
      </c>
      <c r="E1048" t="str">
        <f>TEXT(SalesDataTable[[#This Row],[Order Date]], "MmMM")</f>
        <v>June</v>
      </c>
      <c r="F1048" t="str">
        <f>"Q"&amp;ROUNDUP(MONTH(SalesDataTable[[#This Row],[Order Date]])/3,0)</f>
        <v>Q2</v>
      </c>
      <c r="G1048" t="s">
        <v>48</v>
      </c>
      <c r="H1048" t="s">
        <v>81</v>
      </c>
      <c r="I1048" t="s">
        <v>22</v>
      </c>
      <c r="J1048" t="s">
        <v>84</v>
      </c>
      <c r="K1048" t="s">
        <v>37</v>
      </c>
      <c r="L1048" t="s">
        <v>47</v>
      </c>
      <c r="M1048">
        <v>1</v>
      </c>
      <c r="N1048">
        <v>36.700000000000003</v>
      </c>
      <c r="O1048">
        <v>0.15</v>
      </c>
      <c r="P1048">
        <v>13.59</v>
      </c>
      <c r="Q1048">
        <v>31.195</v>
      </c>
      <c r="R1048">
        <v>13.59</v>
      </c>
      <c r="S1048">
        <v>17.605</v>
      </c>
      <c r="T1048">
        <v>0.56435326174066358</v>
      </c>
      <c r="U1048">
        <v>2026</v>
      </c>
      <c r="V1048" t="s">
        <v>64</v>
      </c>
      <c r="W1048">
        <v>6</v>
      </c>
      <c r="X1048" t="s">
        <v>73</v>
      </c>
    </row>
    <row r="1049" spans="1:24" x14ac:dyDescent="0.3">
      <c r="A1049">
        <v>5133</v>
      </c>
      <c r="B1049" s="1">
        <v>46197</v>
      </c>
      <c r="C1049">
        <f>YEAR(SalesDataTable[[#This Row],[Order Date]])</f>
        <v>2026</v>
      </c>
      <c r="D1049">
        <f>MONTH(SalesDataTable[[#This Row],[Order Date]])</f>
        <v>6</v>
      </c>
      <c r="E1049" t="str">
        <f>TEXT(SalesDataTable[[#This Row],[Order Date]], "MmMM")</f>
        <v>June</v>
      </c>
      <c r="F1049" t="str">
        <f>"Q"&amp;ROUNDUP(MONTH(SalesDataTable[[#This Row],[Order Date]])/3,0)</f>
        <v>Q2</v>
      </c>
      <c r="G1049" t="s">
        <v>28</v>
      </c>
      <c r="H1049" t="s">
        <v>36</v>
      </c>
      <c r="I1049" t="s">
        <v>22</v>
      </c>
      <c r="J1049" t="s">
        <v>85</v>
      </c>
      <c r="K1049" t="s">
        <v>44</v>
      </c>
      <c r="L1049" t="s">
        <v>68</v>
      </c>
      <c r="M1049">
        <v>1</v>
      </c>
      <c r="N1049">
        <v>81.99</v>
      </c>
      <c r="O1049">
        <v>0.15</v>
      </c>
      <c r="P1049">
        <v>40.29</v>
      </c>
      <c r="Q1049">
        <v>69.691499999999991</v>
      </c>
      <c r="R1049">
        <v>40.29</v>
      </c>
      <c r="S1049">
        <v>29.401499999999992</v>
      </c>
      <c r="T1049">
        <v>0.4218807171606293</v>
      </c>
      <c r="U1049">
        <v>2026</v>
      </c>
      <c r="V1049" t="s">
        <v>64</v>
      </c>
      <c r="W1049">
        <v>6</v>
      </c>
      <c r="X1049" t="s">
        <v>73</v>
      </c>
    </row>
    <row r="1050" spans="1:24" x14ac:dyDescent="0.3">
      <c r="A1050">
        <v>2098</v>
      </c>
      <c r="B1050" s="1">
        <v>46198</v>
      </c>
      <c r="C1050">
        <f>YEAR(SalesDataTable[[#This Row],[Order Date]])</f>
        <v>2026</v>
      </c>
      <c r="D1050">
        <f>MONTH(SalesDataTable[[#This Row],[Order Date]])</f>
        <v>6</v>
      </c>
      <c r="E1050" t="str">
        <f>TEXT(SalesDataTable[[#This Row],[Order Date]], "MmMM")</f>
        <v>June</v>
      </c>
      <c r="F1050" t="str">
        <f>"Q"&amp;ROUNDUP(MONTH(SalesDataTable[[#This Row],[Order Date]])/3,0)</f>
        <v>Q2</v>
      </c>
      <c r="G1050" t="s">
        <v>48</v>
      </c>
      <c r="H1050" t="s">
        <v>49</v>
      </c>
      <c r="I1050" t="s">
        <v>22</v>
      </c>
      <c r="J1050" t="s">
        <v>84</v>
      </c>
      <c r="K1050" t="s">
        <v>30</v>
      </c>
      <c r="L1050" t="s">
        <v>57</v>
      </c>
      <c r="M1050">
        <v>1</v>
      </c>
      <c r="N1050">
        <v>146.46</v>
      </c>
      <c r="O1050">
        <v>0.15</v>
      </c>
      <c r="P1050">
        <v>80.760000000000005</v>
      </c>
      <c r="Q1050">
        <v>124.491</v>
      </c>
      <c r="R1050">
        <v>80.760000000000005</v>
      </c>
      <c r="S1050">
        <v>43.730999999999995</v>
      </c>
      <c r="T1050">
        <v>0.35127840566787955</v>
      </c>
      <c r="U1050">
        <v>2026</v>
      </c>
      <c r="V1050" t="s">
        <v>64</v>
      </c>
      <c r="W1050">
        <v>6</v>
      </c>
      <c r="X1050" t="s">
        <v>73</v>
      </c>
    </row>
    <row r="1051" spans="1:24" x14ac:dyDescent="0.3">
      <c r="A1051">
        <v>3014</v>
      </c>
      <c r="B1051" s="1">
        <v>46200</v>
      </c>
      <c r="C1051">
        <f>YEAR(SalesDataTable[[#This Row],[Order Date]])</f>
        <v>2026</v>
      </c>
      <c r="D1051">
        <f>MONTH(SalesDataTable[[#This Row],[Order Date]])</f>
        <v>6</v>
      </c>
      <c r="E1051" t="str">
        <f>TEXT(SalesDataTable[[#This Row],[Order Date]], "MmMM")</f>
        <v>June</v>
      </c>
      <c r="F1051" t="str">
        <f>"Q"&amp;ROUNDUP(MONTH(SalesDataTable[[#This Row],[Order Date]])/3,0)</f>
        <v>Q2</v>
      </c>
      <c r="G1051" t="s">
        <v>48</v>
      </c>
      <c r="H1051" t="s">
        <v>81</v>
      </c>
      <c r="I1051" t="s">
        <v>22</v>
      </c>
      <c r="J1051" t="s">
        <v>23</v>
      </c>
      <c r="K1051" t="s">
        <v>24</v>
      </c>
      <c r="L1051" t="s">
        <v>69</v>
      </c>
      <c r="M1051">
        <v>1</v>
      </c>
      <c r="N1051">
        <v>50.13</v>
      </c>
      <c r="O1051">
        <v>0.15</v>
      </c>
      <c r="P1051">
        <v>22.22</v>
      </c>
      <c r="Q1051">
        <v>42.610500000000002</v>
      </c>
      <c r="R1051">
        <v>22.22</v>
      </c>
      <c r="S1051">
        <v>20.390500000000003</v>
      </c>
      <c r="T1051">
        <v>0.47853228664296366</v>
      </c>
      <c r="U1051">
        <v>2026</v>
      </c>
      <c r="V1051" t="s">
        <v>64</v>
      </c>
      <c r="W1051">
        <v>6</v>
      </c>
      <c r="X1051" t="s">
        <v>73</v>
      </c>
    </row>
    <row r="1052" spans="1:24" x14ac:dyDescent="0.3">
      <c r="A1052">
        <v>2424</v>
      </c>
      <c r="B1052" s="1">
        <v>46210</v>
      </c>
      <c r="C1052">
        <f>YEAR(SalesDataTable[[#This Row],[Order Date]])</f>
        <v>2026</v>
      </c>
      <c r="D1052">
        <f>MONTH(SalesDataTable[[#This Row],[Order Date]])</f>
        <v>7</v>
      </c>
      <c r="E1052" t="str">
        <f>TEXT(SalesDataTable[[#This Row],[Order Date]], "MmMM")</f>
        <v>July</v>
      </c>
      <c r="F1052" t="str">
        <f>"Q"&amp;ROUNDUP(MONTH(SalesDataTable[[#This Row],[Order Date]])/3,0)</f>
        <v>Q3</v>
      </c>
      <c r="G1052" t="s">
        <v>20</v>
      </c>
      <c r="H1052" t="s">
        <v>21</v>
      </c>
      <c r="I1052" t="s">
        <v>22</v>
      </c>
      <c r="J1052" t="s">
        <v>23</v>
      </c>
      <c r="K1052" t="s">
        <v>42</v>
      </c>
      <c r="L1052" t="s">
        <v>66</v>
      </c>
      <c r="M1052">
        <v>1</v>
      </c>
      <c r="N1052">
        <v>51.06</v>
      </c>
      <c r="O1052">
        <v>0.15</v>
      </c>
      <c r="P1052">
        <v>22.56</v>
      </c>
      <c r="Q1052">
        <v>43.401000000000003</v>
      </c>
      <c r="R1052">
        <v>22.56</v>
      </c>
      <c r="S1052">
        <v>20.841000000000005</v>
      </c>
      <c r="T1052">
        <v>0.48019630884081022</v>
      </c>
      <c r="U1052">
        <v>2026</v>
      </c>
      <c r="V1052" t="s">
        <v>74</v>
      </c>
      <c r="W1052">
        <v>7</v>
      </c>
      <c r="X1052" t="s">
        <v>75</v>
      </c>
    </row>
    <row r="1053" spans="1:24" x14ac:dyDescent="0.3">
      <c r="A1053">
        <v>3715</v>
      </c>
      <c r="B1053" s="1">
        <v>46213</v>
      </c>
      <c r="C1053">
        <f>YEAR(SalesDataTable[[#This Row],[Order Date]])</f>
        <v>2026</v>
      </c>
      <c r="D1053">
        <f>MONTH(SalesDataTable[[#This Row],[Order Date]])</f>
        <v>7</v>
      </c>
      <c r="E1053" t="str">
        <f>TEXT(SalesDataTable[[#This Row],[Order Date]], "MmMM")</f>
        <v>July</v>
      </c>
      <c r="F1053" t="str">
        <f>"Q"&amp;ROUNDUP(MONTH(SalesDataTable[[#This Row],[Order Date]])/3,0)</f>
        <v>Q3</v>
      </c>
      <c r="G1053" t="s">
        <v>20</v>
      </c>
      <c r="H1053" t="s">
        <v>21</v>
      </c>
      <c r="I1053" t="s">
        <v>22</v>
      </c>
      <c r="J1053" t="s">
        <v>23</v>
      </c>
      <c r="K1053" t="s">
        <v>44</v>
      </c>
      <c r="L1053" t="s">
        <v>63</v>
      </c>
      <c r="M1053">
        <v>1</v>
      </c>
      <c r="N1053">
        <v>122.14</v>
      </c>
      <c r="O1053">
        <v>0.15</v>
      </c>
      <c r="P1053">
        <v>59.87</v>
      </c>
      <c r="Q1053">
        <v>103.819</v>
      </c>
      <c r="R1053">
        <v>59.87</v>
      </c>
      <c r="S1053">
        <v>43.949000000000005</v>
      </c>
      <c r="T1053">
        <v>0.42332328379198414</v>
      </c>
      <c r="U1053">
        <v>2026</v>
      </c>
      <c r="V1053" t="s">
        <v>74</v>
      </c>
      <c r="W1053">
        <v>7</v>
      </c>
      <c r="X1053" t="s">
        <v>75</v>
      </c>
    </row>
    <row r="1054" spans="1:24" x14ac:dyDescent="0.3">
      <c r="A1054">
        <v>2407</v>
      </c>
      <c r="B1054" s="1">
        <v>46215</v>
      </c>
      <c r="C1054">
        <f>YEAR(SalesDataTable[[#This Row],[Order Date]])</f>
        <v>2026</v>
      </c>
      <c r="D1054">
        <f>MONTH(SalesDataTable[[#This Row],[Order Date]])</f>
        <v>7</v>
      </c>
      <c r="E1054" t="str">
        <f>TEXT(SalesDataTable[[#This Row],[Order Date]], "MmMM")</f>
        <v>July</v>
      </c>
      <c r="F1054" t="str">
        <f>"Q"&amp;ROUNDUP(MONTH(SalesDataTable[[#This Row],[Order Date]])/3,0)</f>
        <v>Q3</v>
      </c>
      <c r="G1054" t="s">
        <v>34</v>
      </c>
      <c r="H1054" t="s">
        <v>53</v>
      </c>
      <c r="I1054" t="s">
        <v>87</v>
      </c>
      <c r="J1054" t="s">
        <v>85</v>
      </c>
      <c r="K1054" t="s">
        <v>30</v>
      </c>
      <c r="L1054" t="s">
        <v>31</v>
      </c>
      <c r="M1054">
        <v>1</v>
      </c>
      <c r="N1054">
        <v>153.25</v>
      </c>
      <c r="O1054">
        <v>0.15</v>
      </c>
      <c r="P1054">
        <v>78.28</v>
      </c>
      <c r="Q1054">
        <v>130.26249999999999</v>
      </c>
      <c r="R1054">
        <v>78.28</v>
      </c>
      <c r="S1054">
        <v>51.982499999999987</v>
      </c>
      <c r="T1054">
        <v>0.39905959121005657</v>
      </c>
      <c r="U1054">
        <v>2026</v>
      </c>
      <c r="V1054" t="s">
        <v>74</v>
      </c>
      <c r="W1054">
        <v>7</v>
      </c>
      <c r="X1054" t="s">
        <v>75</v>
      </c>
    </row>
    <row r="1055" spans="1:24" x14ac:dyDescent="0.3">
      <c r="A1055">
        <v>3295</v>
      </c>
      <c r="B1055" s="1">
        <v>46218</v>
      </c>
      <c r="C1055">
        <f>YEAR(SalesDataTable[[#This Row],[Order Date]])</f>
        <v>2026</v>
      </c>
      <c r="D1055">
        <f>MONTH(SalesDataTable[[#This Row],[Order Date]])</f>
        <v>7</v>
      </c>
      <c r="E1055" t="str">
        <f>TEXT(SalesDataTable[[#This Row],[Order Date]], "MmMM")</f>
        <v>July</v>
      </c>
      <c r="F1055" t="str">
        <f>"Q"&amp;ROUNDUP(MONTH(SalesDataTable[[#This Row],[Order Date]])/3,0)</f>
        <v>Q3</v>
      </c>
      <c r="G1055" t="s">
        <v>34</v>
      </c>
      <c r="H1055" t="s">
        <v>53</v>
      </c>
      <c r="I1055" t="s">
        <v>87</v>
      </c>
      <c r="J1055" t="s">
        <v>84</v>
      </c>
      <c r="K1055" t="s">
        <v>30</v>
      </c>
      <c r="L1055" t="s">
        <v>33</v>
      </c>
      <c r="M1055">
        <v>1</v>
      </c>
      <c r="N1055">
        <v>93.46</v>
      </c>
      <c r="O1055">
        <v>0.15</v>
      </c>
      <c r="P1055">
        <v>46.65</v>
      </c>
      <c r="Q1055">
        <v>79.440999999999988</v>
      </c>
      <c r="R1055">
        <v>46.65</v>
      </c>
      <c r="S1055">
        <v>32.79099999999999</v>
      </c>
      <c r="T1055">
        <v>0.41277174255107557</v>
      </c>
      <c r="U1055">
        <v>2026</v>
      </c>
      <c r="V1055" t="s">
        <v>74</v>
      </c>
      <c r="W1055">
        <v>7</v>
      </c>
      <c r="X1055" t="s">
        <v>75</v>
      </c>
    </row>
    <row r="1056" spans="1:24" x14ac:dyDescent="0.3">
      <c r="A1056">
        <v>4224</v>
      </c>
      <c r="B1056" s="1">
        <v>46219</v>
      </c>
      <c r="C1056">
        <f>YEAR(SalesDataTable[[#This Row],[Order Date]])</f>
        <v>2026</v>
      </c>
      <c r="D1056">
        <f>MONTH(SalesDataTable[[#This Row],[Order Date]])</f>
        <v>7</v>
      </c>
      <c r="E1056" t="str">
        <f>TEXT(SalesDataTable[[#This Row],[Order Date]], "MmMM")</f>
        <v>July</v>
      </c>
      <c r="F1056" t="str">
        <f>"Q"&amp;ROUNDUP(MONTH(SalesDataTable[[#This Row],[Order Date]])/3,0)</f>
        <v>Q3</v>
      </c>
      <c r="G1056" t="s">
        <v>48</v>
      </c>
      <c r="H1056" t="s">
        <v>67</v>
      </c>
      <c r="I1056" t="s">
        <v>86</v>
      </c>
      <c r="J1056" t="s">
        <v>84</v>
      </c>
      <c r="K1056" t="s">
        <v>44</v>
      </c>
      <c r="L1056" t="s">
        <v>77</v>
      </c>
      <c r="M1056">
        <v>1</v>
      </c>
      <c r="N1056">
        <v>348.73</v>
      </c>
      <c r="O1056">
        <v>0.15</v>
      </c>
      <c r="P1056">
        <v>190.33</v>
      </c>
      <c r="Q1056">
        <v>296.4205</v>
      </c>
      <c r="R1056">
        <v>190.33</v>
      </c>
      <c r="S1056">
        <v>106.09049999999999</v>
      </c>
      <c r="T1056">
        <v>0.35790540802677273</v>
      </c>
      <c r="U1056">
        <v>2026</v>
      </c>
      <c r="V1056" t="s">
        <v>74</v>
      </c>
      <c r="W1056">
        <v>7</v>
      </c>
      <c r="X1056" t="s">
        <v>75</v>
      </c>
    </row>
    <row r="1057" spans="1:24" x14ac:dyDescent="0.3">
      <c r="A1057">
        <v>4020</v>
      </c>
      <c r="B1057" s="1">
        <v>46220</v>
      </c>
      <c r="C1057">
        <f>YEAR(SalesDataTable[[#This Row],[Order Date]])</f>
        <v>2026</v>
      </c>
      <c r="D1057">
        <f>MONTH(SalesDataTable[[#This Row],[Order Date]])</f>
        <v>7</v>
      </c>
      <c r="E1057" t="str">
        <f>TEXT(SalesDataTable[[#This Row],[Order Date]], "MmMM")</f>
        <v>July</v>
      </c>
      <c r="F1057" t="str">
        <f>"Q"&amp;ROUNDUP(MONTH(SalesDataTable[[#This Row],[Order Date]])/3,0)</f>
        <v>Q3</v>
      </c>
      <c r="G1057" t="s">
        <v>48</v>
      </c>
      <c r="H1057" t="s">
        <v>49</v>
      </c>
      <c r="I1057" t="s">
        <v>22</v>
      </c>
      <c r="J1057" t="s">
        <v>84</v>
      </c>
      <c r="K1057" t="s">
        <v>44</v>
      </c>
      <c r="L1057" t="s">
        <v>63</v>
      </c>
      <c r="M1057">
        <v>1</v>
      </c>
      <c r="N1057">
        <v>126.13</v>
      </c>
      <c r="O1057">
        <v>0.15</v>
      </c>
      <c r="P1057">
        <v>60.43</v>
      </c>
      <c r="Q1057">
        <v>107.2105</v>
      </c>
      <c r="R1057">
        <v>60.43</v>
      </c>
      <c r="S1057">
        <v>46.780499999999996</v>
      </c>
      <c r="T1057">
        <v>0.43634252242084498</v>
      </c>
      <c r="U1057">
        <v>2026</v>
      </c>
      <c r="V1057" t="s">
        <v>74</v>
      </c>
      <c r="W1057">
        <v>7</v>
      </c>
      <c r="X1057" t="s">
        <v>75</v>
      </c>
    </row>
    <row r="1058" spans="1:24" x14ac:dyDescent="0.3">
      <c r="A1058">
        <v>4463</v>
      </c>
      <c r="B1058" s="1">
        <v>46238</v>
      </c>
      <c r="C1058">
        <f>YEAR(SalesDataTable[[#This Row],[Order Date]])</f>
        <v>2026</v>
      </c>
      <c r="D1058">
        <f>MONTH(SalesDataTable[[#This Row],[Order Date]])</f>
        <v>8</v>
      </c>
      <c r="E1058" t="str">
        <f>TEXT(SalesDataTable[[#This Row],[Order Date]], "MmMM")</f>
        <v>August</v>
      </c>
      <c r="F1058" t="str">
        <f>"Q"&amp;ROUNDUP(MONTH(SalesDataTable[[#This Row],[Order Date]])/3,0)</f>
        <v>Q3</v>
      </c>
      <c r="G1058" t="s">
        <v>48</v>
      </c>
      <c r="H1058" t="s">
        <v>49</v>
      </c>
      <c r="I1058" t="s">
        <v>87</v>
      </c>
      <c r="J1058" t="s">
        <v>85</v>
      </c>
      <c r="K1058" t="s">
        <v>42</v>
      </c>
      <c r="L1058" t="s">
        <v>66</v>
      </c>
      <c r="M1058">
        <v>1</v>
      </c>
      <c r="N1058">
        <v>50.43</v>
      </c>
      <c r="O1058">
        <v>0.15</v>
      </c>
      <c r="P1058">
        <v>22.94</v>
      </c>
      <c r="Q1058">
        <v>42.865499999999997</v>
      </c>
      <c r="R1058">
        <v>22.94</v>
      </c>
      <c r="S1058">
        <v>19.925499999999996</v>
      </c>
      <c r="T1058">
        <v>0.46483768998378644</v>
      </c>
      <c r="U1058">
        <v>2026</v>
      </c>
      <c r="V1058" t="s">
        <v>74</v>
      </c>
      <c r="W1058">
        <v>8</v>
      </c>
      <c r="X1058" t="s">
        <v>76</v>
      </c>
    </row>
    <row r="1059" spans="1:24" x14ac:dyDescent="0.3">
      <c r="A1059">
        <v>4563</v>
      </c>
      <c r="B1059" s="1">
        <v>46253</v>
      </c>
      <c r="C1059">
        <f>YEAR(SalesDataTable[[#This Row],[Order Date]])</f>
        <v>2026</v>
      </c>
      <c r="D1059">
        <f>MONTH(SalesDataTable[[#This Row],[Order Date]])</f>
        <v>8</v>
      </c>
      <c r="E1059" t="str">
        <f>TEXT(SalesDataTable[[#This Row],[Order Date]], "MmMM")</f>
        <v>August</v>
      </c>
      <c r="F1059" t="str">
        <f>"Q"&amp;ROUNDUP(MONTH(SalesDataTable[[#This Row],[Order Date]])/3,0)</f>
        <v>Q3</v>
      </c>
      <c r="G1059" t="s">
        <v>34</v>
      </c>
      <c r="H1059" t="s">
        <v>40</v>
      </c>
      <c r="I1059" t="s">
        <v>87</v>
      </c>
      <c r="J1059" t="s">
        <v>84</v>
      </c>
      <c r="K1059" t="s">
        <v>44</v>
      </c>
      <c r="L1059" t="s">
        <v>77</v>
      </c>
      <c r="M1059">
        <v>1</v>
      </c>
      <c r="N1059">
        <v>338.45</v>
      </c>
      <c r="O1059">
        <v>0.15</v>
      </c>
      <c r="P1059">
        <v>197.2</v>
      </c>
      <c r="Q1059">
        <v>287.6825</v>
      </c>
      <c r="R1059">
        <v>197.2</v>
      </c>
      <c r="S1059">
        <v>90.482500000000016</v>
      </c>
      <c r="T1059">
        <v>0.31452208598020392</v>
      </c>
      <c r="U1059">
        <v>2026</v>
      </c>
      <c r="V1059" t="s">
        <v>74</v>
      </c>
      <c r="W1059">
        <v>8</v>
      </c>
      <c r="X1059" t="s">
        <v>76</v>
      </c>
    </row>
    <row r="1060" spans="1:24" x14ac:dyDescent="0.3">
      <c r="A1060">
        <v>3281</v>
      </c>
      <c r="B1060" s="1">
        <v>46254</v>
      </c>
      <c r="C1060">
        <f>YEAR(SalesDataTable[[#This Row],[Order Date]])</f>
        <v>2026</v>
      </c>
      <c r="D1060">
        <f>MONTH(SalesDataTable[[#This Row],[Order Date]])</f>
        <v>8</v>
      </c>
      <c r="E1060" t="str">
        <f>TEXT(SalesDataTable[[#This Row],[Order Date]], "MmMM")</f>
        <v>August</v>
      </c>
      <c r="F1060" t="str">
        <f>"Q"&amp;ROUNDUP(MONTH(SalesDataTable[[#This Row],[Order Date]])/3,0)</f>
        <v>Q3</v>
      </c>
      <c r="G1060" t="s">
        <v>20</v>
      </c>
      <c r="H1060" t="s">
        <v>39</v>
      </c>
      <c r="I1060" t="s">
        <v>22</v>
      </c>
      <c r="J1060" t="s">
        <v>23</v>
      </c>
      <c r="K1060" t="s">
        <v>37</v>
      </c>
      <c r="L1060" t="s">
        <v>47</v>
      </c>
      <c r="M1060">
        <v>1</v>
      </c>
      <c r="N1060">
        <v>35.58</v>
      </c>
      <c r="O1060">
        <v>0.15</v>
      </c>
      <c r="P1060">
        <v>13.94</v>
      </c>
      <c r="Q1060">
        <v>30.242999999999999</v>
      </c>
      <c r="R1060">
        <v>13.94</v>
      </c>
      <c r="S1060">
        <v>16.302999999999997</v>
      </c>
      <c r="T1060">
        <v>0.53906689151208542</v>
      </c>
      <c r="U1060">
        <v>2026</v>
      </c>
      <c r="V1060" t="s">
        <v>74</v>
      </c>
      <c r="W1060">
        <v>8</v>
      </c>
      <c r="X1060" t="s">
        <v>76</v>
      </c>
    </row>
    <row r="1061" spans="1:24" x14ac:dyDescent="0.3">
      <c r="A1061">
        <v>491</v>
      </c>
      <c r="B1061" s="1">
        <v>46256</v>
      </c>
      <c r="C1061">
        <f>YEAR(SalesDataTable[[#This Row],[Order Date]])</f>
        <v>2026</v>
      </c>
      <c r="D1061">
        <f>MONTH(SalesDataTable[[#This Row],[Order Date]])</f>
        <v>8</v>
      </c>
      <c r="E1061" t="str">
        <f>TEXT(SalesDataTable[[#This Row],[Order Date]], "MmMM")</f>
        <v>August</v>
      </c>
      <c r="F1061" t="str">
        <f>"Q"&amp;ROUNDUP(MONTH(SalesDataTable[[#This Row],[Order Date]])/3,0)</f>
        <v>Q3</v>
      </c>
      <c r="G1061" t="s">
        <v>28</v>
      </c>
      <c r="H1061" t="s">
        <v>29</v>
      </c>
      <c r="I1061" t="s">
        <v>87</v>
      </c>
      <c r="J1061" t="s">
        <v>23</v>
      </c>
      <c r="K1061" t="s">
        <v>37</v>
      </c>
      <c r="L1061" t="s">
        <v>54</v>
      </c>
      <c r="M1061">
        <v>1</v>
      </c>
      <c r="N1061">
        <v>45.42</v>
      </c>
      <c r="O1061">
        <v>0.15</v>
      </c>
      <c r="P1061">
        <v>18.079999999999998</v>
      </c>
      <c r="Q1061">
        <v>38.606999999999999</v>
      </c>
      <c r="R1061">
        <v>18.079999999999998</v>
      </c>
      <c r="S1061">
        <v>20.527000000000001</v>
      </c>
      <c r="T1061">
        <v>0.53169114409304019</v>
      </c>
      <c r="U1061">
        <v>2026</v>
      </c>
      <c r="V1061" t="s">
        <v>74</v>
      </c>
      <c r="W1061">
        <v>8</v>
      </c>
      <c r="X1061" t="s">
        <v>76</v>
      </c>
    </row>
    <row r="1062" spans="1:24" x14ac:dyDescent="0.3">
      <c r="A1062">
        <v>3299</v>
      </c>
      <c r="B1062" s="1">
        <v>46257</v>
      </c>
      <c r="C1062">
        <f>YEAR(SalesDataTable[[#This Row],[Order Date]])</f>
        <v>2026</v>
      </c>
      <c r="D1062">
        <f>MONTH(SalesDataTable[[#This Row],[Order Date]])</f>
        <v>8</v>
      </c>
      <c r="E1062" t="str">
        <f>TEXT(SalesDataTable[[#This Row],[Order Date]], "MmMM")</f>
        <v>August</v>
      </c>
      <c r="F1062" t="str">
        <f>"Q"&amp;ROUNDUP(MONTH(SalesDataTable[[#This Row],[Order Date]])/3,0)</f>
        <v>Q3</v>
      </c>
      <c r="G1062" t="s">
        <v>28</v>
      </c>
      <c r="H1062" t="s">
        <v>29</v>
      </c>
      <c r="I1062" t="s">
        <v>22</v>
      </c>
      <c r="J1062" t="s">
        <v>23</v>
      </c>
      <c r="K1062" t="s">
        <v>30</v>
      </c>
      <c r="L1062" t="s">
        <v>57</v>
      </c>
      <c r="M1062">
        <v>1</v>
      </c>
      <c r="N1062">
        <v>147.11000000000001</v>
      </c>
      <c r="O1062">
        <v>0.15</v>
      </c>
      <c r="P1062">
        <v>79.599999999999994</v>
      </c>
      <c r="Q1062">
        <v>125.04350000000001</v>
      </c>
      <c r="R1062">
        <v>79.599999999999994</v>
      </c>
      <c r="S1062">
        <v>45.443500000000014</v>
      </c>
      <c r="T1062">
        <v>0.36342152930780097</v>
      </c>
      <c r="U1062">
        <v>2026</v>
      </c>
      <c r="V1062" t="s">
        <v>74</v>
      </c>
      <c r="W1062">
        <v>8</v>
      </c>
      <c r="X1062" t="s">
        <v>76</v>
      </c>
    </row>
    <row r="1063" spans="1:24" x14ac:dyDescent="0.3">
      <c r="A1063">
        <v>987</v>
      </c>
      <c r="B1063" s="1">
        <v>46260</v>
      </c>
      <c r="C1063">
        <f>YEAR(SalesDataTable[[#This Row],[Order Date]])</f>
        <v>2026</v>
      </c>
      <c r="D1063">
        <f>MONTH(SalesDataTable[[#This Row],[Order Date]])</f>
        <v>8</v>
      </c>
      <c r="E1063" t="str">
        <f>TEXT(SalesDataTable[[#This Row],[Order Date]], "MmMM")</f>
        <v>August</v>
      </c>
      <c r="F1063" t="str">
        <f>"Q"&amp;ROUNDUP(MONTH(SalesDataTable[[#This Row],[Order Date]])/3,0)</f>
        <v>Q3</v>
      </c>
      <c r="G1063" t="s">
        <v>34</v>
      </c>
      <c r="H1063" t="s">
        <v>40</v>
      </c>
      <c r="I1063" t="s">
        <v>87</v>
      </c>
      <c r="J1063" t="s">
        <v>84</v>
      </c>
      <c r="K1063" t="s">
        <v>37</v>
      </c>
      <c r="L1063" t="s">
        <v>47</v>
      </c>
      <c r="M1063">
        <v>1</v>
      </c>
      <c r="N1063">
        <v>37</v>
      </c>
      <c r="O1063">
        <v>0.15</v>
      </c>
      <c r="P1063">
        <v>13.68</v>
      </c>
      <c r="Q1063">
        <v>31.45</v>
      </c>
      <c r="R1063">
        <v>13.68</v>
      </c>
      <c r="S1063">
        <v>17.77</v>
      </c>
      <c r="T1063">
        <v>0.56502384737678857</v>
      </c>
      <c r="U1063">
        <v>2026</v>
      </c>
      <c r="V1063" t="s">
        <v>74</v>
      </c>
      <c r="W1063">
        <v>8</v>
      </c>
      <c r="X1063" t="s">
        <v>76</v>
      </c>
    </row>
    <row r="1064" spans="1:24" x14ac:dyDescent="0.3">
      <c r="A1064">
        <v>1694</v>
      </c>
      <c r="B1064" s="1">
        <v>46263</v>
      </c>
      <c r="C1064">
        <f>YEAR(SalesDataTable[[#This Row],[Order Date]])</f>
        <v>2026</v>
      </c>
      <c r="D1064">
        <f>MONTH(SalesDataTable[[#This Row],[Order Date]])</f>
        <v>8</v>
      </c>
      <c r="E1064" t="str">
        <f>TEXT(SalesDataTable[[#This Row],[Order Date]], "MmMM")</f>
        <v>August</v>
      </c>
      <c r="F1064" t="str">
        <f>"Q"&amp;ROUNDUP(MONTH(SalesDataTable[[#This Row],[Order Date]])/3,0)</f>
        <v>Q3</v>
      </c>
      <c r="G1064" t="s">
        <v>34</v>
      </c>
      <c r="H1064" t="s">
        <v>53</v>
      </c>
      <c r="I1064" t="s">
        <v>22</v>
      </c>
      <c r="J1064" t="s">
        <v>23</v>
      </c>
      <c r="K1064" t="s">
        <v>30</v>
      </c>
      <c r="L1064" t="s">
        <v>41</v>
      </c>
      <c r="M1064">
        <v>1</v>
      </c>
      <c r="N1064">
        <v>70.38</v>
      </c>
      <c r="O1064">
        <v>0.15</v>
      </c>
      <c r="P1064">
        <v>32.64</v>
      </c>
      <c r="Q1064">
        <v>59.822999999999993</v>
      </c>
      <c r="R1064">
        <v>32.64</v>
      </c>
      <c r="S1064">
        <v>27.182999999999993</v>
      </c>
      <c r="T1064">
        <v>0.45439045183290699</v>
      </c>
      <c r="U1064">
        <v>2026</v>
      </c>
      <c r="V1064" t="s">
        <v>74</v>
      </c>
      <c r="W1064">
        <v>8</v>
      </c>
      <c r="X1064" t="s">
        <v>76</v>
      </c>
    </row>
    <row r="1065" spans="1:24" x14ac:dyDescent="0.3">
      <c r="A1065">
        <v>662</v>
      </c>
      <c r="B1065" s="1">
        <v>46267</v>
      </c>
      <c r="C1065">
        <f>YEAR(SalesDataTable[[#This Row],[Order Date]])</f>
        <v>2026</v>
      </c>
      <c r="D1065">
        <f>MONTH(SalesDataTable[[#This Row],[Order Date]])</f>
        <v>9</v>
      </c>
      <c r="E1065" t="str">
        <f>TEXT(SalesDataTable[[#This Row],[Order Date]], "MmMM")</f>
        <v>September</v>
      </c>
      <c r="F1065" t="str">
        <f>"Q"&amp;ROUNDUP(MONTH(SalesDataTable[[#This Row],[Order Date]])/3,0)</f>
        <v>Q3</v>
      </c>
      <c r="G1065" t="s">
        <v>20</v>
      </c>
      <c r="H1065" t="s">
        <v>60</v>
      </c>
      <c r="I1065" t="s">
        <v>22</v>
      </c>
      <c r="J1065" t="s">
        <v>23</v>
      </c>
      <c r="K1065" t="s">
        <v>24</v>
      </c>
      <c r="L1065" t="s">
        <v>25</v>
      </c>
      <c r="M1065">
        <v>1</v>
      </c>
      <c r="N1065">
        <v>40.56</v>
      </c>
      <c r="O1065">
        <v>0.15</v>
      </c>
      <c r="P1065">
        <v>14.28</v>
      </c>
      <c r="Q1065">
        <v>34.475999999999999</v>
      </c>
      <c r="R1065">
        <v>14.28</v>
      </c>
      <c r="S1065">
        <v>20.195999999999998</v>
      </c>
      <c r="T1065">
        <v>0.58579881656804733</v>
      </c>
      <c r="U1065">
        <v>2026</v>
      </c>
      <c r="V1065" t="s">
        <v>74</v>
      </c>
      <c r="W1065">
        <v>9</v>
      </c>
      <c r="X1065" t="s">
        <v>78</v>
      </c>
    </row>
    <row r="1066" spans="1:24" x14ac:dyDescent="0.3">
      <c r="A1066">
        <v>5030</v>
      </c>
      <c r="B1066" s="1">
        <v>46270</v>
      </c>
      <c r="C1066">
        <f>YEAR(SalesDataTable[[#This Row],[Order Date]])</f>
        <v>2026</v>
      </c>
      <c r="D1066">
        <f>MONTH(SalesDataTable[[#This Row],[Order Date]])</f>
        <v>9</v>
      </c>
      <c r="E1066" t="str">
        <f>TEXT(SalesDataTable[[#This Row],[Order Date]], "MmMM")</f>
        <v>September</v>
      </c>
      <c r="F1066" t="str">
        <f>"Q"&amp;ROUNDUP(MONTH(SalesDataTable[[#This Row],[Order Date]])/3,0)</f>
        <v>Q3</v>
      </c>
      <c r="G1066" t="s">
        <v>34</v>
      </c>
      <c r="H1066" t="s">
        <v>53</v>
      </c>
      <c r="I1066" t="s">
        <v>86</v>
      </c>
      <c r="J1066" t="s">
        <v>23</v>
      </c>
      <c r="K1066" t="s">
        <v>42</v>
      </c>
      <c r="L1066" t="s">
        <v>72</v>
      </c>
      <c r="M1066">
        <v>1</v>
      </c>
      <c r="N1066">
        <v>83.73</v>
      </c>
      <c r="O1066">
        <v>0.15</v>
      </c>
      <c r="P1066">
        <v>43.34</v>
      </c>
      <c r="Q1066">
        <v>71.170500000000004</v>
      </c>
      <c r="R1066">
        <v>43.34</v>
      </c>
      <c r="S1066">
        <v>27.830500000000001</v>
      </c>
      <c r="T1066">
        <v>0.39103982689457006</v>
      </c>
      <c r="U1066">
        <v>2026</v>
      </c>
      <c r="V1066" t="s">
        <v>74</v>
      </c>
      <c r="W1066">
        <v>9</v>
      </c>
      <c r="X1066" t="s">
        <v>78</v>
      </c>
    </row>
    <row r="1067" spans="1:24" x14ac:dyDescent="0.3">
      <c r="A1067">
        <v>937</v>
      </c>
      <c r="B1067" s="1">
        <v>46280</v>
      </c>
      <c r="C1067">
        <f>YEAR(SalesDataTable[[#This Row],[Order Date]])</f>
        <v>2026</v>
      </c>
      <c r="D1067">
        <f>MONTH(SalesDataTable[[#This Row],[Order Date]])</f>
        <v>9</v>
      </c>
      <c r="E1067" t="str">
        <f>TEXT(SalesDataTable[[#This Row],[Order Date]], "MmMM")</f>
        <v>September</v>
      </c>
      <c r="F1067" t="str">
        <f>"Q"&amp;ROUNDUP(MONTH(SalesDataTable[[#This Row],[Order Date]])/3,0)</f>
        <v>Q3</v>
      </c>
      <c r="G1067" t="s">
        <v>20</v>
      </c>
      <c r="H1067" t="s">
        <v>39</v>
      </c>
      <c r="I1067" t="s">
        <v>87</v>
      </c>
      <c r="J1067" t="s">
        <v>85</v>
      </c>
      <c r="K1067" t="s">
        <v>30</v>
      </c>
      <c r="L1067" t="s">
        <v>57</v>
      </c>
      <c r="M1067">
        <v>1</v>
      </c>
      <c r="N1067">
        <v>146.41</v>
      </c>
      <c r="O1067">
        <v>0.15</v>
      </c>
      <c r="P1067">
        <v>80.87</v>
      </c>
      <c r="Q1067">
        <v>124.4485</v>
      </c>
      <c r="R1067">
        <v>80.87</v>
      </c>
      <c r="S1067">
        <v>43.578499999999991</v>
      </c>
      <c r="T1067">
        <v>0.35017296311325563</v>
      </c>
      <c r="U1067">
        <v>2026</v>
      </c>
      <c r="V1067" t="s">
        <v>74</v>
      </c>
      <c r="W1067">
        <v>9</v>
      </c>
      <c r="X1067" t="s">
        <v>78</v>
      </c>
    </row>
    <row r="1068" spans="1:24" x14ac:dyDescent="0.3">
      <c r="A1068">
        <v>103</v>
      </c>
      <c r="B1068" s="1">
        <v>46281</v>
      </c>
      <c r="C1068">
        <f>YEAR(SalesDataTable[[#This Row],[Order Date]])</f>
        <v>2026</v>
      </c>
      <c r="D1068">
        <f>MONTH(SalesDataTable[[#This Row],[Order Date]])</f>
        <v>9</v>
      </c>
      <c r="E1068" t="str">
        <f>TEXT(SalesDataTable[[#This Row],[Order Date]], "MmMM")</f>
        <v>September</v>
      </c>
      <c r="F1068" t="str">
        <f>"Q"&amp;ROUNDUP(MONTH(SalesDataTable[[#This Row],[Order Date]])/3,0)</f>
        <v>Q3</v>
      </c>
      <c r="G1068" t="s">
        <v>48</v>
      </c>
      <c r="H1068" t="s">
        <v>67</v>
      </c>
      <c r="I1068" t="s">
        <v>22</v>
      </c>
      <c r="J1068" t="s">
        <v>23</v>
      </c>
      <c r="K1068" t="s">
        <v>37</v>
      </c>
      <c r="L1068" t="s">
        <v>38</v>
      </c>
      <c r="M1068">
        <v>1</v>
      </c>
      <c r="N1068">
        <v>132.58000000000001</v>
      </c>
      <c r="O1068">
        <v>0.15</v>
      </c>
      <c r="P1068">
        <v>67.62</v>
      </c>
      <c r="Q1068">
        <v>112.69300000000001</v>
      </c>
      <c r="R1068">
        <v>67.62</v>
      </c>
      <c r="S1068">
        <v>45.073000000000008</v>
      </c>
      <c r="T1068">
        <v>0.39996273060438536</v>
      </c>
      <c r="U1068">
        <v>2026</v>
      </c>
      <c r="V1068" t="s">
        <v>74</v>
      </c>
      <c r="W1068">
        <v>9</v>
      </c>
      <c r="X1068" t="s">
        <v>78</v>
      </c>
    </row>
    <row r="1069" spans="1:24" x14ac:dyDescent="0.3">
      <c r="A1069">
        <v>4191</v>
      </c>
      <c r="B1069" s="1">
        <v>46284</v>
      </c>
      <c r="C1069">
        <f>YEAR(SalesDataTable[[#This Row],[Order Date]])</f>
        <v>2026</v>
      </c>
      <c r="D1069">
        <f>MONTH(SalesDataTable[[#This Row],[Order Date]])</f>
        <v>9</v>
      </c>
      <c r="E1069" t="str">
        <f>TEXT(SalesDataTable[[#This Row],[Order Date]], "MmMM")</f>
        <v>September</v>
      </c>
      <c r="F1069" t="str">
        <f>"Q"&amp;ROUNDUP(MONTH(SalesDataTable[[#This Row],[Order Date]])/3,0)</f>
        <v>Q3</v>
      </c>
      <c r="G1069" t="s">
        <v>48</v>
      </c>
      <c r="H1069" t="s">
        <v>52</v>
      </c>
      <c r="I1069" t="s">
        <v>87</v>
      </c>
      <c r="J1069" t="s">
        <v>84</v>
      </c>
      <c r="K1069" t="s">
        <v>24</v>
      </c>
      <c r="L1069" t="s">
        <v>25</v>
      </c>
      <c r="M1069">
        <v>1</v>
      </c>
      <c r="N1069">
        <v>40.32</v>
      </c>
      <c r="O1069">
        <v>0.15</v>
      </c>
      <c r="P1069">
        <v>14.39</v>
      </c>
      <c r="Q1069">
        <v>34.271999999999998</v>
      </c>
      <c r="R1069">
        <v>14.39</v>
      </c>
      <c r="S1069">
        <v>19.881999999999998</v>
      </c>
      <c r="T1069">
        <v>0.58012371615312786</v>
      </c>
      <c r="U1069">
        <v>2026</v>
      </c>
      <c r="V1069" t="s">
        <v>74</v>
      </c>
      <c r="W1069">
        <v>9</v>
      </c>
      <c r="X1069" t="s">
        <v>78</v>
      </c>
    </row>
    <row r="1070" spans="1:24" x14ac:dyDescent="0.3">
      <c r="A1070">
        <v>2200</v>
      </c>
      <c r="B1070" s="1">
        <v>46286</v>
      </c>
      <c r="C1070">
        <f>YEAR(SalesDataTable[[#This Row],[Order Date]])</f>
        <v>2026</v>
      </c>
      <c r="D1070">
        <f>MONTH(SalesDataTable[[#This Row],[Order Date]])</f>
        <v>9</v>
      </c>
      <c r="E1070" t="str">
        <f>TEXT(SalesDataTable[[#This Row],[Order Date]], "MmMM")</f>
        <v>September</v>
      </c>
      <c r="F1070" t="str">
        <f>"Q"&amp;ROUNDUP(MONTH(SalesDataTable[[#This Row],[Order Date]])/3,0)</f>
        <v>Q3</v>
      </c>
      <c r="G1070" t="s">
        <v>28</v>
      </c>
      <c r="H1070" t="s">
        <v>36</v>
      </c>
      <c r="I1070" t="s">
        <v>22</v>
      </c>
      <c r="J1070" t="s">
        <v>23</v>
      </c>
      <c r="K1070" t="s">
        <v>42</v>
      </c>
      <c r="L1070" t="s">
        <v>43</v>
      </c>
      <c r="M1070">
        <v>1</v>
      </c>
      <c r="N1070">
        <v>40.4</v>
      </c>
      <c r="O1070">
        <v>0.15</v>
      </c>
      <c r="P1070">
        <v>16.47</v>
      </c>
      <c r="Q1070">
        <v>34.339999999999996</v>
      </c>
      <c r="R1070">
        <v>16.47</v>
      </c>
      <c r="S1070">
        <v>17.869999999999997</v>
      </c>
      <c r="T1070">
        <v>0.52038439138031445</v>
      </c>
      <c r="U1070">
        <v>2026</v>
      </c>
      <c r="V1070" t="s">
        <v>74</v>
      </c>
      <c r="W1070">
        <v>9</v>
      </c>
      <c r="X1070" t="s">
        <v>78</v>
      </c>
    </row>
    <row r="1071" spans="1:24" x14ac:dyDescent="0.3">
      <c r="A1071">
        <v>417</v>
      </c>
      <c r="B1071" s="1">
        <v>46293</v>
      </c>
      <c r="C1071">
        <f>YEAR(SalesDataTable[[#This Row],[Order Date]])</f>
        <v>2026</v>
      </c>
      <c r="D1071">
        <f>MONTH(SalesDataTable[[#This Row],[Order Date]])</f>
        <v>9</v>
      </c>
      <c r="E1071" t="str">
        <f>TEXT(SalesDataTable[[#This Row],[Order Date]], "MmMM")</f>
        <v>September</v>
      </c>
      <c r="F1071" t="str">
        <f>"Q"&amp;ROUNDUP(MONTH(SalesDataTable[[#This Row],[Order Date]])/3,0)</f>
        <v>Q3</v>
      </c>
      <c r="G1071" t="s">
        <v>34</v>
      </c>
      <c r="H1071" t="s">
        <v>55</v>
      </c>
      <c r="I1071" t="s">
        <v>87</v>
      </c>
      <c r="J1071" t="s">
        <v>84</v>
      </c>
      <c r="K1071" t="s">
        <v>44</v>
      </c>
      <c r="L1071" t="s">
        <v>63</v>
      </c>
      <c r="M1071">
        <v>1</v>
      </c>
      <c r="N1071">
        <v>121.64</v>
      </c>
      <c r="O1071">
        <v>0.15</v>
      </c>
      <c r="P1071">
        <v>61.56</v>
      </c>
      <c r="Q1071">
        <v>103.39399999999999</v>
      </c>
      <c r="R1071">
        <v>61.56</v>
      </c>
      <c r="S1071">
        <v>41.833999999999989</v>
      </c>
      <c r="T1071">
        <v>0.40460761746329565</v>
      </c>
      <c r="U1071">
        <v>2026</v>
      </c>
      <c r="V1071" t="s">
        <v>74</v>
      </c>
      <c r="W1071">
        <v>9</v>
      </c>
      <c r="X1071" t="s">
        <v>78</v>
      </c>
    </row>
    <row r="1072" spans="1:24" x14ac:dyDescent="0.3">
      <c r="A1072">
        <v>4251</v>
      </c>
      <c r="B1072" s="1">
        <v>46294</v>
      </c>
      <c r="C1072">
        <f>YEAR(SalesDataTable[[#This Row],[Order Date]])</f>
        <v>2026</v>
      </c>
      <c r="D1072">
        <f>MONTH(SalesDataTable[[#This Row],[Order Date]])</f>
        <v>9</v>
      </c>
      <c r="E1072" t="str">
        <f>TEXT(SalesDataTable[[#This Row],[Order Date]], "MmMM")</f>
        <v>September</v>
      </c>
      <c r="F1072" t="str">
        <f>"Q"&amp;ROUNDUP(MONTH(SalesDataTable[[#This Row],[Order Date]])/3,0)</f>
        <v>Q3</v>
      </c>
      <c r="G1072" t="s">
        <v>34</v>
      </c>
      <c r="H1072" t="s">
        <v>40</v>
      </c>
      <c r="I1072" t="s">
        <v>22</v>
      </c>
      <c r="J1072" t="s">
        <v>84</v>
      </c>
      <c r="K1072" t="s">
        <v>42</v>
      </c>
      <c r="L1072" t="s">
        <v>43</v>
      </c>
      <c r="M1072">
        <v>1</v>
      </c>
      <c r="N1072">
        <v>40.409999999999997</v>
      </c>
      <c r="O1072">
        <v>0.15</v>
      </c>
      <c r="P1072">
        <v>16.3</v>
      </c>
      <c r="Q1072">
        <v>34.348499999999994</v>
      </c>
      <c r="R1072">
        <v>16.3</v>
      </c>
      <c r="S1072">
        <v>18.048499999999994</v>
      </c>
      <c r="T1072">
        <v>0.52545234871974023</v>
      </c>
      <c r="U1072">
        <v>2026</v>
      </c>
      <c r="V1072" t="s">
        <v>74</v>
      </c>
      <c r="W1072">
        <v>9</v>
      </c>
      <c r="X1072" t="s">
        <v>78</v>
      </c>
    </row>
    <row r="1073" spans="1:24" x14ac:dyDescent="0.3">
      <c r="A1073">
        <v>4646</v>
      </c>
      <c r="B1073" s="1">
        <v>46295</v>
      </c>
      <c r="C1073">
        <f>YEAR(SalesDataTable[[#This Row],[Order Date]])</f>
        <v>2026</v>
      </c>
      <c r="D1073">
        <f>MONTH(SalesDataTable[[#This Row],[Order Date]])</f>
        <v>9</v>
      </c>
      <c r="E1073" t="str">
        <f>TEXT(SalesDataTable[[#This Row],[Order Date]], "MmMM")</f>
        <v>September</v>
      </c>
      <c r="F1073" t="str">
        <f>"Q"&amp;ROUNDUP(MONTH(SalesDataTable[[#This Row],[Order Date]])/3,0)</f>
        <v>Q3</v>
      </c>
      <c r="G1073" t="s">
        <v>48</v>
      </c>
      <c r="H1073" t="s">
        <v>67</v>
      </c>
      <c r="I1073" t="s">
        <v>22</v>
      </c>
      <c r="J1073" t="s">
        <v>85</v>
      </c>
      <c r="K1073" t="s">
        <v>24</v>
      </c>
      <c r="L1073" t="s">
        <v>69</v>
      </c>
      <c r="M1073">
        <v>1</v>
      </c>
      <c r="N1073">
        <v>49.51</v>
      </c>
      <c r="O1073">
        <v>0.15</v>
      </c>
      <c r="P1073">
        <v>21.4</v>
      </c>
      <c r="Q1073">
        <v>42.083499999999994</v>
      </c>
      <c r="R1073">
        <v>21.4</v>
      </c>
      <c r="S1073">
        <v>20.683499999999995</v>
      </c>
      <c r="T1073">
        <v>0.49148716242707946</v>
      </c>
      <c r="U1073">
        <v>2026</v>
      </c>
      <c r="V1073" t="s">
        <v>74</v>
      </c>
      <c r="W1073">
        <v>9</v>
      </c>
      <c r="X1073" t="s">
        <v>78</v>
      </c>
    </row>
    <row r="1074" spans="1:24" x14ac:dyDescent="0.3">
      <c r="A1074">
        <v>5102</v>
      </c>
      <c r="B1074" s="1">
        <v>46295</v>
      </c>
      <c r="C1074">
        <f>YEAR(SalesDataTable[[#This Row],[Order Date]])</f>
        <v>2026</v>
      </c>
      <c r="D1074">
        <f>MONTH(SalesDataTable[[#This Row],[Order Date]])</f>
        <v>9</v>
      </c>
      <c r="E1074" t="str">
        <f>TEXT(SalesDataTable[[#This Row],[Order Date]], "MmMM")</f>
        <v>September</v>
      </c>
      <c r="F1074" t="str">
        <f>"Q"&amp;ROUNDUP(MONTH(SalesDataTable[[#This Row],[Order Date]])/3,0)</f>
        <v>Q3</v>
      </c>
      <c r="G1074" t="s">
        <v>34</v>
      </c>
      <c r="H1074" t="s">
        <v>55</v>
      </c>
      <c r="I1074" t="s">
        <v>22</v>
      </c>
      <c r="J1074" t="s">
        <v>23</v>
      </c>
      <c r="K1074" t="s">
        <v>44</v>
      </c>
      <c r="L1074" t="s">
        <v>45</v>
      </c>
      <c r="M1074">
        <v>1</v>
      </c>
      <c r="N1074">
        <v>196.74</v>
      </c>
      <c r="O1074">
        <v>0.15</v>
      </c>
      <c r="P1074">
        <v>102.01</v>
      </c>
      <c r="Q1074">
        <v>167.22900000000001</v>
      </c>
      <c r="R1074">
        <v>102.01</v>
      </c>
      <c r="S1074">
        <v>65.219000000000008</v>
      </c>
      <c r="T1074">
        <v>0.38999814625453721</v>
      </c>
      <c r="U1074">
        <v>2026</v>
      </c>
      <c r="V1074" t="s">
        <v>74</v>
      </c>
      <c r="W1074">
        <v>9</v>
      </c>
      <c r="X1074" t="s">
        <v>78</v>
      </c>
    </row>
    <row r="1075" spans="1:24" x14ac:dyDescent="0.3">
      <c r="A1075">
        <v>1904</v>
      </c>
      <c r="B1075" s="1">
        <v>46308</v>
      </c>
      <c r="C1075">
        <f>YEAR(SalesDataTable[[#This Row],[Order Date]])</f>
        <v>2026</v>
      </c>
      <c r="D1075">
        <f>MONTH(SalesDataTable[[#This Row],[Order Date]])</f>
        <v>10</v>
      </c>
      <c r="E1075" t="str">
        <f>TEXT(SalesDataTable[[#This Row],[Order Date]], "MmMM")</f>
        <v>October</v>
      </c>
      <c r="F1075" t="str">
        <f>"Q"&amp;ROUNDUP(MONTH(SalesDataTable[[#This Row],[Order Date]])/3,0)</f>
        <v>Q4</v>
      </c>
      <c r="G1075" t="s">
        <v>20</v>
      </c>
      <c r="H1075" t="s">
        <v>21</v>
      </c>
      <c r="I1075" t="s">
        <v>86</v>
      </c>
      <c r="J1075" t="s">
        <v>84</v>
      </c>
      <c r="K1075" t="s">
        <v>42</v>
      </c>
      <c r="L1075" t="s">
        <v>66</v>
      </c>
      <c r="M1075">
        <v>1</v>
      </c>
      <c r="N1075">
        <v>50.34</v>
      </c>
      <c r="O1075">
        <v>0.15</v>
      </c>
      <c r="P1075">
        <v>22.56</v>
      </c>
      <c r="Q1075">
        <v>42.789000000000001</v>
      </c>
      <c r="R1075">
        <v>22.56</v>
      </c>
      <c r="S1075">
        <v>20.229000000000003</v>
      </c>
      <c r="T1075">
        <v>0.47276169108883132</v>
      </c>
      <c r="U1075">
        <v>2026</v>
      </c>
      <c r="V1075" t="s">
        <v>79</v>
      </c>
      <c r="W1075">
        <v>10</v>
      </c>
      <c r="X1075" t="s">
        <v>80</v>
      </c>
    </row>
    <row r="1076" spans="1:24" x14ac:dyDescent="0.3">
      <c r="A1076">
        <v>276</v>
      </c>
      <c r="B1076" s="1">
        <v>46310</v>
      </c>
      <c r="C1076">
        <f>YEAR(SalesDataTable[[#This Row],[Order Date]])</f>
        <v>2026</v>
      </c>
      <c r="D1076">
        <f>MONTH(SalesDataTable[[#This Row],[Order Date]])</f>
        <v>10</v>
      </c>
      <c r="E1076" t="str">
        <f>TEXT(SalesDataTable[[#This Row],[Order Date]], "MmMM")</f>
        <v>October</v>
      </c>
      <c r="F1076" t="str">
        <f>"Q"&amp;ROUNDUP(MONTH(SalesDataTable[[#This Row],[Order Date]])/3,0)</f>
        <v>Q4</v>
      </c>
      <c r="G1076" t="s">
        <v>48</v>
      </c>
      <c r="H1076" t="s">
        <v>49</v>
      </c>
      <c r="I1076" t="s">
        <v>22</v>
      </c>
      <c r="J1076" t="s">
        <v>85</v>
      </c>
      <c r="K1076" t="s">
        <v>30</v>
      </c>
      <c r="L1076" t="s">
        <v>33</v>
      </c>
      <c r="M1076">
        <v>1</v>
      </c>
      <c r="N1076">
        <v>92.74</v>
      </c>
      <c r="O1076">
        <v>0.15</v>
      </c>
      <c r="P1076">
        <v>44.52</v>
      </c>
      <c r="Q1076">
        <v>78.828999999999994</v>
      </c>
      <c r="R1076">
        <v>44.52</v>
      </c>
      <c r="S1076">
        <v>34.30899999999999</v>
      </c>
      <c r="T1076">
        <v>0.43523322635070844</v>
      </c>
      <c r="U1076">
        <v>2026</v>
      </c>
      <c r="V1076" t="s">
        <v>79</v>
      </c>
      <c r="W1076">
        <v>10</v>
      </c>
      <c r="X1076" t="s">
        <v>80</v>
      </c>
    </row>
    <row r="1077" spans="1:24" x14ac:dyDescent="0.3">
      <c r="A1077">
        <v>3335</v>
      </c>
      <c r="B1077" s="1">
        <v>46312</v>
      </c>
      <c r="C1077">
        <f>YEAR(SalesDataTable[[#This Row],[Order Date]])</f>
        <v>2026</v>
      </c>
      <c r="D1077">
        <f>MONTH(SalesDataTable[[#This Row],[Order Date]])</f>
        <v>10</v>
      </c>
      <c r="E1077" t="str">
        <f>TEXT(SalesDataTable[[#This Row],[Order Date]], "MmMM")</f>
        <v>October</v>
      </c>
      <c r="F1077" t="str">
        <f>"Q"&amp;ROUNDUP(MONTH(SalesDataTable[[#This Row],[Order Date]])/3,0)</f>
        <v>Q4</v>
      </c>
      <c r="G1077" t="s">
        <v>28</v>
      </c>
      <c r="H1077" t="s">
        <v>29</v>
      </c>
      <c r="I1077" t="s">
        <v>87</v>
      </c>
      <c r="J1077" t="s">
        <v>84</v>
      </c>
      <c r="K1077" t="s">
        <v>30</v>
      </c>
      <c r="L1077" t="s">
        <v>41</v>
      </c>
      <c r="M1077">
        <v>1</v>
      </c>
      <c r="N1077">
        <v>70.81</v>
      </c>
      <c r="O1077">
        <v>0.15</v>
      </c>
      <c r="P1077">
        <v>32.93</v>
      </c>
      <c r="Q1077">
        <v>60.188499999999998</v>
      </c>
      <c r="R1077">
        <v>32.93</v>
      </c>
      <c r="S1077">
        <v>27.258499999999998</v>
      </c>
      <c r="T1077">
        <v>0.45288551799762411</v>
      </c>
      <c r="U1077">
        <v>2026</v>
      </c>
      <c r="V1077" t="s">
        <v>79</v>
      </c>
      <c r="W1077">
        <v>10</v>
      </c>
      <c r="X1077" t="s">
        <v>80</v>
      </c>
    </row>
    <row r="1078" spans="1:24" x14ac:dyDescent="0.3">
      <c r="A1078">
        <v>1993</v>
      </c>
      <c r="B1078" s="1">
        <v>46318</v>
      </c>
      <c r="C1078">
        <f>YEAR(SalesDataTable[[#This Row],[Order Date]])</f>
        <v>2026</v>
      </c>
      <c r="D1078">
        <f>MONTH(SalesDataTable[[#This Row],[Order Date]])</f>
        <v>10</v>
      </c>
      <c r="E1078" t="str">
        <f>TEXT(SalesDataTable[[#This Row],[Order Date]], "MmMM")</f>
        <v>October</v>
      </c>
      <c r="F1078" t="str">
        <f>"Q"&amp;ROUNDUP(MONTH(SalesDataTable[[#This Row],[Order Date]])/3,0)</f>
        <v>Q4</v>
      </c>
      <c r="G1078" t="s">
        <v>48</v>
      </c>
      <c r="H1078" t="s">
        <v>67</v>
      </c>
      <c r="I1078" t="s">
        <v>86</v>
      </c>
      <c r="J1078" t="s">
        <v>23</v>
      </c>
      <c r="K1078" t="s">
        <v>30</v>
      </c>
      <c r="L1078" t="s">
        <v>31</v>
      </c>
      <c r="M1078">
        <v>1</v>
      </c>
      <c r="N1078">
        <v>152.38</v>
      </c>
      <c r="O1078">
        <v>0.15</v>
      </c>
      <c r="P1078">
        <v>78.92</v>
      </c>
      <c r="Q1078">
        <v>129.523</v>
      </c>
      <c r="R1078">
        <v>78.92</v>
      </c>
      <c r="S1078">
        <v>50.602999999999994</v>
      </c>
      <c r="T1078">
        <v>0.39068736826663986</v>
      </c>
      <c r="U1078">
        <v>2026</v>
      </c>
      <c r="V1078" t="s">
        <v>79</v>
      </c>
      <c r="W1078">
        <v>10</v>
      </c>
      <c r="X1078" t="s">
        <v>80</v>
      </c>
    </row>
    <row r="1079" spans="1:24" x14ac:dyDescent="0.3">
      <c r="A1079">
        <v>4375</v>
      </c>
      <c r="B1079" s="1">
        <v>46319</v>
      </c>
      <c r="C1079">
        <f>YEAR(SalesDataTable[[#This Row],[Order Date]])</f>
        <v>2026</v>
      </c>
      <c r="D1079">
        <f>MONTH(SalesDataTable[[#This Row],[Order Date]])</f>
        <v>10</v>
      </c>
      <c r="E1079" t="str">
        <f>TEXT(SalesDataTable[[#This Row],[Order Date]], "MmMM")</f>
        <v>October</v>
      </c>
      <c r="F1079" t="str">
        <f>"Q"&amp;ROUNDUP(MONTH(SalesDataTable[[#This Row],[Order Date]])/3,0)</f>
        <v>Q4</v>
      </c>
      <c r="G1079" t="s">
        <v>34</v>
      </c>
      <c r="H1079" t="s">
        <v>56</v>
      </c>
      <c r="I1079" t="s">
        <v>22</v>
      </c>
      <c r="J1079" t="s">
        <v>85</v>
      </c>
      <c r="K1079" t="s">
        <v>37</v>
      </c>
      <c r="L1079" t="s">
        <v>54</v>
      </c>
      <c r="M1079">
        <v>1</v>
      </c>
      <c r="N1079">
        <v>46.38</v>
      </c>
      <c r="O1079">
        <v>0.15</v>
      </c>
      <c r="P1079">
        <v>17.87</v>
      </c>
      <c r="Q1079">
        <v>39.423000000000002</v>
      </c>
      <c r="R1079">
        <v>17.87</v>
      </c>
      <c r="S1079">
        <v>21.553000000000001</v>
      </c>
      <c r="T1079">
        <v>0.54671131065621592</v>
      </c>
      <c r="U1079">
        <v>2026</v>
      </c>
      <c r="V1079" t="s">
        <v>79</v>
      </c>
      <c r="W1079">
        <v>10</v>
      </c>
      <c r="X1079" t="s">
        <v>80</v>
      </c>
    </row>
    <row r="1080" spans="1:24" x14ac:dyDescent="0.3">
      <c r="A1080">
        <v>1477</v>
      </c>
      <c r="B1080" s="1">
        <v>46324</v>
      </c>
      <c r="C1080">
        <f>YEAR(SalesDataTable[[#This Row],[Order Date]])</f>
        <v>2026</v>
      </c>
      <c r="D1080">
        <f>MONTH(SalesDataTable[[#This Row],[Order Date]])</f>
        <v>10</v>
      </c>
      <c r="E1080" t="str">
        <f>TEXT(SalesDataTable[[#This Row],[Order Date]], "MmMM")</f>
        <v>October</v>
      </c>
      <c r="F1080" t="str">
        <f>"Q"&amp;ROUNDUP(MONTH(SalesDataTable[[#This Row],[Order Date]])/3,0)</f>
        <v>Q4</v>
      </c>
      <c r="G1080" t="s">
        <v>34</v>
      </c>
      <c r="H1080" t="s">
        <v>55</v>
      </c>
      <c r="I1080" t="s">
        <v>87</v>
      </c>
      <c r="J1080" t="s">
        <v>84</v>
      </c>
      <c r="K1080" t="s">
        <v>44</v>
      </c>
      <c r="L1080" t="s">
        <v>63</v>
      </c>
      <c r="M1080">
        <v>1</v>
      </c>
      <c r="N1080">
        <v>121.78</v>
      </c>
      <c r="O1080">
        <v>0.15</v>
      </c>
      <c r="P1080">
        <v>61.55</v>
      </c>
      <c r="Q1080">
        <v>103.51300000000001</v>
      </c>
      <c r="R1080">
        <v>61.55</v>
      </c>
      <c r="S1080">
        <v>41.963000000000008</v>
      </c>
      <c r="T1080">
        <v>0.40538869513974096</v>
      </c>
      <c r="U1080">
        <v>2026</v>
      </c>
      <c r="V1080" t="s">
        <v>79</v>
      </c>
      <c r="W1080">
        <v>10</v>
      </c>
      <c r="X1080" t="s">
        <v>80</v>
      </c>
    </row>
    <row r="1081" spans="1:24" x14ac:dyDescent="0.3">
      <c r="A1081">
        <v>732</v>
      </c>
      <c r="B1081" s="1">
        <v>46327</v>
      </c>
      <c r="C1081">
        <f>YEAR(SalesDataTable[[#This Row],[Order Date]])</f>
        <v>2026</v>
      </c>
      <c r="D1081">
        <f>MONTH(SalesDataTable[[#This Row],[Order Date]])</f>
        <v>11</v>
      </c>
      <c r="E1081" t="str">
        <f>TEXT(SalesDataTable[[#This Row],[Order Date]], "MmMM")</f>
        <v>November</v>
      </c>
      <c r="F1081" t="str">
        <f>"Q"&amp;ROUNDUP(MONTH(SalesDataTable[[#This Row],[Order Date]])/3,0)</f>
        <v>Q4</v>
      </c>
      <c r="G1081" t="s">
        <v>34</v>
      </c>
      <c r="H1081" t="s">
        <v>56</v>
      </c>
      <c r="I1081" t="s">
        <v>87</v>
      </c>
      <c r="J1081" t="s">
        <v>84</v>
      </c>
      <c r="K1081" t="s">
        <v>30</v>
      </c>
      <c r="L1081" t="s">
        <v>31</v>
      </c>
      <c r="M1081">
        <v>1</v>
      </c>
      <c r="N1081">
        <v>150.46</v>
      </c>
      <c r="O1081">
        <v>0.15</v>
      </c>
      <c r="P1081">
        <v>78.39</v>
      </c>
      <c r="Q1081">
        <v>127.89100000000001</v>
      </c>
      <c r="R1081">
        <v>78.39</v>
      </c>
      <c r="S1081">
        <v>49.501000000000005</v>
      </c>
      <c r="T1081">
        <v>0.38705616501552104</v>
      </c>
      <c r="U1081">
        <v>2026</v>
      </c>
      <c r="V1081" t="s">
        <v>79</v>
      </c>
      <c r="W1081">
        <v>11</v>
      </c>
      <c r="X1081" t="s">
        <v>82</v>
      </c>
    </row>
    <row r="1082" spans="1:24" x14ac:dyDescent="0.3">
      <c r="A1082">
        <v>2166</v>
      </c>
      <c r="B1082" s="1">
        <v>46332</v>
      </c>
      <c r="C1082">
        <f>YEAR(SalesDataTable[[#This Row],[Order Date]])</f>
        <v>2026</v>
      </c>
      <c r="D1082">
        <f>MONTH(SalesDataTable[[#This Row],[Order Date]])</f>
        <v>11</v>
      </c>
      <c r="E1082" t="str">
        <f>TEXT(SalesDataTable[[#This Row],[Order Date]], "MmMM")</f>
        <v>November</v>
      </c>
      <c r="F1082" t="str">
        <f>"Q"&amp;ROUNDUP(MONTH(SalesDataTable[[#This Row],[Order Date]])/3,0)</f>
        <v>Q4</v>
      </c>
      <c r="G1082" t="s">
        <v>20</v>
      </c>
      <c r="H1082" t="s">
        <v>60</v>
      </c>
      <c r="I1082" t="s">
        <v>86</v>
      </c>
      <c r="J1082" t="s">
        <v>23</v>
      </c>
      <c r="K1082" t="s">
        <v>24</v>
      </c>
      <c r="L1082" t="s">
        <v>25</v>
      </c>
      <c r="M1082">
        <v>1</v>
      </c>
      <c r="N1082">
        <v>40.380000000000003</v>
      </c>
      <c r="O1082">
        <v>0.15</v>
      </c>
      <c r="P1082">
        <v>14.53</v>
      </c>
      <c r="Q1082">
        <v>34.323</v>
      </c>
      <c r="R1082">
        <v>14.53</v>
      </c>
      <c r="S1082">
        <v>19.792999999999999</v>
      </c>
      <c r="T1082">
        <v>0.57666870611543275</v>
      </c>
      <c r="U1082">
        <v>2026</v>
      </c>
      <c r="V1082" t="s">
        <v>79</v>
      </c>
      <c r="W1082">
        <v>11</v>
      </c>
      <c r="X1082" t="s">
        <v>82</v>
      </c>
    </row>
    <row r="1083" spans="1:24" x14ac:dyDescent="0.3">
      <c r="A1083">
        <v>2638</v>
      </c>
      <c r="B1083" s="1">
        <v>46334</v>
      </c>
      <c r="C1083">
        <f>YEAR(SalesDataTable[[#This Row],[Order Date]])</f>
        <v>2026</v>
      </c>
      <c r="D1083">
        <f>MONTH(SalesDataTable[[#This Row],[Order Date]])</f>
        <v>11</v>
      </c>
      <c r="E1083" t="str">
        <f>TEXT(SalesDataTable[[#This Row],[Order Date]], "MmMM")</f>
        <v>November</v>
      </c>
      <c r="F1083" t="str">
        <f>"Q"&amp;ROUNDUP(MONTH(SalesDataTable[[#This Row],[Order Date]])/3,0)</f>
        <v>Q4</v>
      </c>
      <c r="G1083" t="s">
        <v>28</v>
      </c>
      <c r="H1083" t="s">
        <v>29</v>
      </c>
      <c r="I1083" t="s">
        <v>22</v>
      </c>
      <c r="J1083" t="s">
        <v>23</v>
      </c>
      <c r="K1083" t="s">
        <v>30</v>
      </c>
      <c r="L1083" t="s">
        <v>41</v>
      </c>
      <c r="M1083">
        <v>1</v>
      </c>
      <c r="N1083">
        <v>69.760000000000005</v>
      </c>
      <c r="O1083">
        <v>0.15</v>
      </c>
      <c r="P1083">
        <v>32.39</v>
      </c>
      <c r="Q1083">
        <v>59.295999999999999</v>
      </c>
      <c r="R1083">
        <v>32.39</v>
      </c>
      <c r="S1083">
        <v>26.905999999999999</v>
      </c>
      <c r="T1083">
        <v>0.45375742039935241</v>
      </c>
      <c r="U1083">
        <v>2026</v>
      </c>
      <c r="V1083" t="s">
        <v>79</v>
      </c>
      <c r="W1083">
        <v>11</v>
      </c>
      <c r="X1083" t="s">
        <v>82</v>
      </c>
    </row>
    <row r="1084" spans="1:24" x14ac:dyDescent="0.3">
      <c r="A1084">
        <v>366</v>
      </c>
      <c r="B1084" s="1">
        <v>46335</v>
      </c>
      <c r="C1084">
        <f>YEAR(SalesDataTable[[#This Row],[Order Date]])</f>
        <v>2026</v>
      </c>
      <c r="D1084">
        <f>MONTH(SalesDataTable[[#This Row],[Order Date]])</f>
        <v>11</v>
      </c>
      <c r="E1084" t="str">
        <f>TEXT(SalesDataTable[[#This Row],[Order Date]], "MmMM")</f>
        <v>November</v>
      </c>
      <c r="F1084" t="str">
        <f>"Q"&amp;ROUNDUP(MONTH(SalesDataTable[[#This Row],[Order Date]])/3,0)</f>
        <v>Q4</v>
      </c>
      <c r="G1084" t="s">
        <v>20</v>
      </c>
      <c r="H1084" t="s">
        <v>60</v>
      </c>
      <c r="I1084" t="s">
        <v>86</v>
      </c>
      <c r="J1084" t="s">
        <v>84</v>
      </c>
      <c r="K1084" t="s">
        <v>30</v>
      </c>
      <c r="L1084" t="s">
        <v>31</v>
      </c>
      <c r="M1084">
        <v>1</v>
      </c>
      <c r="N1084">
        <v>152.05000000000001</v>
      </c>
      <c r="O1084">
        <v>0.15</v>
      </c>
      <c r="P1084">
        <v>80.56</v>
      </c>
      <c r="Q1084">
        <v>129.24250000000001</v>
      </c>
      <c r="R1084">
        <v>80.56</v>
      </c>
      <c r="S1084">
        <v>48.682500000000005</v>
      </c>
      <c r="T1084">
        <v>0.37667562914675901</v>
      </c>
      <c r="U1084">
        <v>2026</v>
      </c>
      <c r="V1084" t="s">
        <v>79</v>
      </c>
      <c r="W1084">
        <v>11</v>
      </c>
      <c r="X1084" t="s">
        <v>82</v>
      </c>
    </row>
    <row r="1085" spans="1:24" x14ac:dyDescent="0.3">
      <c r="A1085">
        <v>2056</v>
      </c>
      <c r="B1085" s="1">
        <v>46335</v>
      </c>
      <c r="C1085">
        <f>YEAR(SalesDataTable[[#This Row],[Order Date]])</f>
        <v>2026</v>
      </c>
      <c r="D1085">
        <f>MONTH(SalesDataTable[[#This Row],[Order Date]])</f>
        <v>11</v>
      </c>
      <c r="E1085" t="str">
        <f>TEXT(SalesDataTable[[#This Row],[Order Date]], "MmMM")</f>
        <v>November</v>
      </c>
      <c r="F1085" t="str">
        <f>"Q"&amp;ROUNDUP(MONTH(SalesDataTable[[#This Row],[Order Date]])/3,0)</f>
        <v>Q4</v>
      </c>
      <c r="G1085" t="s">
        <v>28</v>
      </c>
      <c r="H1085" t="s">
        <v>36</v>
      </c>
      <c r="I1085" t="s">
        <v>86</v>
      </c>
      <c r="J1085" t="s">
        <v>23</v>
      </c>
      <c r="K1085" t="s">
        <v>24</v>
      </c>
      <c r="L1085" t="s">
        <v>69</v>
      </c>
      <c r="M1085">
        <v>1</v>
      </c>
      <c r="N1085">
        <v>51.65</v>
      </c>
      <c r="O1085">
        <v>0.15</v>
      </c>
      <c r="P1085">
        <v>21.86</v>
      </c>
      <c r="Q1085">
        <v>43.902499999999996</v>
      </c>
      <c r="R1085">
        <v>21.86</v>
      </c>
      <c r="S1085">
        <v>22.042499999999997</v>
      </c>
      <c r="T1085">
        <v>0.50207846933545919</v>
      </c>
      <c r="U1085">
        <v>2026</v>
      </c>
      <c r="V1085" t="s">
        <v>79</v>
      </c>
      <c r="W1085">
        <v>11</v>
      </c>
      <c r="X1085" t="s">
        <v>82</v>
      </c>
    </row>
    <row r="1086" spans="1:24" x14ac:dyDescent="0.3">
      <c r="A1086">
        <v>2855</v>
      </c>
      <c r="B1086" s="1">
        <v>46338</v>
      </c>
      <c r="C1086">
        <f>YEAR(SalesDataTable[[#This Row],[Order Date]])</f>
        <v>2026</v>
      </c>
      <c r="D1086">
        <f>MONTH(SalesDataTable[[#This Row],[Order Date]])</f>
        <v>11</v>
      </c>
      <c r="E1086" t="str">
        <f>TEXT(SalesDataTable[[#This Row],[Order Date]], "MmMM")</f>
        <v>November</v>
      </c>
      <c r="F1086" t="str">
        <f>"Q"&amp;ROUNDUP(MONTH(SalesDataTable[[#This Row],[Order Date]])/3,0)</f>
        <v>Q4</v>
      </c>
      <c r="G1086" t="s">
        <v>48</v>
      </c>
      <c r="H1086" t="s">
        <v>81</v>
      </c>
      <c r="I1086" t="s">
        <v>87</v>
      </c>
      <c r="J1086" t="s">
        <v>23</v>
      </c>
      <c r="K1086" t="s">
        <v>44</v>
      </c>
      <c r="L1086" t="s">
        <v>63</v>
      </c>
      <c r="M1086">
        <v>1</v>
      </c>
      <c r="N1086">
        <v>125.32</v>
      </c>
      <c r="O1086">
        <v>0.15</v>
      </c>
      <c r="P1086">
        <v>59.49</v>
      </c>
      <c r="Q1086">
        <v>106.52199999999999</v>
      </c>
      <c r="R1086">
        <v>59.49</v>
      </c>
      <c r="S1086">
        <v>47.031999999999989</v>
      </c>
      <c r="T1086">
        <v>0.44152381667636725</v>
      </c>
      <c r="U1086">
        <v>2026</v>
      </c>
      <c r="V1086" t="s">
        <v>79</v>
      </c>
      <c r="W1086">
        <v>11</v>
      </c>
      <c r="X1086" t="s">
        <v>82</v>
      </c>
    </row>
    <row r="1087" spans="1:24" x14ac:dyDescent="0.3">
      <c r="A1087">
        <v>4633</v>
      </c>
      <c r="B1087" s="1">
        <v>46341</v>
      </c>
      <c r="C1087">
        <f>YEAR(SalesDataTable[[#This Row],[Order Date]])</f>
        <v>2026</v>
      </c>
      <c r="D1087">
        <f>MONTH(SalesDataTable[[#This Row],[Order Date]])</f>
        <v>11</v>
      </c>
      <c r="E1087" t="str">
        <f>TEXT(SalesDataTable[[#This Row],[Order Date]], "MmMM")</f>
        <v>November</v>
      </c>
      <c r="F1087" t="str">
        <f>"Q"&amp;ROUNDUP(MONTH(SalesDataTable[[#This Row],[Order Date]])/3,0)</f>
        <v>Q4</v>
      </c>
      <c r="G1087" t="s">
        <v>48</v>
      </c>
      <c r="H1087" t="s">
        <v>81</v>
      </c>
      <c r="I1087" t="s">
        <v>22</v>
      </c>
      <c r="J1087" t="s">
        <v>84</v>
      </c>
      <c r="K1087" t="s">
        <v>30</v>
      </c>
      <c r="L1087" t="s">
        <v>41</v>
      </c>
      <c r="M1087">
        <v>1</v>
      </c>
      <c r="N1087">
        <v>71.78</v>
      </c>
      <c r="O1087">
        <v>0.15</v>
      </c>
      <c r="P1087">
        <v>32.869999999999997</v>
      </c>
      <c r="Q1087">
        <v>61.012999999999998</v>
      </c>
      <c r="R1087">
        <v>32.869999999999997</v>
      </c>
      <c r="S1087">
        <v>28.143000000000001</v>
      </c>
      <c r="T1087">
        <v>0.46126235392457349</v>
      </c>
      <c r="U1087">
        <v>2026</v>
      </c>
      <c r="V1087" t="s">
        <v>79</v>
      </c>
      <c r="W1087">
        <v>11</v>
      </c>
      <c r="X1087" t="s">
        <v>82</v>
      </c>
    </row>
    <row r="1088" spans="1:24" x14ac:dyDescent="0.3">
      <c r="A1088">
        <v>374</v>
      </c>
      <c r="B1088" s="1">
        <v>46343</v>
      </c>
      <c r="C1088">
        <f>YEAR(SalesDataTable[[#This Row],[Order Date]])</f>
        <v>2026</v>
      </c>
      <c r="D1088">
        <f>MONTH(SalesDataTable[[#This Row],[Order Date]])</f>
        <v>11</v>
      </c>
      <c r="E1088" t="str">
        <f>TEXT(SalesDataTable[[#This Row],[Order Date]], "MmMM")</f>
        <v>November</v>
      </c>
      <c r="F1088" t="str">
        <f>"Q"&amp;ROUNDUP(MONTH(SalesDataTable[[#This Row],[Order Date]])/3,0)</f>
        <v>Q4</v>
      </c>
      <c r="G1088" t="s">
        <v>20</v>
      </c>
      <c r="H1088" t="s">
        <v>32</v>
      </c>
      <c r="I1088" t="s">
        <v>86</v>
      </c>
      <c r="J1088" t="s">
        <v>84</v>
      </c>
      <c r="K1088" t="s">
        <v>24</v>
      </c>
      <c r="L1088" t="s">
        <v>69</v>
      </c>
      <c r="M1088">
        <v>1</v>
      </c>
      <c r="N1088">
        <v>51.34</v>
      </c>
      <c r="O1088">
        <v>0.15</v>
      </c>
      <c r="P1088">
        <v>21.37</v>
      </c>
      <c r="Q1088">
        <v>43.639000000000003</v>
      </c>
      <c r="R1088">
        <v>21.37</v>
      </c>
      <c r="S1088">
        <v>22.269000000000002</v>
      </c>
      <c r="T1088">
        <v>0.5103004193496643</v>
      </c>
      <c r="U1088">
        <v>2026</v>
      </c>
      <c r="V1088" t="s">
        <v>79</v>
      </c>
      <c r="W1088">
        <v>11</v>
      </c>
      <c r="X1088" t="s">
        <v>82</v>
      </c>
    </row>
    <row r="1089" spans="1:24" x14ac:dyDescent="0.3">
      <c r="A1089">
        <v>1296</v>
      </c>
      <c r="B1089" s="1">
        <v>46343</v>
      </c>
      <c r="C1089">
        <f>YEAR(SalesDataTable[[#This Row],[Order Date]])</f>
        <v>2026</v>
      </c>
      <c r="D1089">
        <f>MONTH(SalesDataTable[[#This Row],[Order Date]])</f>
        <v>11</v>
      </c>
      <c r="E1089" t="str">
        <f>TEXT(SalesDataTable[[#This Row],[Order Date]], "MmMM")</f>
        <v>November</v>
      </c>
      <c r="F1089" t="str">
        <f>"Q"&amp;ROUNDUP(MONTH(SalesDataTable[[#This Row],[Order Date]])/3,0)</f>
        <v>Q4</v>
      </c>
      <c r="G1089" t="s">
        <v>20</v>
      </c>
      <c r="H1089" t="s">
        <v>60</v>
      </c>
      <c r="I1089" t="s">
        <v>22</v>
      </c>
      <c r="J1089" t="s">
        <v>23</v>
      </c>
      <c r="K1089" t="s">
        <v>44</v>
      </c>
      <c r="L1089" t="s">
        <v>45</v>
      </c>
      <c r="M1089">
        <v>1</v>
      </c>
      <c r="N1089">
        <v>191.85</v>
      </c>
      <c r="O1089">
        <v>0.15</v>
      </c>
      <c r="P1089">
        <v>104.41</v>
      </c>
      <c r="Q1089">
        <v>163.07249999999999</v>
      </c>
      <c r="R1089">
        <v>104.41</v>
      </c>
      <c r="S1089">
        <v>58.662499999999994</v>
      </c>
      <c r="T1089">
        <v>0.35973263425776875</v>
      </c>
      <c r="U1089">
        <v>2026</v>
      </c>
      <c r="V1089" t="s">
        <v>79</v>
      </c>
      <c r="W1089">
        <v>11</v>
      </c>
      <c r="X1089" t="s">
        <v>82</v>
      </c>
    </row>
    <row r="1090" spans="1:24" x14ac:dyDescent="0.3">
      <c r="A1090">
        <v>1502</v>
      </c>
      <c r="B1090" s="1">
        <v>46345</v>
      </c>
      <c r="C1090">
        <f>YEAR(SalesDataTable[[#This Row],[Order Date]])</f>
        <v>2026</v>
      </c>
      <c r="D1090">
        <f>MONTH(SalesDataTable[[#This Row],[Order Date]])</f>
        <v>11</v>
      </c>
      <c r="E1090" t="str">
        <f>TEXT(SalesDataTable[[#This Row],[Order Date]], "MmMM")</f>
        <v>November</v>
      </c>
      <c r="F1090" t="str">
        <f>"Q"&amp;ROUNDUP(MONTH(SalesDataTable[[#This Row],[Order Date]])/3,0)</f>
        <v>Q4</v>
      </c>
      <c r="G1090" t="s">
        <v>20</v>
      </c>
      <c r="H1090" t="s">
        <v>32</v>
      </c>
      <c r="I1090" t="s">
        <v>87</v>
      </c>
      <c r="J1090" t="s">
        <v>23</v>
      </c>
      <c r="K1090" t="s">
        <v>24</v>
      </c>
      <c r="L1090" t="s">
        <v>50</v>
      </c>
      <c r="M1090">
        <v>1</v>
      </c>
      <c r="N1090">
        <v>35.770000000000003</v>
      </c>
      <c r="O1090">
        <v>0.15</v>
      </c>
      <c r="P1090">
        <v>13.69</v>
      </c>
      <c r="Q1090">
        <v>30.404500000000002</v>
      </c>
      <c r="R1090">
        <v>13.69</v>
      </c>
      <c r="S1090">
        <v>16.714500000000001</v>
      </c>
      <c r="T1090">
        <v>0.54973770330049831</v>
      </c>
      <c r="U1090">
        <v>2026</v>
      </c>
      <c r="V1090" t="s">
        <v>79</v>
      </c>
      <c r="W1090">
        <v>11</v>
      </c>
      <c r="X1090" t="s">
        <v>82</v>
      </c>
    </row>
    <row r="1091" spans="1:24" x14ac:dyDescent="0.3">
      <c r="A1091">
        <v>2470</v>
      </c>
      <c r="B1091" s="1">
        <v>46345</v>
      </c>
      <c r="C1091">
        <f>YEAR(SalesDataTable[[#This Row],[Order Date]])</f>
        <v>2026</v>
      </c>
      <c r="D1091">
        <f>MONTH(SalesDataTable[[#This Row],[Order Date]])</f>
        <v>11</v>
      </c>
      <c r="E1091" t="str">
        <f>TEXT(SalesDataTable[[#This Row],[Order Date]], "MmMM")</f>
        <v>November</v>
      </c>
      <c r="F1091" t="str">
        <f>"Q"&amp;ROUNDUP(MONTH(SalesDataTable[[#This Row],[Order Date]])/3,0)</f>
        <v>Q4</v>
      </c>
      <c r="G1091" t="s">
        <v>34</v>
      </c>
      <c r="H1091" t="s">
        <v>35</v>
      </c>
      <c r="I1091" t="s">
        <v>86</v>
      </c>
      <c r="J1091" t="s">
        <v>85</v>
      </c>
      <c r="K1091" t="s">
        <v>30</v>
      </c>
      <c r="L1091" t="s">
        <v>33</v>
      </c>
      <c r="M1091">
        <v>1</v>
      </c>
      <c r="N1091">
        <v>92.13</v>
      </c>
      <c r="O1091">
        <v>0.15</v>
      </c>
      <c r="P1091">
        <v>45.85</v>
      </c>
      <c r="Q1091">
        <v>78.31049999999999</v>
      </c>
      <c r="R1091">
        <v>45.85</v>
      </c>
      <c r="S1091">
        <v>32.460499999999989</v>
      </c>
      <c r="T1091">
        <v>0.41451018701195874</v>
      </c>
      <c r="U1091">
        <v>2026</v>
      </c>
      <c r="V1091" t="s">
        <v>79</v>
      </c>
      <c r="W1091">
        <v>11</v>
      </c>
      <c r="X1091" t="s">
        <v>82</v>
      </c>
    </row>
    <row r="1092" spans="1:24" x14ac:dyDescent="0.3">
      <c r="A1092">
        <v>2487</v>
      </c>
      <c r="B1092" s="1">
        <v>46347</v>
      </c>
      <c r="C1092">
        <f>YEAR(SalesDataTable[[#This Row],[Order Date]])</f>
        <v>2026</v>
      </c>
      <c r="D1092">
        <f>MONTH(SalesDataTable[[#This Row],[Order Date]])</f>
        <v>11</v>
      </c>
      <c r="E1092" t="str">
        <f>TEXT(SalesDataTable[[#This Row],[Order Date]], "MmMM")</f>
        <v>November</v>
      </c>
      <c r="F1092" t="str">
        <f>"Q"&amp;ROUNDUP(MONTH(SalesDataTable[[#This Row],[Order Date]])/3,0)</f>
        <v>Q4</v>
      </c>
      <c r="G1092" t="s">
        <v>48</v>
      </c>
      <c r="H1092" t="s">
        <v>49</v>
      </c>
      <c r="I1092" t="s">
        <v>87</v>
      </c>
      <c r="J1092" t="s">
        <v>23</v>
      </c>
      <c r="K1092" t="s">
        <v>44</v>
      </c>
      <c r="L1092" t="s">
        <v>63</v>
      </c>
      <c r="M1092">
        <v>1</v>
      </c>
      <c r="N1092">
        <v>123.43</v>
      </c>
      <c r="O1092">
        <v>0.15</v>
      </c>
      <c r="P1092">
        <v>60.8</v>
      </c>
      <c r="Q1092">
        <v>104.91550000000001</v>
      </c>
      <c r="R1092">
        <v>60.8</v>
      </c>
      <c r="S1092">
        <v>44.115500000000011</v>
      </c>
      <c r="T1092">
        <v>0.42048601017008935</v>
      </c>
      <c r="U1092">
        <v>2026</v>
      </c>
      <c r="V1092" t="s">
        <v>79</v>
      </c>
      <c r="W1092">
        <v>11</v>
      </c>
      <c r="X1092" t="s">
        <v>82</v>
      </c>
    </row>
    <row r="1093" spans="1:24" x14ac:dyDescent="0.3">
      <c r="A1093">
        <v>4145</v>
      </c>
      <c r="B1093" s="1">
        <v>46350</v>
      </c>
      <c r="C1093">
        <f>YEAR(SalesDataTable[[#This Row],[Order Date]])</f>
        <v>2026</v>
      </c>
      <c r="D1093">
        <f>MONTH(SalesDataTable[[#This Row],[Order Date]])</f>
        <v>11</v>
      </c>
      <c r="E1093" t="str">
        <f>TEXT(SalesDataTable[[#This Row],[Order Date]], "MmMM")</f>
        <v>November</v>
      </c>
      <c r="F1093" t="str">
        <f>"Q"&amp;ROUNDUP(MONTH(SalesDataTable[[#This Row],[Order Date]])/3,0)</f>
        <v>Q4</v>
      </c>
      <c r="G1093" t="s">
        <v>28</v>
      </c>
      <c r="H1093" t="s">
        <v>36</v>
      </c>
      <c r="I1093" t="s">
        <v>22</v>
      </c>
      <c r="J1093" t="s">
        <v>84</v>
      </c>
      <c r="K1093" t="s">
        <v>44</v>
      </c>
      <c r="L1093" t="s">
        <v>63</v>
      </c>
      <c r="M1093">
        <v>1</v>
      </c>
      <c r="N1093">
        <v>120.49</v>
      </c>
      <c r="O1093">
        <v>0.15</v>
      </c>
      <c r="P1093">
        <v>61.22</v>
      </c>
      <c r="Q1093">
        <v>102.4165</v>
      </c>
      <c r="R1093">
        <v>61.22</v>
      </c>
      <c r="S1093">
        <v>41.1965</v>
      </c>
      <c r="T1093">
        <v>0.40224475548373556</v>
      </c>
      <c r="U1093">
        <v>2026</v>
      </c>
      <c r="V1093" t="s">
        <v>79</v>
      </c>
      <c r="W1093">
        <v>11</v>
      </c>
      <c r="X1093" t="s">
        <v>82</v>
      </c>
    </row>
    <row r="1094" spans="1:24" x14ac:dyDescent="0.3">
      <c r="A1094">
        <v>2343</v>
      </c>
      <c r="B1094" s="1">
        <v>46351</v>
      </c>
      <c r="C1094">
        <f>YEAR(SalesDataTable[[#This Row],[Order Date]])</f>
        <v>2026</v>
      </c>
      <c r="D1094">
        <f>MONTH(SalesDataTable[[#This Row],[Order Date]])</f>
        <v>11</v>
      </c>
      <c r="E1094" t="str">
        <f>TEXT(SalesDataTable[[#This Row],[Order Date]], "MmMM")</f>
        <v>November</v>
      </c>
      <c r="F1094" t="str">
        <f>"Q"&amp;ROUNDUP(MONTH(SalesDataTable[[#This Row],[Order Date]])/3,0)</f>
        <v>Q4</v>
      </c>
      <c r="G1094" t="s">
        <v>28</v>
      </c>
      <c r="H1094" t="s">
        <v>46</v>
      </c>
      <c r="I1094" t="s">
        <v>86</v>
      </c>
      <c r="J1094" t="s">
        <v>23</v>
      </c>
      <c r="K1094" t="s">
        <v>44</v>
      </c>
      <c r="L1094" t="s">
        <v>63</v>
      </c>
      <c r="M1094">
        <v>1</v>
      </c>
      <c r="N1094">
        <v>121.53</v>
      </c>
      <c r="O1094">
        <v>0.15</v>
      </c>
      <c r="P1094">
        <v>62.14</v>
      </c>
      <c r="Q1094">
        <v>103.3005</v>
      </c>
      <c r="R1094">
        <v>62.14</v>
      </c>
      <c r="S1094">
        <v>41.160499999999999</v>
      </c>
      <c r="T1094">
        <v>0.39845402490791426</v>
      </c>
      <c r="U1094">
        <v>2026</v>
      </c>
      <c r="V1094" t="s">
        <v>79</v>
      </c>
      <c r="W1094">
        <v>11</v>
      </c>
      <c r="X1094" t="s">
        <v>82</v>
      </c>
    </row>
    <row r="1095" spans="1:24" x14ac:dyDescent="0.3">
      <c r="A1095">
        <v>2647</v>
      </c>
      <c r="B1095" s="1">
        <v>46351</v>
      </c>
      <c r="C1095">
        <f>YEAR(SalesDataTable[[#This Row],[Order Date]])</f>
        <v>2026</v>
      </c>
      <c r="D1095">
        <f>MONTH(SalesDataTable[[#This Row],[Order Date]])</f>
        <v>11</v>
      </c>
      <c r="E1095" t="str">
        <f>TEXT(SalesDataTable[[#This Row],[Order Date]], "MmMM")</f>
        <v>November</v>
      </c>
      <c r="F1095" t="str">
        <f>"Q"&amp;ROUNDUP(MONTH(SalesDataTable[[#This Row],[Order Date]])/3,0)</f>
        <v>Q4</v>
      </c>
      <c r="G1095" t="s">
        <v>48</v>
      </c>
      <c r="H1095" t="s">
        <v>52</v>
      </c>
      <c r="I1095" t="s">
        <v>22</v>
      </c>
      <c r="J1095" t="s">
        <v>23</v>
      </c>
      <c r="K1095" t="s">
        <v>30</v>
      </c>
      <c r="L1095" t="s">
        <v>41</v>
      </c>
      <c r="M1095">
        <v>1</v>
      </c>
      <c r="N1095">
        <v>70.099999999999994</v>
      </c>
      <c r="O1095">
        <v>0.15</v>
      </c>
      <c r="P1095">
        <v>32.28</v>
      </c>
      <c r="Q1095">
        <v>59.584999999999994</v>
      </c>
      <c r="R1095">
        <v>32.28</v>
      </c>
      <c r="S1095">
        <v>27.304999999999993</v>
      </c>
      <c r="T1095">
        <v>0.45825291600234952</v>
      </c>
      <c r="U1095">
        <v>2026</v>
      </c>
      <c r="V1095" t="s">
        <v>79</v>
      </c>
      <c r="W1095">
        <v>11</v>
      </c>
      <c r="X1095" t="s">
        <v>82</v>
      </c>
    </row>
    <row r="1096" spans="1:24" x14ac:dyDescent="0.3">
      <c r="A1096">
        <v>221</v>
      </c>
      <c r="B1096" s="1">
        <v>46356</v>
      </c>
      <c r="C1096">
        <f>YEAR(SalesDataTable[[#This Row],[Order Date]])</f>
        <v>2026</v>
      </c>
      <c r="D1096">
        <f>MONTH(SalesDataTable[[#This Row],[Order Date]])</f>
        <v>11</v>
      </c>
      <c r="E1096" t="str">
        <f>TEXT(SalesDataTable[[#This Row],[Order Date]], "MmMM")</f>
        <v>November</v>
      </c>
      <c r="F1096" t="str">
        <f>"Q"&amp;ROUNDUP(MONTH(SalesDataTable[[#This Row],[Order Date]])/3,0)</f>
        <v>Q4</v>
      </c>
      <c r="G1096" t="s">
        <v>20</v>
      </c>
      <c r="H1096" t="s">
        <v>21</v>
      </c>
      <c r="I1096" t="s">
        <v>86</v>
      </c>
      <c r="J1096" t="s">
        <v>85</v>
      </c>
      <c r="K1096" t="s">
        <v>37</v>
      </c>
      <c r="L1096" t="s">
        <v>38</v>
      </c>
      <c r="M1096">
        <v>1</v>
      </c>
      <c r="N1096">
        <v>132.06</v>
      </c>
      <c r="O1096">
        <v>0.15</v>
      </c>
      <c r="P1096">
        <v>67.53</v>
      </c>
      <c r="Q1096">
        <v>112.251</v>
      </c>
      <c r="R1096">
        <v>67.53</v>
      </c>
      <c r="S1096">
        <v>44.721000000000004</v>
      </c>
      <c r="T1096">
        <v>0.39840179597509157</v>
      </c>
      <c r="U1096">
        <v>2026</v>
      </c>
      <c r="V1096" t="s">
        <v>79</v>
      </c>
      <c r="W1096">
        <v>11</v>
      </c>
      <c r="X1096" t="s">
        <v>82</v>
      </c>
    </row>
    <row r="1097" spans="1:24" x14ac:dyDescent="0.3">
      <c r="A1097">
        <v>2040</v>
      </c>
      <c r="B1097" s="1">
        <v>46357</v>
      </c>
      <c r="C1097">
        <f>YEAR(SalesDataTable[[#This Row],[Order Date]])</f>
        <v>2026</v>
      </c>
      <c r="D1097">
        <f>MONTH(SalesDataTable[[#This Row],[Order Date]])</f>
        <v>12</v>
      </c>
      <c r="E1097" t="str">
        <f>TEXT(SalesDataTable[[#This Row],[Order Date]], "MmMM")</f>
        <v>December</v>
      </c>
      <c r="F1097" t="str">
        <f>"Q"&amp;ROUNDUP(MONTH(SalesDataTable[[#This Row],[Order Date]])/3,0)</f>
        <v>Q4</v>
      </c>
      <c r="G1097" t="s">
        <v>34</v>
      </c>
      <c r="H1097" t="s">
        <v>53</v>
      </c>
      <c r="I1097" t="s">
        <v>22</v>
      </c>
      <c r="J1097" t="s">
        <v>23</v>
      </c>
      <c r="K1097" t="s">
        <v>30</v>
      </c>
      <c r="L1097" t="s">
        <v>57</v>
      </c>
      <c r="M1097">
        <v>1</v>
      </c>
      <c r="N1097">
        <v>140.34</v>
      </c>
      <c r="O1097">
        <v>0.15</v>
      </c>
      <c r="P1097">
        <v>79.92</v>
      </c>
      <c r="Q1097">
        <v>119.289</v>
      </c>
      <c r="R1097">
        <v>79.92</v>
      </c>
      <c r="S1097">
        <v>39.369</v>
      </c>
      <c r="T1097">
        <v>0.33003043029952467</v>
      </c>
      <c r="U1097">
        <v>2026</v>
      </c>
      <c r="V1097" t="s">
        <v>79</v>
      </c>
      <c r="W1097">
        <v>12</v>
      </c>
      <c r="X1097" t="s">
        <v>83</v>
      </c>
    </row>
    <row r="1098" spans="1:24" x14ac:dyDescent="0.3">
      <c r="A1098">
        <v>3722</v>
      </c>
      <c r="B1098" s="1">
        <v>46359</v>
      </c>
      <c r="C1098">
        <f>YEAR(SalesDataTable[[#This Row],[Order Date]])</f>
        <v>2026</v>
      </c>
      <c r="D1098">
        <f>MONTH(SalesDataTable[[#This Row],[Order Date]])</f>
        <v>12</v>
      </c>
      <c r="E1098" t="str">
        <f>TEXT(SalesDataTable[[#This Row],[Order Date]], "MmMM")</f>
        <v>December</v>
      </c>
      <c r="F1098" t="str">
        <f>"Q"&amp;ROUNDUP(MONTH(SalesDataTable[[#This Row],[Order Date]])/3,0)</f>
        <v>Q4</v>
      </c>
      <c r="G1098" t="s">
        <v>48</v>
      </c>
      <c r="H1098" t="s">
        <v>67</v>
      </c>
      <c r="I1098" t="s">
        <v>22</v>
      </c>
      <c r="J1098" t="s">
        <v>84</v>
      </c>
      <c r="K1098" t="s">
        <v>30</v>
      </c>
      <c r="L1098" t="s">
        <v>57</v>
      </c>
      <c r="M1098">
        <v>1</v>
      </c>
      <c r="N1098">
        <v>144.78</v>
      </c>
      <c r="O1098">
        <v>0.15</v>
      </c>
      <c r="P1098">
        <v>81.53</v>
      </c>
      <c r="Q1098">
        <v>123.063</v>
      </c>
      <c r="R1098">
        <v>81.53</v>
      </c>
      <c r="S1098">
        <v>41.533000000000001</v>
      </c>
      <c r="T1098">
        <v>0.33749380398657597</v>
      </c>
      <c r="U1098">
        <v>2026</v>
      </c>
      <c r="V1098" t="s">
        <v>79</v>
      </c>
      <c r="W1098">
        <v>12</v>
      </c>
      <c r="X1098" t="s">
        <v>83</v>
      </c>
    </row>
    <row r="1099" spans="1:24" x14ac:dyDescent="0.3">
      <c r="A1099">
        <v>3191</v>
      </c>
      <c r="B1099" s="1">
        <v>46364</v>
      </c>
      <c r="C1099">
        <f>YEAR(SalesDataTable[[#This Row],[Order Date]])</f>
        <v>2026</v>
      </c>
      <c r="D1099">
        <f>MONTH(SalesDataTable[[#This Row],[Order Date]])</f>
        <v>12</v>
      </c>
      <c r="E1099" t="str">
        <f>TEXT(SalesDataTable[[#This Row],[Order Date]], "MmMM")</f>
        <v>December</v>
      </c>
      <c r="F1099" t="str">
        <f>"Q"&amp;ROUNDUP(MONTH(SalesDataTable[[#This Row],[Order Date]])/3,0)</f>
        <v>Q4</v>
      </c>
      <c r="G1099" t="s">
        <v>20</v>
      </c>
      <c r="H1099" t="s">
        <v>21</v>
      </c>
      <c r="I1099" t="s">
        <v>22</v>
      </c>
      <c r="J1099" t="s">
        <v>23</v>
      </c>
      <c r="K1099" t="s">
        <v>44</v>
      </c>
      <c r="L1099" t="s">
        <v>68</v>
      </c>
      <c r="M1099">
        <v>1</v>
      </c>
      <c r="N1099">
        <v>82.89</v>
      </c>
      <c r="O1099">
        <v>0.15</v>
      </c>
      <c r="P1099">
        <v>38.51</v>
      </c>
      <c r="Q1099">
        <v>70.456500000000005</v>
      </c>
      <c r="R1099">
        <v>38.51</v>
      </c>
      <c r="S1099">
        <v>31.946500000000007</v>
      </c>
      <c r="T1099">
        <v>0.45342161475520365</v>
      </c>
      <c r="U1099">
        <v>2026</v>
      </c>
      <c r="V1099" t="s">
        <v>79</v>
      </c>
      <c r="W1099">
        <v>12</v>
      </c>
      <c r="X1099" t="s">
        <v>83</v>
      </c>
    </row>
    <row r="1100" spans="1:24" x14ac:dyDescent="0.3">
      <c r="A1100">
        <v>1746</v>
      </c>
      <c r="B1100" s="1">
        <v>46365</v>
      </c>
      <c r="C1100">
        <f>YEAR(SalesDataTable[[#This Row],[Order Date]])</f>
        <v>2026</v>
      </c>
      <c r="D1100">
        <f>MONTH(SalesDataTable[[#This Row],[Order Date]])</f>
        <v>12</v>
      </c>
      <c r="E1100" t="str">
        <f>TEXT(SalesDataTable[[#This Row],[Order Date]], "MmMM")</f>
        <v>December</v>
      </c>
      <c r="F1100" t="str">
        <f>"Q"&amp;ROUNDUP(MONTH(SalesDataTable[[#This Row],[Order Date]])/3,0)</f>
        <v>Q4</v>
      </c>
      <c r="G1100" t="s">
        <v>34</v>
      </c>
      <c r="H1100" t="s">
        <v>40</v>
      </c>
      <c r="I1100" t="s">
        <v>22</v>
      </c>
      <c r="J1100" t="s">
        <v>85</v>
      </c>
      <c r="K1100" t="s">
        <v>37</v>
      </c>
      <c r="L1100" t="s">
        <v>54</v>
      </c>
      <c r="M1100">
        <v>1</v>
      </c>
      <c r="N1100">
        <v>47.44</v>
      </c>
      <c r="O1100">
        <v>0.15</v>
      </c>
      <c r="P1100">
        <v>17.899999999999999</v>
      </c>
      <c r="Q1100">
        <v>40.323999999999998</v>
      </c>
      <c r="R1100">
        <v>17.899999999999999</v>
      </c>
      <c r="S1100">
        <v>22.423999999999999</v>
      </c>
      <c r="T1100">
        <v>0.55609562543398472</v>
      </c>
      <c r="U1100">
        <v>2026</v>
      </c>
      <c r="V1100" t="s">
        <v>79</v>
      </c>
      <c r="W1100">
        <v>12</v>
      </c>
      <c r="X1100" t="s">
        <v>83</v>
      </c>
    </row>
    <row r="1101" spans="1:24" x14ac:dyDescent="0.3">
      <c r="A1101">
        <v>948</v>
      </c>
      <c r="B1101" s="1">
        <v>46367</v>
      </c>
      <c r="C1101">
        <f>YEAR(SalesDataTable[[#This Row],[Order Date]])</f>
        <v>2026</v>
      </c>
      <c r="D1101">
        <f>MONTH(SalesDataTable[[#This Row],[Order Date]])</f>
        <v>12</v>
      </c>
      <c r="E1101" t="str">
        <f>TEXT(SalesDataTable[[#This Row],[Order Date]], "MmMM")</f>
        <v>December</v>
      </c>
      <c r="F1101" t="str">
        <f>"Q"&amp;ROUNDUP(MONTH(SalesDataTable[[#This Row],[Order Date]])/3,0)</f>
        <v>Q4</v>
      </c>
      <c r="G1101" t="s">
        <v>34</v>
      </c>
      <c r="H1101" t="s">
        <v>40</v>
      </c>
      <c r="I1101" t="s">
        <v>87</v>
      </c>
      <c r="J1101" t="s">
        <v>23</v>
      </c>
      <c r="K1101" t="s">
        <v>30</v>
      </c>
      <c r="L1101" t="s">
        <v>57</v>
      </c>
      <c r="M1101">
        <v>1</v>
      </c>
      <c r="N1101">
        <v>141.74</v>
      </c>
      <c r="O1101">
        <v>0.15</v>
      </c>
      <c r="P1101">
        <v>78.97</v>
      </c>
      <c r="Q1101">
        <v>120.479</v>
      </c>
      <c r="R1101">
        <v>78.97</v>
      </c>
      <c r="S1101">
        <v>41.509</v>
      </c>
      <c r="T1101">
        <v>0.34453307215365336</v>
      </c>
      <c r="U1101">
        <v>2026</v>
      </c>
      <c r="V1101" t="s">
        <v>79</v>
      </c>
      <c r="W1101">
        <v>12</v>
      </c>
      <c r="X1101" t="s">
        <v>83</v>
      </c>
    </row>
    <row r="1102" spans="1:24" x14ac:dyDescent="0.3">
      <c r="A1102">
        <v>216</v>
      </c>
      <c r="B1102" s="1">
        <v>46369</v>
      </c>
      <c r="C1102">
        <f>YEAR(SalesDataTable[[#This Row],[Order Date]])</f>
        <v>2026</v>
      </c>
      <c r="D1102">
        <f>MONTH(SalesDataTable[[#This Row],[Order Date]])</f>
        <v>12</v>
      </c>
      <c r="E1102" t="str">
        <f>TEXT(SalesDataTable[[#This Row],[Order Date]], "MmMM")</f>
        <v>December</v>
      </c>
      <c r="F1102" t="str">
        <f>"Q"&amp;ROUNDUP(MONTH(SalesDataTable[[#This Row],[Order Date]])/3,0)</f>
        <v>Q4</v>
      </c>
      <c r="G1102" t="s">
        <v>48</v>
      </c>
      <c r="H1102" t="s">
        <v>49</v>
      </c>
      <c r="I1102" t="s">
        <v>22</v>
      </c>
      <c r="J1102" t="s">
        <v>85</v>
      </c>
      <c r="K1102" t="s">
        <v>42</v>
      </c>
      <c r="L1102" t="s">
        <v>72</v>
      </c>
      <c r="M1102">
        <v>1</v>
      </c>
      <c r="N1102">
        <v>83.08</v>
      </c>
      <c r="O1102">
        <v>0.15</v>
      </c>
      <c r="P1102">
        <v>42.91</v>
      </c>
      <c r="Q1102">
        <v>70.617999999999995</v>
      </c>
      <c r="R1102">
        <v>42.91</v>
      </c>
      <c r="S1102">
        <v>27.707999999999998</v>
      </c>
      <c r="T1102">
        <v>0.39236455294684075</v>
      </c>
      <c r="U1102">
        <v>2026</v>
      </c>
      <c r="V1102" t="s">
        <v>79</v>
      </c>
      <c r="W1102">
        <v>12</v>
      </c>
      <c r="X1102" t="s">
        <v>83</v>
      </c>
    </row>
    <row r="1103" spans="1:24" x14ac:dyDescent="0.3">
      <c r="A1103">
        <v>4888</v>
      </c>
      <c r="B1103" s="1">
        <v>46373</v>
      </c>
      <c r="C1103">
        <f>YEAR(SalesDataTable[[#This Row],[Order Date]])</f>
        <v>2026</v>
      </c>
      <c r="D1103">
        <f>MONTH(SalesDataTable[[#This Row],[Order Date]])</f>
        <v>12</v>
      </c>
      <c r="E1103" t="str">
        <f>TEXT(SalesDataTable[[#This Row],[Order Date]], "MmMM")</f>
        <v>December</v>
      </c>
      <c r="F1103" t="str">
        <f>"Q"&amp;ROUNDUP(MONTH(SalesDataTable[[#This Row],[Order Date]])/3,0)</f>
        <v>Q4</v>
      </c>
      <c r="G1103" t="s">
        <v>48</v>
      </c>
      <c r="H1103" t="s">
        <v>49</v>
      </c>
      <c r="I1103" t="s">
        <v>87</v>
      </c>
      <c r="J1103" t="s">
        <v>23</v>
      </c>
      <c r="K1103" t="s">
        <v>24</v>
      </c>
      <c r="L1103" t="s">
        <v>25</v>
      </c>
      <c r="M1103">
        <v>1</v>
      </c>
      <c r="N1103">
        <v>40.159999999999997</v>
      </c>
      <c r="O1103">
        <v>0.15</v>
      </c>
      <c r="P1103">
        <v>14.46</v>
      </c>
      <c r="Q1103">
        <v>34.135999999999996</v>
      </c>
      <c r="R1103">
        <v>14.46</v>
      </c>
      <c r="S1103">
        <v>19.675999999999995</v>
      </c>
      <c r="T1103">
        <v>0.576400281228029</v>
      </c>
      <c r="U1103">
        <v>2026</v>
      </c>
      <c r="V1103" t="s">
        <v>79</v>
      </c>
      <c r="W1103">
        <v>12</v>
      </c>
      <c r="X1103" t="s">
        <v>83</v>
      </c>
    </row>
    <row r="1104" spans="1:24" x14ac:dyDescent="0.3">
      <c r="A1104">
        <v>5055</v>
      </c>
      <c r="B1104" s="1">
        <v>46375</v>
      </c>
      <c r="C1104">
        <f>YEAR(SalesDataTable[[#This Row],[Order Date]])</f>
        <v>2026</v>
      </c>
      <c r="D1104">
        <f>MONTH(SalesDataTable[[#This Row],[Order Date]])</f>
        <v>12</v>
      </c>
      <c r="E1104" t="str">
        <f>TEXT(SalesDataTable[[#This Row],[Order Date]], "MmMM")</f>
        <v>December</v>
      </c>
      <c r="F1104" t="str">
        <f>"Q"&amp;ROUNDUP(MONTH(SalesDataTable[[#This Row],[Order Date]])/3,0)</f>
        <v>Q4</v>
      </c>
      <c r="G1104" t="s">
        <v>48</v>
      </c>
      <c r="H1104" t="s">
        <v>67</v>
      </c>
      <c r="I1104" t="s">
        <v>87</v>
      </c>
      <c r="J1104" t="s">
        <v>23</v>
      </c>
      <c r="K1104" t="s">
        <v>30</v>
      </c>
      <c r="L1104" t="s">
        <v>41</v>
      </c>
      <c r="M1104">
        <v>1</v>
      </c>
      <c r="N1104">
        <v>71.89</v>
      </c>
      <c r="O1104">
        <v>0.15</v>
      </c>
      <c r="P1104">
        <v>32.409999999999997</v>
      </c>
      <c r="Q1104">
        <v>61.106499999999997</v>
      </c>
      <c r="R1104">
        <v>32.409999999999997</v>
      </c>
      <c r="S1104">
        <v>28.6965</v>
      </c>
      <c r="T1104">
        <v>0.46961452545964832</v>
      </c>
      <c r="U1104">
        <v>2026</v>
      </c>
      <c r="V1104" t="s">
        <v>79</v>
      </c>
      <c r="W1104">
        <v>12</v>
      </c>
      <c r="X1104" t="s">
        <v>83</v>
      </c>
    </row>
    <row r="1105" spans="1:24" x14ac:dyDescent="0.3">
      <c r="A1105">
        <v>3136</v>
      </c>
      <c r="B1105" s="1">
        <v>46378</v>
      </c>
      <c r="C1105">
        <f>YEAR(SalesDataTable[[#This Row],[Order Date]])</f>
        <v>2026</v>
      </c>
      <c r="D1105">
        <f>MONTH(SalesDataTable[[#This Row],[Order Date]])</f>
        <v>12</v>
      </c>
      <c r="E1105" t="str">
        <f>TEXT(SalesDataTable[[#This Row],[Order Date]], "MmMM")</f>
        <v>December</v>
      </c>
      <c r="F1105" t="str">
        <f>"Q"&amp;ROUNDUP(MONTH(SalesDataTable[[#This Row],[Order Date]])/3,0)</f>
        <v>Q4</v>
      </c>
      <c r="G1105" t="s">
        <v>34</v>
      </c>
      <c r="H1105" t="s">
        <v>35</v>
      </c>
      <c r="I1105" t="s">
        <v>87</v>
      </c>
      <c r="J1105" t="s">
        <v>85</v>
      </c>
      <c r="K1105" t="s">
        <v>42</v>
      </c>
      <c r="L1105" t="s">
        <v>72</v>
      </c>
      <c r="M1105">
        <v>1</v>
      </c>
      <c r="N1105">
        <v>81.599999999999994</v>
      </c>
      <c r="O1105">
        <v>0.15</v>
      </c>
      <c r="P1105">
        <v>42</v>
      </c>
      <c r="Q1105">
        <v>69.36</v>
      </c>
      <c r="R1105">
        <v>42</v>
      </c>
      <c r="S1105">
        <v>27.36</v>
      </c>
      <c r="T1105">
        <v>0.3944636678200692</v>
      </c>
      <c r="U1105">
        <v>2026</v>
      </c>
      <c r="V1105" t="s">
        <v>79</v>
      </c>
      <c r="W1105">
        <v>12</v>
      </c>
      <c r="X1105" t="s">
        <v>83</v>
      </c>
    </row>
    <row r="1106" spans="1:24" x14ac:dyDescent="0.3">
      <c r="A1106">
        <v>2586</v>
      </c>
      <c r="B1106" s="1">
        <v>46379</v>
      </c>
      <c r="C1106">
        <f>YEAR(SalesDataTable[[#This Row],[Order Date]])</f>
        <v>2026</v>
      </c>
      <c r="D1106">
        <f>MONTH(SalesDataTable[[#This Row],[Order Date]])</f>
        <v>12</v>
      </c>
      <c r="E1106" t="str">
        <f>TEXT(SalesDataTable[[#This Row],[Order Date]], "MmMM")</f>
        <v>December</v>
      </c>
      <c r="F1106" t="str">
        <f>"Q"&amp;ROUNDUP(MONTH(SalesDataTable[[#This Row],[Order Date]])/3,0)</f>
        <v>Q4</v>
      </c>
      <c r="G1106" t="s">
        <v>34</v>
      </c>
      <c r="H1106" t="s">
        <v>55</v>
      </c>
      <c r="I1106" t="s">
        <v>86</v>
      </c>
      <c r="J1106" t="s">
        <v>23</v>
      </c>
      <c r="K1106" t="s">
        <v>30</v>
      </c>
      <c r="L1106" t="s">
        <v>57</v>
      </c>
      <c r="M1106">
        <v>1</v>
      </c>
      <c r="N1106">
        <v>143.84</v>
      </c>
      <c r="O1106">
        <v>0.15</v>
      </c>
      <c r="P1106">
        <v>78.17</v>
      </c>
      <c r="Q1106">
        <v>122.264</v>
      </c>
      <c r="R1106">
        <v>78.17</v>
      </c>
      <c r="S1106">
        <v>44.093999999999994</v>
      </c>
      <c r="T1106">
        <v>0.360645815612118</v>
      </c>
      <c r="U1106">
        <v>2026</v>
      </c>
      <c r="V1106" t="s">
        <v>79</v>
      </c>
      <c r="W1106">
        <v>12</v>
      </c>
      <c r="X1106" t="s">
        <v>83</v>
      </c>
    </row>
    <row r="1107" spans="1:24" x14ac:dyDescent="0.3">
      <c r="A1107">
        <v>3034</v>
      </c>
      <c r="B1107" s="1">
        <v>46380</v>
      </c>
      <c r="C1107">
        <f>YEAR(SalesDataTable[[#This Row],[Order Date]])</f>
        <v>2026</v>
      </c>
      <c r="D1107">
        <f>MONTH(SalesDataTable[[#This Row],[Order Date]])</f>
        <v>12</v>
      </c>
      <c r="E1107" t="str">
        <f>TEXT(SalesDataTable[[#This Row],[Order Date]], "MmMM")</f>
        <v>December</v>
      </c>
      <c r="F1107" t="str">
        <f>"Q"&amp;ROUNDUP(MONTH(SalesDataTable[[#This Row],[Order Date]])/3,0)</f>
        <v>Q4</v>
      </c>
      <c r="G1107" t="s">
        <v>34</v>
      </c>
      <c r="H1107" t="s">
        <v>56</v>
      </c>
      <c r="I1107" t="s">
        <v>86</v>
      </c>
      <c r="J1107" t="s">
        <v>23</v>
      </c>
      <c r="K1107" t="s">
        <v>44</v>
      </c>
      <c r="L1107" t="s">
        <v>63</v>
      </c>
      <c r="M1107">
        <v>1</v>
      </c>
      <c r="N1107">
        <v>122.18</v>
      </c>
      <c r="O1107">
        <v>0.15</v>
      </c>
      <c r="P1107">
        <v>61.28</v>
      </c>
      <c r="Q1107">
        <v>103.85300000000001</v>
      </c>
      <c r="R1107">
        <v>61.28</v>
      </c>
      <c r="S1107">
        <v>42.573000000000008</v>
      </c>
      <c r="T1107">
        <v>0.40993519686479934</v>
      </c>
      <c r="U1107">
        <v>2026</v>
      </c>
      <c r="V1107" t="s">
        <v>79</v>
      </c>
      <c r="W1107">
        <v>12</v>
      </c>
      <c r="X1107" t="s">
        <v>83</v>
      </c>
    </row>
    <row r="1108" spans="1:24" x14ac:dyDescent="0.3">
      <c r="A1108">
        <v>3883</v>
      </c>
      <c r="B1108" s="1">
        <v>46380</v>
      </c>
      <c r="C1108">
        <f>YEAR(SalesDataTable[[#This Row],[Order Date]])</f>
        <v>2026</v>
      </c>
      <c r="D1108">
        <f>MONTH(SalesDataTable[[#This Row],[Order Date]])</f>
        <v>12</v>
      </c>
      <c r="E1108" t="str">
        <f>TEXT(SalesDataTable[[#This Row],[Order Date]], "MmMM")</f>
        <v>December</v>
      </c>
      <c r="F1108" t="str">
        <f>"Q"&amp;ROUNDUP(MONTH(SalesDataTable[[#This Row],[Order Date]])/3,0)</f>
        <v>Q4</v>
      </c>
      <c r="G1108" t="s">
        <v>28</v>
      </c>
      <c r="H1108" t="s">
        <v>36</v>
      </c>
      <c r="I1108" t="s">
        <v>22</v>
      </c>
      <c r="J1108" t="s">
        <v>23</v>
      </c>
      <c r="K1108" t="s">
        <v>44</v>
      </c>
      <c r="L1108" t="s">
        <v>63</v>
      </c>
      <c r="M1108">
        <v>1</v>
      </c>
      <c r="N1108">
        <v>125.66</v>
      </c>
      <c r="O1108">
        <v>0.15</v>
      </c>
      <c r="P1108">
        <v>60.6</v>
      </c>
      <c r="Q1108">
        <v>106.81099999999999</v>
      </c>
      <c r="R1108">
        <v>60.6</v>
      </c>
      <c r="S1108">
        <v>46.210999999999991</v>
      </c>
      <c r="T1108">
        <v>0.43264270533933763</v>
      </c>
      <c r="U1108">
        <v>2026</v>
      </c>
      <c r="V1108" t="s">
        <v>79</v>
      </c>
      <c r="W1108">
        <v>12</v>
      </c>
      <c r="X1108" t="s">
        <v>83</v>
      </c>
    </row>
    <row r="1109" spans="1:24" x14ac:dyDescent="0.3">
      <c r="A1109">
        <v>968</v>
      </c>
      <c r="B1109" s="1">
        <v>46384</v>
      </c>
      <c r="C1109">
        <f>YEAR(SalesDataTable[[#This Row],[Order Date]])</f>
        <v>2026</v>
      </c>
      <c r="D1109">
        <f>MONTH(SalesDataTable[[#This Row],[Order Date]])</f>
        <v>12</v>
      </c>
      <c r="E1109" t="str">
        <f>TEXT(SalesDataTable[[#This Row],[Order Date]], "MmMM")</f>
        <v>December</v>
      </c>
      <c r="F1109" t="str">
        <f>"Q"&amp;ROUNDUP(MONTH(SalesDataTable[[#This Row],[Order Date]])/3,0)</f>
        <v>Q4</v>
      </c>
      <c r="G1109" t="s">
        <v>34</v>
      </c>
      <c r="H1109" t="s">
        <v>53</v>
      </c>
      <c r="I1109" t="s">
        <v>86</v>
      </c>
      <c r="J1109" t="s">
        <v>23</v>
      </c>
      <c r="K1109" t="s">
        <v>42</v>
      </c>
      <c r="L1109" t="s">
        <v>62</v>
      </c>
      <c r="M1109">
        <v>1</v>
      </c>
      <c r="N1109">
        <v>103.13</v>
      </c>
      <c r="O1109">
        <v>0.15</v>
      </c>
      <c r="P1109">
        <v>50.06</v>
      </c>
      <c r="Q1109">
        <v>87.660499999999999</v>
      </c>
      <c r="R1109">
        <v>50.06</v>
      </c>
      <c r="S1109">
        <v>37.600499999999997</v>
      </c>
      <c r="T1109">
        <v>0.42893321393329947</v>
      </c>
      <c r="U1109">
        <v>2026</v>
      </c>
      <c r="V1109" t="s">
        <v>79</v>
      </c>
      <c r="W1109">
        <v>12</v>
      </c>
      <c r="X1109" t="s">
        <v>83</v>
      </c>
    </row>
    <row r="1110" spans="1:24" x14ac:dyDescent="0.3">
      <c r="A1110">
        <v>2219</v>
      </c>
      <c r="B1110" s="1">
        <v>46384</v>
      </c>
      <c r="C1110">
        <f>YEAR(SalesDataTable[[#This Row],[Order Date]])</f>
        <v>2026</v>
      </c>
      <c r="D1110">
        <f>MONTH(SalesDataTable[[#This Row],[Order Date]])</f>
        <v>12</v>
      </c>
      <c r="E1110" t="str">
        <f>TEXT(SalesDataTable[[#This Row],[Order Date]], "MmMM")</f>
        <v>December</v>
      </c>
      <c r="F1110" t="str">
        <f>"Q"&amp;ROUNDUP(MONTH(SalesDataTable[[#This Row],[Order Date]])/3,0)</f>
        <v>Q4</v>
      </c>
      <c r="G1110" t="s">
        <v>34</v>
      </c>
      <c r="H1110" t="s">
        <v>55</v>
      </c>
      <c r="I1110" t="s">
        <v>22</v>
      </c>
      <c r="J1110" t="s">
        <v>84</v>
      </c>
      <c r="K1110" t="s">
        <v>30</v>
      </c>
      <c r="L1110" t="s">
        <v>57</v>
      </c>
      <c r="M1110">
        <v>1</v>
      </c>
      <c r="N1110">
        <v>147</v>
      </c>
      <c r="O1110">
        <v>0.15</v>
      </c>
      <c r="P1110">
        <v>79.58</v>
      </c>
      <c r="Q1110">
        <v>124.95</v>
      </c>
      <c r="R1110">
        <v>79.58</v>
      </c>
      <c r="S1110">
        <v>45.370000000000005</v>
      </c>
      <c r="T1110">
        <v>0.36310524209683875</v>
      </c>
      <c r="U1110">
        <v>2026</v>
      </c>
      <c r="V1110" t="s">
        <v>79</v>
      </c>
      <c r="W1110">
        <v>12</v>
      </c>
      <c r="X1110" t="s">
        <v>83</v>
      </c>
    </row>
    <row r="1111" spans="1:24" x14ac:dyDescent="0.3">
      <c r="A1111">
        <v>3535</v>
      </c>
      <c r="B1111" s="1">
        <v>46384</v>
      </c>
      <c r="C1111">
        <f>YEAR(SalesDataTable[[#This Row],[Order Date]])</f>
        <v>2026</v>
      </c>
      <c r="D1111">
        <f>MONTH(SalesDataTable[[#This Row],[Order Date]])</f>
        <v>12</v>
      </c>
      <c r="E1111" t="str">
        <f>TEXT(SalesDataTable[[#This Row],[Order Date]], "MmMM")</f>
        <v>December</v>
      </c>
      <c r="F1111" t="str">
        <f>"Q"&amp;ROUNDUP(MONTH(SalesDataTable[[#This Row],[Order Date]])/3,0)</f>
        <v>Q4</v>
      </c>
      <c r="G1111" t="s">
        <v>34</v>
      </c>
      <c r="H1111" t="s">
        <v>35</v>
      </c>
      <c r="I1111" t="s">
        <v>86</v>
      </c>
      <c r="J1111" t="s">
        <v>23</v>
      </c>
      <c r="K1111" t="s">
        <v>37</v>
      </c>
      <c r="L1111" t="s">
        <v>47</v>
      </c>
      <c r="M1111">
        <v>1</v>
      </c>
      <c r="N1111">
        <v>37.03</v>
      </c>
      <c r="O1111">
        <v>0.15</v>
      </c>
      <c r="P1111">
        <v>13.53</v>
      </c>
      <c r="Q1111">
        <v>31.4755</v>
      </c>
      <c r="R1111">
        <v>13.53</v>
      </c>
      <c r="S1111">
        <v>17.945500000000003</v>
      </c>
      <c r="T1111">
        <v>0.57014185636447401</v>
      </c>
      <c r="U1111">
        <v>2026</v>
      </c>
      <c r="V1111" t="s">
        <v>79</v>
      </c>
      <c r="W1111">
        <v>12</v>
      </c>
      <c r="X1111" t="s">
        <v>83</v>
      </c>
    </row>
    <row r="1112" spans="1:24" x14ac:dyDescent="0.3">
      <c r="A1112">
        <v>2477</v>
      </c>
      <c r="B1112" s="1">
        <v>46385</v>
      </c>
      <c r="C1112">
        <f>YEAR(SalesDataTable[[#This Row],[Order Date]])</f>
        <v>2026</v>
      </c>
      <c r="D1112">
        <f>MONTH(SalesDataTable[[#This Row],[Order Date]])</f>
        <v>12</v>
      </c>
      <c r="E1112" t="str">
        <f>TEXT(SalesDataTable[[#This Row],[Order Date]], "MmMM")</f>
        <v>December</v>
      </c>
      <c r="F1112" t="str">
        <f>"Q"&amp;ROUNDUP(MONTH(SalesDataTable[[#This Row],[Order Date]])/3,0)</f>
        <v>Q4</v>
      </c>
      <c r="G1112" t="s">
        <v>28</v>
      </c>
      <c r="H1112" t="s">
        <v>46</v>
      </c>
      <c r="I1112" t="s">
        <v>86</v>
      </c>
      <c r="J1112" t="s">
        <v>23</v>
      </c>
      <c r="K1112" t="s">
        <v>42</v>
      </c>
      <c r="L1112" t="s">
        <v>43</v>
      </c>
      <c r="M1112">
        <v>1</v>
      </c>
      <c r="N1112">
        <v>41.28</v>
      </c>
      <c r="O1112">
        <v>0.15</v>
      </c>
      <c r="P1112">
        <v>16.41</v>
      </c>
      <c r="Q1112">
        <v>35.088000000000001</v>
      </c>
      <c r="R1112">
        <v>16.41</v>
      </c>
      <c r="S1112">
        <v>18.678000000000001</v>
      </c>
      <c r="T1112">
        <v>0.53231874145006841</v>
      </c>
      <c r="U1112">
        <v>2026</v>
      </c>
      <c r="V1112" t="s">
        <v>79</v>
      </c>
      <c r="W1112">
        <v>12</v>
      </c>
      <c r="X1112" t="s">
        <v>83</v>
      </c>
    </row>
    <row r="1113" spans="1:24" x14ac:dyDescent="0.3">
      <c r="A1113">
        <v>195</v>
      </c>
      <c r="B1113" s="1">
        <v>46339</v>
      </c>
      <c r="C1113">
        <f>YEAR(SalesDataTable[[#This Row],[Order Date]])</f>
        <v>2026</v>
      </c>
      <c r="D1113">
        <f>MONTH(SalesDataTable[[#This Row],[Order Date]])</f>
        <v>11</v>
      </c>
      <c r="E1113" t="str">
        <f>TEXT(SalesDataTable[[#This Row],[Order Date]], "MmMM")</f>
        <v>November</v>
      </c>
      <c r="F1113" t="str">
        <f>"Q"&amp;ROUNDUP(MONTH(SalesDataTable[[#This Row],[Order Date]])/3,0)</f>
        <v>Q4</v>
      </c>
      <c r="G1113" t="s">
        <v>34</v>
      </c>
      <c r="H1113" t="s">
        <v>53</v>
      </c>
      <c r="I1113" t="s">
        <v>86</v>
      </c>
      <c r="J1113" t="s">
        <v>84</v>
      </c>
      <c r="K1113" t="s">
        <v>37</v>
      </c>
      <c r="L1113" t="s">
        <v>54</v>
      </c>
      <c r="M1113">
        <v>1</v>
      </c>
      <c r="N1113">
        <v>47.37</v>
      </c>
      <c r="O1113">
        <v>0.2</v>
      </c>
      <c r="P1113">
        <v>18.739999999999998</v>
      </c>
      <c r="Q1113">
        <v>37.896000000000001</v>
      </c>
      <c r="R1113">
        <v>18.739999999999998</v>
      </c>
      <c r="S1113">
        <v>19.156000000000002</v>
      </c>
      <c r="T1113">
        <v>0.50548870593202455</v>
      </c>
      <c r="U1113">
        <v>2026</v>
      </c>
      <c r="V1113" t="s">
        <v>79</v>
      </c>
      <c r="W1113">
        <v>11</v>
      </c>
      <c r="X1113" t="s">
        <v>82</v>
      </c>
    </row>
    <row r="1114" spans="1:24" x14ac:dyDescent="0.3">
      <c r="A1114">
        <v>4052</v>
      </c>
      <c r="B1114" s="1">
        <v>46347</v>
      </c>
      <c r="C1114">
        <f>YEAR(SalesDataTable[[#This Row],[Order Date]])</f>
        <v>2026</v>
      </c>
      <c r="D1114">
        <f>MONTH(SalesDataTable[[#This Row],[Order Date]])</f>
        <v>11</v>
      </c>
      <c r="E1114" t="str">
        <f>TEXT(SalesDataTable[[#This Row],[Order Date]], "MmMM")</f>
        <v>November</v>
      </c>
      <c r="F1114" t="str">
        <f>"Q"&amp;ROUNDUP(MONTH(SalesDataTable[[#This Row],[Order Date]])/3,0)</f>
        <v>Q4</v>
      </c>
      <c r="G1114" t="s">
        <v>28</v>
      </c>
      <c r="H1114" t="s">
        <v>36</v>
      </c>
      <c r="I1114" t="s">
        <v>22</v>
      </c>
      <c r="J1114" t="s">
        <v>23</v>
      </c>
      <c r="K1114" t="s">
        <v>37</v>
      </c>
      <c r="L1114" t="s">
        <v>54</v>
      </c>
      <c r="M1114">
        <v>1</v>
      </c>
      <c r="N1114">
        <v>46.82</v>
      </c>
      <c r="O1114">
        <v>0.2</v>
      </c>
      <c r="P1114">
        <v>18.27</v>
      </c>
      <c r="Q1114">
        <v>37.456000000000003</v>
      </c>
      <c r="R1114">
        <v>18.27</v>
      </c>
      <c r="S1114">
        <v>19.186000000000003</v>
      </c>
      <c r="T1114">
        <v>0.51222768047842804</v>
      </c>
      <c r="U1114">
        <v>2026</v>
      </c>
      <c r="V1114" t="s">
        <v>79</v>
      </c>
      <c r="W1114">
        <v>11</v>
      </c>
      <c r="X1114" t="s">
        <v>82</v>
      </c>
    </row>
    <row r="1115" spans="1:24" x14ac:dyDescent="0.3">
      <c r="A1115">
        <v>3021</v>
      </c>
      <c r="B1115" s="1">
        <v>46349</v>
      </c>
      <c r="C1115">
        <f>YEAR(SalesDataTable[[#This Row],[Order Date]])</f>
        <v>2026</v>
      </c>
      <c r="D1115">
        <f>MONTH(SalesDataTable[[#This Row],[Order Date]])</f>
        <v>11</v>
      </c>
      <c r="E1115" t="str">
        <f>TEXT(SalesDataTable[[#This Row],[Order Date]], "MmMM")</f>
        <v>November</v>
      </c>
      <c r="F1115" t="str">
        <f>"Q"&amp;ROUNDUP(MONTH(SalesDataTable[[#This Row],[Order Date]])/3,0)</f>
        <v>Q4</v>
      </c>
      <c r="G1115" t="s">
        <v>28</v>
      </c>
      <c r="H1115" t="s">
        <v>46</v>
      </c>
      <c r="I1115" t="s">
        <v>22</v>
      </c>
      <c r="J1115" t="s">
        <v>85</v>
      </c>
      <c r="K1115" t="s">
        <v>30</v>
      </c>
      <c r="L1115" t="s">
        <v>41</v>
      </c>
      <c r="M1115">
        <v>1</v>
      </c>
      <c r="N1115">
        <v>71.66</v>
      </c>
      <c r="O1115">
        <v>0.2</v>
      </c>
      <c r="P1115">
        <v>31.83</v>
      </c>
      <c r="Q1115">
        <v>57.328000000000003</v>
      </c>
      <c r="R1115">
        <v>31.83</v>
      </c>
      <c r="S1115">
        <v>25.498000000000005</v>
      </c>
      <c r="T1115">
        <v>0.44477393245883345</v>
      </c>
      <c r="U1115">
        <v>2026</v>
      </c>
      <c r="V1115" t="s">
        <v>79</v>
      </c>
      <c r="W1115">
        <v>11</v>
      </c>
      <c r="X1115" t="s">
        <v>82</v>
      </c>
    </row>
    <row r="1116" spans="1:24" x14ac:dyDescent="0.3">
      <c r="A1116">
        <v>5115</v>
      </c>
      <c r="B1116" s="1">
        <v>46354</v>
      </c>
      <c r="C1116">
        <f>YEAR(SalesDataTable[[#This Row],[Order Date]])</f>
        <v>2026</v>
      </c>
      <c r="D1116">
        <f>MONTH(SalesDataTable[[#This Row],[Order Date]])</f>
        <v>11</v>
      </c>
      <c r="E1116" t="str">
        <f>TEXT(SalesDataTable[[#This Row],[Order Date]], "MmMM")</f>
        <v>November</v>
      </c>
      <c r="F1116" t="str">
        <f>"Q"&amp;ROUNDUP(MONTH(SalesDataTable[[#This Row],[Order Date]])/3,0)</f>
        <v>Q4</v>
      </c>
      <c r="G1116" t="s">
        <v>28</v>
      </c>
      <c r="H1116" t="s">
        <v>46</v>
      </c>
      <c r="I1116" t="s">
        <v>22</v>
      </c>
      <c r="J1116" t="s">
        <v>23</v>
      </c>
      <c r="K1116" t="s">
        <v>37</v>
      </c>
      <c r="L1116" t="s">
        <v>59</v>
      </c>
      <c r="M1116">
        <v>1</v>
      </c>
      <c r="N1116">
        <v>165.75</v>
      </c>
      <c r="O1116">
        <v>0.2</v>
      </c>
      <c r="P1116">
        <v>89.16</v>
      </c>
      <c r="Q1116">
        <v>132.6</v>
      </c>
      <c r="R1116">
        <v>89.16</v>
      </c>
      <c r="S1116">
        <v>43.44</v>
      </c>
      <c r="T1116">
        <v>0.32760180995475113</v>
      </c>
      <c r="U1116">
        <v>2026</v>
      </c>
      <c r="V1116" t="s">
        <v>79</v>
      </c>
      <c r="W1116">
        <v>11</v>
      </c>
      <c r="X1116" t="s">
        <v>82</v>
      </c>
    </row>
    <row r="1117" spans="1:24" x14ac:dyDescent="0.3">
      <c r="A1117">
        <v>562</v>
      </c>
      <c r="B1117" s="1">
        <v>46355</v>
      </c>
      <c r="C1117">
        <f>YEAR(SalesDataTable[[#This Row],[Order Date]])</f>
        <v>2026</v>
      </c>
      <c r="D1117">
        <f>MONTH(SalesDataTable[[#This Row],[Order Date]])</f>
        <v>11</v>
      </c>
      <c r="E1117" t="str">
        <f>TEXT(SalesDataTable[[#This Row],[Order Date]], "MmMM")</f>
        <v>November</v>
      </c>
      <c r="F1117" t="str">
        <f>"Q"&amp;ROUNDUP(MONTH(SalesDataTable[[#This Row],[Order Date]])/3,0)</f>
        <v>Q4</v>
      </c>
      <c r="G1117" t="s">
        <v>34</v>
      </c>
      <c r="H1117" t="s">
        <v>53</v>
      </c>
      <c r="I1117" t="s">
        <v>22</v>
      </c>
      <c r="J1117" t="s">
        <v>23</v>
      </c>
      <c r="K1117" t="s">
        <v>37</v>
      </c>
      <c r="L1117" t="s">
        <v>54</v>
      </c>
      <c r="M1117">
        <v>1</v>
      </c>
      <c r="N1117">
        <v>46.3</v>
      </c>
      <c r="O1117">
        <v>0.2</v>
      </c>
      <c r="P1117">
        <v>18.78</v>
      </c>
      <c r="Q1117">
        <v>37.04</v>
      </c>
      <c r="R1117">
        <v>18.78</v>
      </c>
      <c r="S1117">
        <v>18.259999999999998</v>
      </c>
      <c r="T1117">
        <v>0.49298056155507552</v>
      </c>
      <c r="U1117">
        <v>2026</v>
      </c>
      <c r="V1117" t="s">
        <v>79</v>
      </c>
      <c r="W1117">
        <v>11</v>
      </c>
      <c r="X1117" t="s">
        <v>82</v>
      </c>
    </row>
    <row r="1118" spans="1:24" x14ac:dyDescent="0.3">
      <c r="A1118">
        <v>1947</v>
      </c>
      <c r="B1118" s="1">
        <v>46356</v>
      </c>
      <c r="C1118">
        <f>YEAR(SalesDataTable[[#This Row],[Order Date]])</f>
        <v>2026</v>
      </c>
      <c r="D1118">
        <f>MONTH(SalesDataTable[[#This Row],[Order Date]])</f>
        <v>11</v>
      </c>
      <c r="E1118" t="str">
        <f>TEXT(SalesDataTable[[#This Row],[Order Date]], "MmMM")</f>
        <v>November</v>
      </c>
      <c r="F1118" t="str">
        <f>"Q"&amp;ROUNDUP(MONTH(SalesDataTable[[#This Row],[Order Date]])/3,0)</f>
        <v>Q4</v>
      </c>
      <c r="G1118" t="s">
        <v>28</v>
      </c>
      <c r="H1118" t="s">
        <v>36</v>
      </c>
      <c r="I1118" t="s">
        <v>86</v>
      </c>
      <c r="J1118" t="s">
        <v>85</v>
      </c>
      <c r="K1118" t="s">
        <v>24</v>
      </c>
      <c r="L1118" t="s">
        <v>50</v>
      </c>
      <c r="M1118">
        <v>1</v>
      </c>
      <c r="N1118">
        <v>35.729999999999997</v>
      </c>
      <c r="O1118">
        <v>0.2</v>
      </c>
      <c r="P1118">
        <v>14.33</v>
      </c>
      <c r="Q1118">
        <v>28.584</v>
      </c>
      <c r="R1118">
        <v>14.33</v>
      </c>
      <c r="S1118">
        <v>14.254</v>
      </c>
      <c r="T1118">
        <v>0.49867058494262523</v>
      </c>
      <c r="U1118">
        <v>2026</v>
      </c>
      <c r="V1118" t="s">
        <v>79</v>
      </c>
      <c r="W1118">
        <v>11</v>
      </c>
      <c r="X1118" t="s">
        <v>82</v>
      </c>
    </row>
    <row r="1119" spans="1:24" x14ac:dyDescent="0.3">
      <c r="A1119">
        <v>4022</v>
      </c>
      <c r="B1119" s="1">
        <v>46364</v>
      </c>
      <c r="C1119">
        <f>YEAR(SalesDataTable[[#This Row],[Order Date]])</f>
        <v>2026</v>
      </c>
      <c r="D1119">
        <f>MONTH(SalesDataTable[[#This Row],[Order Date]])</f>
        <v>12</v>
      </c>
      <c r="E1119" t="str">
        <f>TEXT(SalesDataTable[[#This Row],[Order Date]], "MmMM")</f>
        <v>December</v>
      </c>
      <c r="F1119" t="str">
        <f>"Q"&amp;ROUNDUP(MONTH(SalesDataTable[[#This Row],[Order Date]])/3,0)</f>
        <v>Q4</v>
      </c>
      <c r="G1119" t="s">
        <v>28</v>
      </c>
      <c r="H1119" t="s">
        <v>29</v>
      </c>
      <c r="I1119" t="s">
        <v>87</v>
      </c>
      <c r="J1119" t="s">
        <v>84</v>
      </c>
      <c r="K1119" t="s">
        <v>44</v>
      </c>
      <c r="L1119" t="s">
        <v>77</v>
      </c>
      <c r="M1119">
        <v>1</v>
      </c>
      <c r="N1119">
        <v>333.51</v>
      </c>
      <c r="O1119">
        <v>0.2</v>
      </c>
      <c r="P1119">
        <v>199.91</v>
      </c>
      <c r="Q1119">
        <v>266.80799999999999</v>
      </c>
      <c r="R1119">
        <v>199.91</v>
      </c>
      <c r="S1119">
        <v>66.897999999999996</v>
      </c>
      <c r="T1119">
        <v>0.25073461065635211</v>
      </c>
      <c r="U1119">
        <v>2026</v>
      </c>
      <c r="V1119" t="s">
        <v>79</v>
      </c>
      <c r="W1119">
        <v>12</v>
      </c>
      <c r="X1119" t="s">
        <v>83</v>
      </c>
    </row>
    <row r="1120" spans="1:24" x14ac:dyDescent="0.3">
      <c r="A1120">
        <v>175</v>
      </c>
      <c r="B1120" s="1">
        <v>46366</v>
      </c>
      <c r="C1120">
        <f>YEAR(SalesDataTable[[#This Row],[Order Date]])</f>
        <v>2026</v>
      </c>
      <c r="D1120">
        <f>MONTH(SalesDataTable[[#This Row],[Order Date]])</f>
        <v>12</v>
      </c>
      <c r="E1120" t="str">
        <f>TEXT(SalesDataTable[[#This Row],[Order Date]], "MmMM")</f>
        <v>December</v>
      </c>
      <c r="F1120" t="str">
        <f>"Q"&amp;ROUNDUP(MONTH(SalesDataTable[[#This Row],[Order Date]])/3,0)</f>
        <v>Q4</v>
      </c>
      <c r="G1120" t="s">
        <v>28</v>
      </c>
      <c r="H1120" t="s">
        <v>36</v>
      </c>
      <c r="I1120" t="s">
        <v>87</v>
      </c>
      <c r="J1120" t="s">
        <v>23</v>
      </c>
      <c r="K1120" t="s">
        <v>42</v>
      </c>
      <c r="L1120" t="s">
        <v>72</v>
      </c>
      <c r="M1120">
        <v>1</v>
      </c>
      <c r="N1120">
        <v>81.010000000000005</v>
      </c>
      <c r="O1120">
        <v>0.2</v>
      </c>
      <c r="P1120">
        <v>41.51</v>
      </c>
      <c r="Q1120">
        <v>64.808000000000007</v>
      </c>
      <c r="R1120">
        <v>41.51</v>
      </c>
      <c r="S1120">
        <v>23.298000000000009</v>
      </c>
      <c r="T1120">
        <v>0.35949265522774976</v>
      </c>
      <c r="U1120">
        <v>2026</v>
      </c>
      <c r="V1120" t="s">
        <v>79</v>
      </c>
      <c r="W1120">
        <v>12</v>
      </c>
      <c r="X1120" t="s">
        <v>83</v>
      </c>
    </row>
    <row r="1121" spans="1:24" x14ac:dyDescent="0.3">
      <c r="A1121">
        <v>2123</v>
      </c>
      <c r="B1121" s="1">
        <v>46379</v>
      </c>
      <c r="C1121">
        <f>YEAR(SalesDataTable[[#This Row],[Order Date]])</f>
        <v>2026</v>
      </c>
      <c r="D1121">
        <f>MONTH(SalesDataTable[[#This Row],[Order Date]])</f>
        <v>12</v>
      </c>
      <c r="E1121" t="str">
        <f>TEXT(SalesDataTable[[#This Row],[Order Date]], "MmMM")</f>
        <v>December</v>
      </c>
      <c r="F1121" t="str">
        <f>"Q"&amp;ROUNDUP(MONTH(SalesDataTable[[#This Row],[Order Date]])/3,0)</f>
        <v>Q4</v>
      </c>
      <c r="G1121" t="s">
        <v>20</v>
      </c>
      <c r="H1121" t="s">
        <v>21</v>
      </c>
      <c r="I1121" t="s">
        <v>22</v>
      </c>
      <c r="J1121" t="s">
        <v>84</v>
      </c>
      <c r="K1121" t="s">
        <v>30</v>
      </c>
      <c r="L1121" t="s">
        <v>33</v>
      </c>
      <c r="M1121">
        <v>1</v>
      </c>
      <c r="N1121">
        <v>91.08</v>
      </c>
      <c r="O1121">
        <v>0.2</v>
      </c>
      <c r="P1121">
        <v>46.14</v>
      </c>
      <c r="Q1121">
        <v>72.864000000000004</v>
      </c>
      <c r="R1121">
        <v>46.14</v>
      </c>
      <c r="S1121">
        <v>26.724000000000004</v>
      </c>
      <c r="T1121">
        <v>0.36676548089591571</v>
      </c>
      <c r="U1121">
        <v>2026</v>
      </c>
      <c r="V1121" t="s">
        <v>79</v>
      </c>
      <c r="W1121">
        <v>12</v>
      </c>
      <c r="X1121" t="s">
        <v>83</v>
      </c>
    </row>
    <row r="1122" spans="1:24" x14ac:dyDescent="0.3">
      <c r="A1122">
        <v>3721</v>
      </c>
      <c r="B1122" s="1">
        <v>46383</v>
      </c>
      <c r="C1122">
        <f>YEAR(SalesDataTable[[#This Row],[Order Date]])</f>
        <v>2026</v>
      </c>
      <c r="D1122">
        <f>MONTH(SalesDataTable[[#This Row],[Order Date]])</f>
        <v>12</v>
      </c>
      <c r="E1122" t="str">
        <f>TEXT(SalesDataTable[[#This Row],[Order Date]], "MmMM")</f>
        <v>December</v>
      </c>
      <c r="F1122" t="str">
        <f>"Q"&amp;ROUNDUP(MONTH(SalesDataTable[[#This Row],[Order Date]])/3,0)</f>
        <v>Q4</v>
      </c>
      <c r="G1122" t="s">
        <v>48</v>
      </c>
      <c r="H1122" t="s">
        <v>52</v>
      </c>
      <c r="I1122" t="s">
        <v>87</v>
      </c>
      <c r="J1122" t="s">
        <v>23</v>
      </c>
      <c r="K1122" t="s">
        <v>24</v>
      </c>
      <c r="L1122" t="s">
        <v>69</v>
      </c>
      <c r="M1122">
        <v>1</v>
      </c>
      <c r="N1122">
        <v>49.79</v>
      </c>
      <c r="O1122">
        <v>0.2</v>
      </c>
      <c r="P1122">
        <v>21.87</v>
      </c>
      <c r="Q1122">
        <v>39.832000000000001</v>
      </c>
      <c r="R1122">
        <v>21.87</v>
      </c>
      <c r="S1122">
        <v>17.962</v>
      </c>
      <c r="T1122">
        <v>0.45094396465153641</v>
      </c>
      <c r="U1122">
        <v>2026</v>
      </c>
      <c r="V1122" t="s">
        <v>79</v>
      </c>
      <c r="W1122">
        <v>12</v>
      </c>
      <c r="X1122" t="s">
        <v>83</v>
      </c>
    </row>
    <row r="1123" spans="1:24" x14ac:dyDescent="0.3">
      <c r="A1123">
        <v>5084</v>
      </c>
      <c r="B1123" s="1">
        <v>46383</v>
      </c>
      <c r="C1123">
        <f>YEAR(SalesDataTable[[#This Row],[Order Date]])</f>
        <v>2026</v>
      </c>
      <c r="D1123">
        <f>MONTH(SalesDataTable[[#This Row],[Order Date]])</f>
        <v>12</v>
      </c>
      <c r="E1123" t="str">
        <f>TEXT(SalesDataTable[[#This Row],[Order Date]], "MmMM")</f>
        <v>December</v>
      </c>
      <c r="F1123" t="str">
        <f>"Q"&amp;ROUNDUP(MONTH(SalesDataTable[[#This Row],[Order Date]])/3,0)</f>
        <v>Q4</v>
      </c>
      <c r="G1123" t="s">
        <v>34</v>
      </c>
      <c r="H1123" t="s">
        <v>40</v>
      </c>
      <c r="I1123" t="s">
        <v>87</v>
      </c>
      <c r="J1123" t="s">
        <v>84</v>
      </c>
      <c r="K1123" t="s">
        <v>37</v>
      </c>
      <c r="L1123" t="s">
        <v>47</v>
      </c>
      <c r="M1123">
        <v>1</v>
      </c>
      <c r="N1123">
        <v>35.409999999999997</v>
      </c>
      <c r="O1123">
        <v>0.2</v>
      </c>
      <c r="P1123">
        <v>13.54</v>
      </c>
      <c r="Q1123">
        <v>28.327999999999999</v>
      </c>
      <c r="R1123">
        <v>13.54</v>
      </c>
      <c r="S1123">
        <v>14.788</v>
      </c>
      <c r="T1123">
        <v>0.5220276757977973</v>
      </c>
      <c r="U1123">
        <v>2026</v>
      </c>
      <c r="V1123" t="s">
        <v>79</v>
      </c>
      <c r="W1123">
        <v>12</v>
      </c>
      <c r="X1123" t="s">
        <v>83</v>
      </c>
    </row>
    <row r="1124" spans="1:24" x14ac:dyDescent="0.3">
      <c r="A1124">
        <v>2651</v>
      </c>
      <c r="B1124" s="1">
        <v>46384</v>
      </c>
      <c r="C1124">
        <f>YEAR(SalesDataTable[[#This Row],[Order Date]])</f>
        <v>2026</v>
      </c>
      <c r="D1124">
        <f>MONTH(SalesDataTable[[#This Row],[Order Date]])</f>
        <v>12</v>
      </c>
      <c r="E1124" t="str">
        <f>TEXT(SalesDataTable[[#This Row],[Order Date]], "MmMM")</f>
        <v>December</v>
      </c>
      <c r="F1124" t="str">
        <f>"Q"&amp;ROUNDUP(MONTH(SalesDataTable[[#This Row],[Order Date]])/3,0)</f>
        <v>Q4</v>
      </c>
      <c r="G1124" t="s">
        <v>28</v>
      </c>
      <c r="H1124" t="s">
        <v>46</v>
      </c>
      <c r="I1124" t="s">
        <v>22</v>
      </c>
      <c r="J1124" t="s">
        <v>23</v>
      </c>
      <c r="K1124" t="s">
        <v>37</v>
      </c>
      <c r="L1124" t="s">
        <v>54</v>
      </c>
      <c r="M1124">
        <v>1</v>
      </c>
      <c r="N1124">
        <v>45.69</v>
      </c>
      <c r="O1124">
        <v>0.2</v>
      </c>
      <c r="P1124">
        <v>18.829999999999998</v>
      </c>
      <c r="Q1124">
        <v>36.552</v>
      </c>
      <c r="R1124">
        <v>18.829999999999998</v>
      </c>
      <c r="S1124">
        <v>17.722000000000001</v>
      </c>
      <c r="T1124">
        <v>0.48484351061501429</v>
      </c>
      <c r="U1124">
        <v>2026</v>
      </c>
      <c r="V1124" t="s">
        <v>79</v>
      </c>
      <c r="W1124">
        <v>12</v>
      </c>
      <c r="X1124" t="s">
        <v>83</v>
      </c>
    </row>
    <row r="1125" spans="1:24" x14ac:dyDescent="0.3">
      <c r="A1125">
        <v>450</v>
      </c>
      <c r="B1125" s="1">
        <v>46030</v>
      </c>
      <c r="C1125">
        <f>YEAR(SalesDataTable[[#This Row],[Order Date]])</f>
        <v>2026</v>
      </c>
      <c r="D1125">
        <f>MONTH(SalesDataTable[[#This Row],[Order Date]])</f>
        <v>1</v>
      </c>
      <c r="E1125" t="str">
        <f>TEXT(SalesDataTable[[#This Row],[Order Date]], "MmMM")</f>
        <v>January</v>
      </c>
      <c r="F1125" t="str">
        <f>"Q"&amp;ROUNDUP(MONTH(SalesDataTable[[#This Row],[Order Date]])/3,0)</f>
        <v>Q1</v>
      </c>
      <c r="G1125" t="s">
        <v>48</v>
      </c>
      <c r="H1125" t="s">
        <v>67</v>
      </c>
      <c r="I1125" t="s">
        <v>86</v>
      </c>
      <c r="J1125" t="s">
        <v>23</v>
      </c>
      <c r="K1125" t="s">
        <v>30</v>
      </c>
      <c r="L1125" t="s">
        <v>33</v>
      </c>
      <c r="M1125">
        <v>2</v>
      </c>
      <c r="N1125">
        <v>94.06</v>
      </c>
      <c r="O1125">
        <v>0.15</v>
      </c>
      <c r="P1125">
        <v>46.33</v>
      </c>
      <c r="Q1125">
        <v>159.90199999999999</v>
      </c>
      <c r="R1125">
        <v>92.66</v>
      </c>
      <c r="S1125">
        <v>67.24199999999999</v>
      </c>
      <c r="T1125">
        <v>0.42052006854198193</v>
      </c>
      <c r="U1125">
        <v>2026</v>
      </c>
      <c r="V1125" t="s">
        <v>26</v>
      </c>
      <c r="W1125">
        <v>1</v>
      </c>
      <c r="X1125" t="s">
        <v>27</v>
      </c>
    </row>
    <row r="1126" spans="1:24" x14ac:dyDescent="0.3">
      <c r="A1126">
        <v>2490</v>
      </c>
      <c r="B1126" s="1">
        <v>46047</v>
      </c>
      <c r="C1126">
        <f>YEAR(SalesDataTable[[#This Row],[Order Date]])</f>
        <v>2026</v>
      </c>
      <c r="D1126">
        <f>MONTH(SalesDataTable[[#This Row],[Order Date]])</f>
        <v>1</v>
      </c>
      <c r="E1126" t="str">
        <f>TEXT(SalesDataTable[[#This Row],[Order Date]], "MmMM")</f>
        <v>January</v>
      </c>
      <c r="F1126" t="str">
        <f>"Q"&amp;ROUNDUP(MONTH(SalesDataTable[[#This Row],[Order Date]])/3,0)</f>
        <v>Q1</v>
      </c>
      <c r="G1126" t="s">
        <v>34</v>
      </c>
      <c r="H1126" t="s">
        <v>55</v>
      </c>
      <c r="I1126" t="s">
        <v>22</v>
      </c>
      <c r="J1126" t="s">
        <v>23</v>
      </c>
      <c r="K1126" t="s">
        <v>42</v>
      </c>
      <c r="L1126" t="s">
        <v>62</v>
      </c>
      <c r="M1126">
        <v>2</v>
      </c>
      <c r="N1126">
        <v>103.99</v>
      </c>
      <c r="O1126">
        <v>0.15</v>
      </c>
      <c r="P1126">
        <v>51.94</v>
      </c>
      <c r="Q1126">
        <v>176.78299999999999</v>
      </c>
      <c r="R1126">
        <v>103.88</v>
      </c>
      <c r="S1126">
        <v>72.902999999999992</v>
      </c>
      <c r="T1126">
        <v>0.41238693765803269</v>
      </c>
      <c r="U1126">
        <v>2026</v>
      </c>
      <c r="V1126" t="s">
        <v>26</v>
      </c>
      <c r="W1126">
        <v>1</v>
      </c>
      <c r="X1126" t="s">
        <v>27</v>
      </c>
    </row>
    <row r="1127" spans="1:24" x14ac:dyDescent="0.3">
      <c r="A1127">
        <v>1944</v>
      </c>
      <c r="B1127" s="1">
        <v>46048</v>
      </c>
      <c r="C1127">
        <f>YEAR(SalesDataTable[[#This Row],[Order Date]])</f>
        <v>2026</v>
      </c>
      <c r="D1127">
        <f>MONTH(SalesDataTable[[#This Row],[Order Date]])</f>
        <v>1</v>
      </c>
      <c r="E1127" t="str">
        <f>TEXT(SalesDataTable[[#This Row],[Order Date]], "MmMM")</f>
        <v>January</v>
      </c>
      <c r="F1127" t="str">
        <f>"Q"&amp;ROUNDUP(MONTH(SalesDataTable[[#This Row],[Order Date]])/3,0)</f>
        <v>Q1</v>
      </c>
      <c r="G1127" t="s">
        <v>48</v>
      </c>
      <c r="H1127" t="s">
        <v>71</v>
      </c>
      <c r="I1127" t="s">
        <v>22</v>
      </c>
      <c r="J1127" t="s">
        <v>84</v>
      </c>
      <c r="K1127" t="s">
        <v>30</v>
      </c>
      <c r="L1127" t="s">
        <v>57</v>
      </c>
      <c r="M1127">
        <v>2</v>
      </c>
      <c r="N1127">
        <v>143.66</v>
      </c>
      <c r="O1127">
        <v>0.15</v>
      </c>
      <c r="P1127">
        <v>78.14</v>
      </c>
      <c r="Q1127">
        <v>244.22199999999998</v>
      </c>
      <c r="R1127">
        <v>156.28</v>
      </c>
      <c r="S1127">
        <v>87.941999999999979</v>
      </c>
      <c r="T1127">
        <v>0.36009040954541355</v>
      </c>
      <c r="U1127">
        <v>2026</v>
      </c>
      <c r="V1127" t="s">
        <v>26</v>
      </c>
      <c r="W1127">
        <v>1</v>
      </c>
      <c r="X1127" t="s">
        <v>27</v>
      </c>
    </row>
    <row r="1128" spans="1:24" x14ac:dyDescent="0.3">
      <c r="A1128">
        <v>2203</v>
      </c>
      <c r="B1128" s="1">
        <v>46050</v>
      </c>
      <c r="C1128">
        <f>YEAR(SalesDataTable[[#This Row],[Order Date]])</f>
        <v>2026</v>
      </c>
      <c r="D1128">
        <f>MONTH(SalesDataTable[[#This Row],[Order Date]])</f>
        <v>1</v>
      </c>
      <c r="E1128" t="str">
        <f>TEXT(SalesDataTable[[#This Row],[Order Date]], "MmMM")</f>
        <v>January</v>
      </c>
      <c r="F1128" t="str">
        <f>"Q"&amp;ROUNDUP(MONTH(SalesDataTable[[#This Row],[Order Date]])/3,0)</f>
        <v>Q1</v>
      </c>
      <c r="G1128" t="s">
        <v>48</v>
      </c>
      <c r="H1128" t="s">
        <v>71</v>
      </c>
      <c r="I1128" t="s">
        <v>87</v>
      </c>
      <c r="J1128" t="s">
        <v>84</v>
      </c>
      <c r="K1128" t="s">
        <v>30</v>
      </c>
      <c r="L1128" t="s">
        <v>41</v>
      </c>
      <c r="M1128">
        <v>2</v>
      </c>
      <c r="N1128">
        <v>70.290000000000006</v>
      </c>
      <c r="O1128">
        <v>0.15</v>
      </c>
      <c r="P1128">
        <v>31.84</v>
      </c>
      <c r="Q1128">
        <v>119.49300000000001</v>
      </c>
      <c r="R1128">
        <v>63.68</v>
      </c>
      <c r="S1128">
        <v>55.813000000000009</v>
      </c>
      <c r="T1128">
        <v>0.46708175374289712</v>
      </c>
      <c r="U1128">
        <v>2026</v>
      </c>
      <c r="V1128" t="s">
        <v>26</v>
      </c>
      <c r="W1128">
        <v>1</v>
      </c>
      <c r="X1128" t="s">
        <v>27</v>
      </c>
    </row>
    <row r="1129" spans="1:24" x14ac:dyDescent="0.3">
      <c r="A1129">
        <v>1314</v>
      </c>
      <c r="B1129" s="1">
        <v>46060</v>
      </c>
      <c r="C1129">
        <f>YEAR(SalesDataTable[[#This Row],[Order Date]])</f>
        <v>2026</v>
      </c>
      <c r="D1129">
        <f>MONTH(SalesDataTable[[#This Row],[Order Date]])</f>
        <v>2</v>
      </c>
      <c r="E1129" t="str">
        <f>TEXT(SalesDataTable[[#This Row],[Order Date]], "MmMM")</f>
        <v>February</v>
      </c>
      <c r="F1129" t="str">
        <f>"Q"&amp;ROUNDUP(MONTH(SalesDataTable[[#This Row],[Order Date]])/3,0)</f>
        <v>Q1</v>
      </c>
      <c r="G1129" t="s">
        <v>20</v>
      </c>
      <c r="H1129" t="s">
        <v>39</v>
      </c>
      <c r="I1129" t="s">
        <v>22</v>
      </c>
      <c r="J1129" t="s">
        <v>84</v>
      </c>
      <c r="K1129" t="s">
        <v>37</v>
      </c>
      <c r="L1129" t="s">
        <v>47</v>
      </c>
      <c r="M1129">
        <v>2</v>
      </c>
      <c r="N1129">
        <v>37.03</v>
      </c>
      <c r="O1129">
        <v>0.15</v>
      </c>
      <c r="P1129">
        <v>13.87</v>
      </c>
      <c r="Q1129">
        <v>62.951000000000001</v>
      </c>
      <c r="R1129">
        <v>27.74</v>
      </c>
      <c r="S1129">
        <v>35.210999999999999</v>
      </c>
      <c r="T1129">
        <v>0.55933980397451988</v>
      </c>
      <c r="U1129">
        <v>2026</v>
      </c>
      <c r="V1129" t="s">
        <v>26</v>
      </c>
      <c r="W1129">
        <v>2</v>
      </c>
      <c r="X1129" t="s">
        <v>51</v>
      </c>
    </row>
    <row r="1130" spans="1:24" x14ac:dyDescent="0.3">
      <c r="A1130">
        <v>303</v>
      </c>
      <c r="B1130" s="1">
        <v>46068</v>
      </c>
      <c r="C1130">
        <f>YEAR(SalesDataTable[[#This Row],[Order Date]])</f>
        <v>2026</v>
      </c>
      <c r="D1130">
        <f>MONTH(SalesDataTable[[#This Row],[Order Date]])</f>
        <v>2</v>
      </c>
      <c r="E1130" t="str">
        <f>TEXT(SalesDataTable[[#This Row],[Order Date]], "MmMM")</f>
        <v>February</v>
      </c>
      <c r="F1130" t="str">
        <f>"Q"&amp;ROUNDUP(MONTH(SalesDataTable[[#This Row],[Order Date]])/3,0)</f>
        <v>Q1</v>
      </c>
      <c r="G1130" t="s">
        <v>34</v>
      </c>
      <c r="H1130" t="s">
        <v>35</v>
      </c>
      <c r="I1130" t="s">
        <v>87</v>
      </c>
      <c r="J1130" t="s">
        <v>84</v>
      </c>
      <c r="K1130" t="s">
        <v>42</v>
      </c>
      <c r="L1130" t="s">
        <v>62</v>
      </c>
      <c r="M1130">
        <v>2</v>
      </c>
      <c r="N1130">
        <v>102.12</v>
      </c>
      <c r="O1130">
        <v>0.15</v>
      </c>
      <c r="P1130">
        <v>51.03</v>
      </c>
      <c r="Q1130">
        <v>173.60400000000001</v>
      </c>
      <c r="R1130">
        <v>102.06</v>
      </c>
      <c r="S1130">
        <v>71.544000000000011</v>
      </c>
      <c r="T1130">
        <v>0.41211032003870884</v>
      </c>
      <c r="U1130">
        <v>2026</v>
      </c>
      <c r="V1130" t="s">
        <v>26</v>
      </c>
      <c r="W1130">
        <v>2</v>
      </c>
      <c r="X1130" t="s">
        <v>51</v>
      </c>
    </row>
    <row r="1131" spans="1:24" x14ac:dyDescent="0.3">
      <c r="A1131">
        <v>4796</v>
      </c>
      <c r="B1131" s="1">
        <v>46106</v>
      </c>
      <c r="C1131">
        <f>YEAR(SalesDataTable[[#This Row],[Order Date]])</f>
        <v>2026</v>
      </c>
      <c r="D1131">
        <f>MONTH(SalesDataTable[[#This Row],[Order Date]])</f>
        <v>3</v>
      </c>
      <c r="E1131" t="str">
        <f>TEXT(SalesDataTable[[#This Row],[Order Date]], "MmMM")</f>
        <v>March</v>
      </c>
      <c r="F1131" t="str">
        <f>"Q"&amp;ROUNDUP(MONTH(SalesDataTable[[#This Row],[Order Date]])/3,0)</f>
        <v>Q1</v>
      </c>
      <c r="G1131" t="s">
        <v>34</v>
      </c>
      <c r="H1131" t="s">
        <v>53</v>
      </c>
      <c r="I1131" t="s">
        <v>22</v>
      </c>
      <c r="J1131" t="s">
        <v>23</v>
      </c>
      <c r="K1131" t="s">
        <v>24</v>
      </c>
      <c r="L1131" t="s">
        <v>25</v>
      </c>
      <c r="M1131">
        <v>2</v>
      </c>
      <c r="N1131">
        <v>39.409999999999997</v>
      </c>
      <c r="O1131">
        <v>0.15</v>
      </c>
      <c r="P1131">
        <v>14.91</v>
      </c>
      <c r="Q1131">
        <v>66.996999999999986</v>
      </c>
      <c r="R1131">
        <v>29.82</v>
      </c>
      <c r="S1131">
        <v>37.176999999999985</v>
      </c>
      <c r="T1131">
        <v>0.55490544352732207</v>
      </c>
      <c r="U1131">
        <v>2026</v>
      </c>
      <c r="V1131" t="s">
        <v>26</v>
      </c>
      <c r="W1131">
        <v>3</v>
      </c>
      <c r="X1131" t="s">
        <v>58</v>
      </c>
    </row>
    <row r="1132" spans="1:24" x14ac:dyDescent="0.3">
      <c r="A1132">
        <v>2892</v>
      </c>
      <c r="B1132" s="1">
        <v>46111</v>
      </c>
      <c r="C1132">
        <f>YEAR(SalesDataTable[[#This Row],[Order Date]])</f>
        <v>2026</v>
      </c>
      <c r="D1132">
        <f>MONTH(SalesDataTable[[#This Row],[Order Date]])</f>
        <v>3</v>
      </c>
      <c r="E1132" t="str">
        <f>TEXT(SalesDataTable[[#This Row],[Order Date]], "MmMM")</f>
        <v>March</v>
      </c>
      <c r="F1132" t="str">
        <f>"Q"&amp;ROUNDUP(MONTH(SalesDataTable[[#This Row],[Order Date]])/3,0)</f>
        <v>Q1</v>
      </c>
      <c r="G1132" t="s">
        <v>34</v>
      </c>
      <c r="H1132" t="s">
        <v>53</v>
      </c>
      <c r="I1132" t="s">
        <v>22</v>
      </c>
      <c r="J1132" t="s">
        <v>84</v>
      </c>
      <c r="K1132" t="s">
        <v>30</v>
      </c>
      <c r="L1132" t="s">
        <v>57</v>
      </c>
      <c r="M1132">
        <v>2</v>
      </c>
      <c r="N1132">
        <v>145.06</v>
      </c>
      <c r="O1132">
        <v>0.15</v>
      </c>
      <c r="P1132">
        <v>77.08</v>
      </c>
      <c r="Q1132">
        <v>246.602</v>
      </c>
      <c r="R1132">
        <v>154.16</v>
      </c>
      <c r="S1132">
        <v>92.442000000000007</v>
      </c>
      <c r="T1132">
        <v>0.37486313979610875</v>
      </c>
      <c r="U1132">
        <v>2026</v>
      </c>
      <c r="V1132" t="s">
        <v>26</v>
      </c>
      <c r="W1132">
        <v>3</v>
      </c>
      <c r="X1132" t="s">
        <v>58</v>
      </c>
    </row>
    <row r="1133" spans="1:24" x14ac:dyDescent="0.3">
      <c r="A1133">
        <v>3958</v>
      </c>
      <c r="B1133" s="1">
        <v>46113</v>
      </c>
      <c r="C1133">
        <f>YEAR(SalesDataTable[[#This Row],[Order Date]])</f>
        <v>2026</v>
      </c>
      <c r="D1133">
        <f>MONTH(SalesDataTable[[#This Row],[Order Date]])</f>
        <v>4</v>
      </c>
      <c r="E1133" t="str">
        <f>TEXT(SalesDataTable[[#This Row],[Order Date]], "MmMM")</f>
        <v>April</v>
      </c>
      <c r="F1133" t="str">
        <f>"Q"&amp;ROUNDUP(MONTH(SalesDataTable[[#This Row],[Order Date]])/3,0)</f>
        <v>Q2</v>
      </c>
      <c r="G1133" t="s">
        <v>34</v>
      </c>
      <c r="H1133" t="s">
        <v>56</v>
      </c>
      <c r="I1133" t="s">
        <v>22</v>
      </c>
      <c r="J1133" t="s">
        <v>84</v>
      </c>
      <c r="K1133" t="s">
        <v>44</v>
      </c>
      <c r="L1133" t="s">
        <v>63</v>
      </c>
      <c r="M1133">
        <v>2</v>
      </c>
      <c r="N1133">
        <v>125.35</v>
      </c>
      <c r="O1133">
        <v>0.15</v>
      </c>
      <c r="P1133">
        <v>60.73</v>
      </c>
      <c r="Q1133">
        <v>213.095</v>
      </c>
      <c r="R1133">
        <v>121.46</v>
      </c>
      <c r="S1133">
        <v>91.635000000000005</v>
      </c>
      <c r="T1133">
        <v>0.43001947488209485</v>
      </c>
      <c r="U1133">
        <v>2026</v>
      </c>
      <c r="V1133" t="s">
        <v>64</v>
      </c>
      <c r="W1133">
        <v>4</v>
      </c>
      <c r="X1133" t="s">
        <v>65</v>
      </c>
    </row>
    <row r="1134" spans="1:24" x14ac:dyDescent="0.3">
      <c r="A1134">
        <v>1951</v>
      </c>
      <c r="B1134" s="1">
        <v>46117</v>
      </c>
      <c r="C1134">
        <f>YEAR(SalesDataTable[[#This Row],[Order Date]])</f>
        <v>2026</v>
      </c>
      <c r="D1134">
        <f>MONTH(SalesDataTable[[#This Row],[Order Date]])</f>
        <v>4</v>
      </c>
      <c r="E1134" t="str">
        <f>TEXT(SalesDataTable[[#This Row],[Order Date]], "MmMM")</f>
        <v>April</v>
      </c>
      <c r="F1134" t="str">
        <f>"Q"&amp;ROUNDUP(MONTH(SalesDataTable[[#This Row],[Order Date]])/3,0)</f>
        <v>Q2</v>
      </c>
      <c r="G1134" t="s">
        <v>20</v>
      </c>
      <c r="H1134" t="s">
        <v>21</v>
      </c>
      <c r="I1134" t="s">
        <v>87</v>
      </c>
      <c r="J1134" t="s">
        <v>84</v>
      </c>
      <c r="K1134" t="s">
        <v>30</v>
      </c>
      <c r="L1134" t="s">
        <v>31</v>
      </c>
      <c r="M1134">
        <v>2</v>
      </c>
      <c r="N1134">
        <v>155.13</v>
      </c>
      <c r="O1134">
        <v>0.15</v>
      </c>
      <c r="P1134">
        <v>80.959999999999994</v>
      </c>
      <c r="Q1134">
        <v>263.721</v>
      </c>
      <c r="R1134">
        <v>161.91999999999999</v>
      </c>
      <c r="S1134">
        <v>101.80100000000002</v>
      </c>
      <c r="T1134">
        <v>0.38601779911345707</v>
      </c>
      <c r="U1134">
        <v>2026</v>
      </c>
      <c r="V1134" t="s">
        <v>64</v>
      </c>
      <c r="W1134">
        <v>4</v>
      </c>
      <c r="X1134" t="s">
        <v>65</v>
      </c>
    </row>
    <row r="1135" spans="1:24" x14ac:dyDescent="0.3">
      <c r="A1135">
        <v>4086</v>
      </c>
      <c r="B1135" s="1">
        <v>46118</v>
      </c>
      <c r="C1135">
        <f>YEAR(SalesDataTable[[#This Row],[Order Date]])</f>
        <v>2026</v>
      </c>
      <c r="D1135">
        <f>MONTH(SalesDataTable[[#This Row],[Order Date]])</f>
        <v>4</v>
      </c>
      <c r="E1135" t="str">
        <f>TEXT(SalesDataTable[[#This Row],[Order Date]], "MmMM")</f>
        <v>April</v>
      </c>
      <c r="F1135" t="str">
        <f>"Q"&amp;ROUNDUP(MONTH(SalesDataTable[[#This Row],[Order Date]])/3,0)</f>
        <v>Q2</v>
      </c>
      <c r="G1135" t="s">
        <v>20</v>
      </c>
      <c r="H1135" t="s">
        <v>21</v>
      </c>
      <c r="I1135" t="s">
        <v>86</v>
      </c>
      <c r="J1135" t="s">
        <v>84</v>
      </c>
      <c r="K1135" t="s">
        <v>30</v>
      </c>
      <c r="L1135" t="s">
        <v>31</v>
      </c>
      <c r="M1135">
        <v>2</v>
      </c>
      <c r="N1135">
        <v>152.44</v>
      </c>
      <c r="O1135">
        <v>0.15</v>
      </c>
      <c r="P1135">
        <v>76.680000000000007</v>
      </c>
      <c r="Q1135">
        <v>259.14799999999997</v>
      </c>
      <c r="R1135">
        <v>153.36000000000001</v>
      </c>
      <c r="S1135">
        <v>105.78799999999995</v>
      </c>
      <c r="T1135">
        <v>0.4082146109559015</v>
      </c>
      <c r="U1135">
        <v>2026</v>
      </c>
      <c r="V1135" t="s">
        <v>64</v>
      </c>
      <c r="W1135">
        <v>4</v>
      </c>
      <c r="X1135" t="s">
        <v>65</v>
      </c>
    </row>
    <row r="1136" spans="1:24" x14ac:dyDescent="0.3">
      <c r="A1136">
        <v>5077</v>
      </c>
      <c r="B1136" s="1">
        <v>46123</v>
      </c>
      <c r="C1136">
        <f>YEAR(SalesDataTable[[#This Row],[Order Date]])</f>
        <v>2026</v>
      </c>
      <c r="D1136">
        <f>MONTH(SalesDataTable[[#This Row],[Order Date]])</f>
        <v>4</v>
      </c>
      <c r="E1136" t="str">
        <f>TEXT(SalesDataTable[[#This Row],[Order Date]], "MmMM")</f>
        <v>April</v>
      </c>
      <c r="F1136" t="str">
        <f>"Q"&amp;ROUNDUP(MONTH(SalesDataTable[[#This Row],[Order Date]])/3,0)</f>
        <v>Q2</v>
      </c>
      <c r="G1136" t="s">
        <v>20</v>
      </c>
      <c r="H1136" t="s">
        <v>21</v>
      </c>
      <c r="I1136" t="s">
        <v>87</v>
      </c>
      <c r="J1136" t="s">
        <v>84</v>
      </c>
      <c r="K1136" t="s">
        <v>30</v>
      </c>
      <c r="L1136" t="s">
        <v>33</v>
      </c>
      <c r="M1136">
        <v>2</v>
      </c>
      <c r="N1136">
        <v>92.63</v>
      </c>
      <c r="O1136">
        <v>0.15</v>
      </c>
      <c r="P1136">
        <v>44.96</v>
      </c>
      <c r="Q1136">
        <v>157.47099999999998</v>
      </c>
      <c r="R1136">
        <v>89.92</v>
      </c>
      <c r="S1136">
        <v>67.550999999999974</v>
      </c>
      <c r="T1136">
        <v>0.42897422382533917</v>
      </c>
      <c r="U1136">
        <v>2026</v>
      </c>
      <c r="V1136" t="s">
        <v>64</v>
      </c>
      <c r="W1136">
        <v>4</v>
      </c>
      <c r="X1136" t="s">
        <v>65</v>
      </c>
    </row>
    <row r="1137" spans="1:24" x14ac:dyDescent="0.3">
      <c r="A1137">
        <v>3885</v>
      </c>
      <c r="B1137" s="1">
        <v>46131</v>
      </c>
      <c r="C1137">
        <f>YEAR(SalesDataTable[[#This Row],[Order Date]])</f>
        <v>2026</v>
      </c>
      <c r="D1137">
        <f>MONTH(SalesDataTable[[#This Row],[Order Date]])</f>
        <v>4</v>
      </c>
      <c r="E1137" t="str">
        <f>TEXT(SalesDataTable[[#This Row],[Order Date]], "MmMM")</f>
        <v>April</v>
      </c>
      <c r="F1137" t="str">
        <f>"Q"&amp;ROUNDUP(MONTH(SalesDataTable[[#This Row],[Order Date]])/3,0)</f>
        <v>Q2</v>
      </c>
      <c r="G1137" t="s">
        <v>28</v>
      </c>
      <c r="H1137" t="s">
        <v>46</v>
      </c>
      <c r="I1137" t="s">
        <v>22</v>
      </c>
      <c r="J1137" t="s">
        <v>23</v>
      </c>
      <c r="K1137" t="s">
        <v>37</v>
      </c>
      <c r="L1137" t="s">
        <v>38</v>
      </c>
      <c r="M1137">
        <v>2</v>
      </c>
      <c r="N1137">
        <v>133.97</v>
      </c>
      <c r="O1137">
        <v>0.15</v>
      </c>
      <c r="P1137">
        <v>67.36</v>
      </c>
      <c r="Q1137">
        <v>227.749</v>
      </c>
      <c r="R1137">
        <v>134.72</v>
      </c>
      <c r="S1137">
        <v>93.028999999999996</v>
      </c>
      <c r="T1137">
        <v>0.40847160690057915</v>
      </c>
      <c r="U1137">
        <v>2026</v>
      </c>
      <c r="V1137" t="s">
        <v>64</v>
      </c>
      <c r="W1137">
        <v>4</v>
      </c>
      <c r="X1137" t="s">
        <v>65</v>
      </c>
    </row>
    <row r="1138" spans="1:24" x14ac:dyDescent="0.3">
      <c r="A1138">
        <v>289</v>
      </c>
      <c r="B1138" s="1">
        <v>46168</v>
      </c>
      <c r="C1138">
        <f>YEAR(SalesDataTable[[#This Row],[Order Date]])</f>
        <v>2026</v>
      </c>
      <c r="D1138">
        <f>MONTH(SalesDataTable[[#This Row],[Order Date]])</f>
        <v>5</v>
      </c>
      <c r="E1138" t="str">
        <f>TEXT(SalesDataTable[[#This Row],[Order Date]], "MmMM")</f>
        <v>May</v>
      </c>
      <c r="F1138" t="str">
        <f>"Q"&amp;ROUNDUP(MONTH(SalesDataTable[[#This Row],[Order Date]])/3,0)</f>
        <v>Q2</v>
      </c>
      <c r="G1138" t="s">
        <v>28</v>
      </c>
      <c r="H1138" t="s">
        <v>46</v>
      </c>
      <c r="I1138" t="s">
        <v>22</v>
      </c>
      <c r="J1138" t="s">
        <v>85</v>
      </c>
      <c r="K1138" t="s">
        <v>42</v>
      </c>
      <c r="L1138" t="s">
        <v>43</v>
      </c>
      <c r="M1138">
        <v>2</v>
      </c>
      <c r="N1138">
        <v>41.29</v>
      </c>
      <c r="O1138">
        <v>0.15</v>
      </c>
      <c r="P1138">
        <v>16.43</v>
      </c>
      <c r="Q1138">
        <v>70.192999999999998</v>
      </c>
      <c r="R1138">
        <v>32.86</v>
      </c>
      <c r="S1138">
        <v>37.332999999999998</v>
      </c>
      <c r="T1138">
        <v>0.531862151496588</v>
      </c>
      <c r="U1138">
        <v>2026</v>
      </c>
      <c r="V1138" t="s">
        <v>64</v>
      </c>
      <c r="W1138">
        <v>5</v>
      </c>
      <c r="X1138" t="s">
        <v>70</v>
      </c>
    </row>
    <row r="1139" spans="1:24" x14ac:dyDescent="0.3">
      <c r="A1139">
        <v>1079</v>
      </c>
      <c r="B1139" s="1">
        <v>46183</v>
      </c>
      <c r="C1139">
        <f>YEAR(SalesDataTable[[#This Row],[Order Date]])</f>
        <v>2026</v>
      </c>
      <c r="D1139">
        <f>MONTH(SalesDataTable[[#This Row],[Order Date]])</f>
        <v>6</v>
      </c>
      <c r="E1139" t="str">
        <f>TEXT(SalesDataTable[[#This Row],[Order Date]], "MmMM")</f>
        <v>June</v>
      </c>
      <c r="F1139" t="str">
        <f>"Q"&amp;ROUNDUP(MONTH(SalesDataTable[[#This Row],[Order Date]])/3,0)</f>
        <v>Q2</v>
      </c>
      <c r="G1139" t="s">
        <v>34</v>
      </c>
      <c r="H1139" t="s">
        <v>55</v>
      </c>
      <c r="I1139" t="s">
        <v>86</v>
      </c>
      <c r="J1139" t="s">
        <v>84</v>
      </c>
      <c r="K1139" t="s">
        <v>44</v>
      </c>
      <c r="L1139" t="s">
        <v>45</v>
      </c>
      <c r="M1139">
        <v>2</v>
      </c>
      <c r="N1139">
        <v>198.69</v>
      </c>
      <c r="O1139">
        <v>0.15</v>
      </c>
      <c r="P1139">
        <v>104.25</v>
      </c>
      <c r="Q1139">
        <v>337.77299999999997</v>
      </c>
      <c r="R1139">
        <v>208.5</v>
      </c>
      <c r="S1139">
        <v>129.27299999999997</v>
      </c>
      <c r="T1139">
        <v>0.38272153191640534</v>
      </c>
      <c r="U1139">
        <v>2026</v>
      </c>
      <c r="V1139" t="s">
        <v>64</v>
      </c>
      <c r="W1139">
        <v>6</v>
      </c>
      <c r="X1139" t="s">
        <v>73</v>
      </c>
    </row>
    <row r="1140" spans="1:24" x14ac:dyDescent="0.3">
      <c r="A1140">
        <v>2780</v>
      </c>
      <c r="B1140" s="1">
        <v>46191</v>
      </c>
      <c r="C1140">
        <f>YEAR(SalesDataTable[[#This Row],[Order Date]])</f>
        <v>2026</v>
      </c>
      <c r="D1140">
        <f>MONTH(SalesDataTable[[#This Row],[Order Date]])</f>
        <v>6</v>
      </c>
      <c r="E1140" t="str">
        <f>TEXT(SalesDataTable[[#This Row],[Order Date]], "MmMM")</f>
        <v>June</v>
      </c>
      <c r="F1140" t="str">
        <f>"Q"&amp;ROUNDUP(MONTH(SalesDataTable[[#This Row],[Order Date]])/3,0)</f>
        <v>Q2</v>
      </c>
      <c r="G1140" t="s">
        <v>48</v>
      </c>
      <c r="H1140" t="s">
        <v>67</v>
      </c>
      <c r="I1140" t="s">
        <v>22</v>
      </c>
      <c r="J1140" t="s">
        <v>23</v>
      </c>
      <c r="K1140" t="s">
        <v>24</v>
      </c>
      <c r="L1140" t="s">
        <v>50</v>
      </c>
      <c r="M1140">
        <v>2</v>
      </c>
      <c r="N1140">
        <v>35.61</v>
      </c>
      <c r="O1140">
        <v>0.15</v>
      </c>
      <c r="P1140">
        <v>13.96</v>
      </c>
      <c r="Q1140">
        <v>60.536999999999999</v>
      </c>
      <c r="R1140">
        <v>27.92</v>
      </c>
      <c r="S1140">
        <v>32.616999999999997</v>
      </c>
      <c r="T1140">
        <v>0.53879445628293432</v>
      </c>
      <c r="U1140">
        <v>2026</v>
      </c>
      <c r="V1140" t="s">
        <v>64</v>
      </c>
      <c r="W1140">
        <v>6</v>
      </c>
      <c r="X1140" t="s">
        <v>73</v>
      </c>
    </row>
    <row r="1141" spans="1:24" x14ac:dyDescent="0.3">
      <c r="A1141">
        <v>2751</v>
      </c>
      <c r="B1141" s="1">
        <v>46210</v>
      </c>
      <c r="C1141">
        <f>YEAR(SalesDataTable[[#This Row],[Order Date]])</f>
        <v>2026</v>
      </c>
      <c r="D1141">
        <f>MONTH(SalesDataTable[[#This Row],[Order Date]])</f>
        <v>7</v>
      </c>
      <c r="E1141" t="str">
        <f>TEXT(SalesDataTable[[#This Row],[Order Date]], "MmMM")</f>
        <v>July</v>
      </c>
      <c r="F1141" t="str">
        <f>"Q"&amp;ROUNDUP(MONTH(SalesDataTable[[#This Row],[Order Date]])/3,0)</f>
        <v>Q3</v>
      </c>
      <c r="G1141" t="s">
        <v>28</v>
      </c>
      <c r="H1141" t="s">
        <v>46</v>
      </c>
      <c r="I1141" t="s">
        <v>86</v>
      </c>
      <c r="J1141" t="s">
        <v>23</v>
      </c>
      <c r="K1141" t="s">
        <v>24</v>
      </c>
      <c r="L1141" t="s">
        <v>61</v>
      </c>
      <c r="M1141">
        <v>2</v>
      </c>
      <c r="N1141">
        <v>125.9</v>
      </c>
      <c r="O1141">
        <v>0.15</v>
      </c>
      <c r="P1141">
        <v>70.27</v>
      </c>
      <c r="Q1141">
        <v>214.03</v>
      </c>
      <c r="R1141">
        <v>140.54</v>
      </c>
      <c r="S1141">
        <v>73.490000000000009</v>
      </c>
      <c r="T1141">
        <v>0.34336307994206422</v>
      </c>
      <c r="U1141">
        <v>2026</v>
      </c>
      <c r="V1141" t="s">
        <v>74</v>
      </c>
      <c r="W1141">
        <v>7</v>
      </c>
      <c r="X1141" t="s">
        <v>75</v>
      </c>
    </row>
    <row r="1142" spans="1:24" x14ac:dyDescent="0.3">
      <c r="A1142">
        <v>941</v>
      </c>
      <c r="B1142" s="1">
        <v>46211</v>
      </c>
      <c r="C1142">
        <f>YEAR(SalesDataTable[[#This Row],[Order Date]])</f>
        <v>2026</v>
      </c>
      <c r="D1142">
        <f>MONTH(SalesDataTable[[#This Row],[Order Date]])</f>
        <v>7</v>
      </c>
      <c r="E1142" t="str">
        <f>TEXT(SalesDataTable[[#This Row],[Order Date]], "MmMM")</f>
        <v>July</v>
      </c>
      <c r="F1142" t="str">
        <f>"Q"&amp;ROUNDUP(MONTH(SalesDataTable[[#This Row],[Order Date]])/3,0)</f>
        <v>Q3</v>
      </c>
      <c r="G1142" t="s">
        <v>28</v>
      </c>
      <c r="H1142" t="s">
        <v>29</v>
      </c>
      <c r="I1142" t="s">
        <v>86</v>
      </c>
      <c r="J1142" t="s">
        <v>23</v>
      </c>
      <c r="K1142" t="s">
        <v>44</v>
      </c>
      <c r="L1142" t="s">
        <v>63</v>
      </c>
      <c r="M1142">
        <v>2</v>
      </c>
      <c r="N1142">
        <v>125.73</v>
      </c>
      <c r="O1142">
        <v>0.15</v>
      </c>
      <c r="P1142">
        <v>61.75</v>
      </c>
      <c r="Q1142">
        <v>213.74100000000001</v>
      </c>
      <c r="R1142">
        <v>123.5</v>
      </c>
      <c r="S1142">
        <v>90.241000000000014</v>
      </c>
      <c r="T1142">
        <v>0.42219789371248384</v>
      </c>
      <c r="U1142">
        <v>2026</v>
      </c>
      <c r="V1142" t="s">
        <v>74</v>
      </c>
      <c r="W1142">
        <v>7</v>
      </c>
      <c r="X1142" t="s">
        <v>75</v>
      </c>
    </row>
    <row r="1143" spans="1:24" x14ac:dyDescent="0.3">
      <c r="A1143">
        <v>1146</v>
      </c>
      <c r="B1143" s="1">
        <v>46219</v>
      </c>
      <c r="C1143">
        <f>YEAR(SalesDataTable[[#This Row],[Order Date]])</f>
        <v>2026</v>
      </c>
      <c r="D1143">
        <f>MONTH(SalesDataTable[[#This Row],[Order Date]])</f>
        <v>7</v>
      </c>
      <c r="E1143" t="str">
        <f>TEXT(SalesDataTable[[#This Row],[Order Date]], "MmMM")</f>
        <v>July</v>
      </c>
      <c r="F1143" t="str">
        <f>"Q"&amp;ROUNDUP(MONTH(SalesDataTable[[#This Row],[Order Date]])/3,0)</f>
        <v>Q3</v>
      </c>
      <c r="G1143" t="s">
        <v>34</v>
      </c>
      <c r="H1143" t="s">
        <v>35</v>
      </c>
      <c r="I1143" t="s">
        <v>87</v>
      </c>
      <c r="J1143" t="s">
        <v>84</v>
      </c>
      <c r="K1143" t="s">
        <v>44</v>
      </c>
      <c r="L1143" t="s">
        <v>63</v>
      </c>
      <c r="M1143">
        <v>2</v>
      </c>
      <c r="N1143">
        <v>125.34</v>
      </c>
      <c r="O1143">
        <v>0.15</v>
      </c>
      <c r="P1143">
        <v>59.04</v>
      </c>
      <c r="Q1143">
        <v>213.078</v>
      </c>
      <c r="R1143">
        <v>118.08</v>
      </c>
      <c r="S1143">
        <v>94.998000000000005</v>
      </c>
      <c r="T1143">
        <v>0.44583673584321237</v>
      </c>
      <c r="U1143">
        <v>2026</v>
      </c>
      <c r="V1143" t="s">
        <v>74</v>
      </c>
      <c r="W1143">
        <v>7</v>
      </c>
      <c r="X1143" t="s">
        <v>75</v>
      </c>
    </row>
    <row r="1144" spans="1:24" x14ac:dyDescent="0.3">
      <c r="A1144">
        <v>4813</v>
      </c>
      <c r="B1144" s="1">
        <v>46221</v>
      </c>
      <c r="C1144">
        <f>YEAR(SalesDataTable[[#This Row],[Order Date]])</f>
        <v>2026</v>
      </c>
      <c r="D1144">
        <f>MONTH(SalesDataTable[[#This Row],[Order Date]])</f>
        <v>7</v>
      </c>
      <c r="E1144" t="str">
        <f>TEXT(SalesDataTable[[#This Row],[Order Date]], "MmMM")</f>
        <v>July</v>
      </c>
      <c r="F1144" t="str">
        <f>"Q"&amp;ROUNDUP(MONTH(SalesDataTable[[#This Row],[Order Date]])/3,0)</f>
        <v>Q3</v>
      </c>
      <c r="G1144" t="s">
        <v>48</v>
      </c>
      <c r="H1144" t="s">
        <v>81</v>
      </c>
      <c r="I1144" t="s">
        <v>86</v>
      </c>
      <c r="J1144" t="s">
        <v>84</v>
      </c>
      <c r="K1144" t="s">
        <v>24</v>
      </c>
      <c r="L1144" t="s">
        <v>50</v>
      </c>
      <c r="M1144">
        <v>2</v>
      </c>
      <c r="N1144">
        <v>36.869999999999997</v>
      </c>
      <c r="O1144">
        <v>0.15</v>
      </c>
      <c r="P1144">
        <v>13.94</v>
      </c>
      <c r="Q1144">
        <v>62.678999999999995</v>
      </c>
      <c r="R1144">
        <v>27.88</v>
      </c>
      <c r="S1144">
        <v>34.798999999999992</v>
      </c>
      <c r="T1144">
        <v>0.55519392459994565</v>
      </c>
      <c r="U1144">
        <v>2026</v>
      </c>
      <c r="V1144" t="s">
        <v>74</v>
      </c>
      <c r="W1144">
        <v>7</v>
      </c>
      <c r="X1144" t="s">
        <v>75</v>
      </c>
    </row>
    <row r="1145" spans="1:24" x14ac:dyDescent="0.3">
      <c r="A1145">
        <v>3537</v>
      </c>
      <c r="B1145" s="1">
        <v>46233</v>
      </c>
      <c r="C1145">
        <f>YEAR(SalesDataTable[[#This Row],[Order Date]])</f>
        <v>2026</v>
      </c>
      <c r="D1145">
        <f>MONTH(SalesDataTable[[#This Row],[Order Date]])</f>
        <v>7</v>
      </c>
      <c r="E1145" t="str">
        <f>TEXT(SalesDataTable[[#This Row],[Order Date]], "MmMM")</f>
        <v>July</v>
      </c>
      <c r="F1145" t="str">
        <f>"Q"&amp;ROUNDUP(MONTH(SalesDataTable[[#This Row],[Order Date]])/3,0)</f>
        <v>Q3</v>
      </c>
      <c r="G1145" t="s">
        <v>34</v>
      </c>
      <c r="H1145" t="s">
        <v>40</v>
      </c>
      <c r="I1145" t="s">
        <v>22</v>
      </c>
      <c r="J1145" t="s">
        <v>84</v>
      </c>
      <c r="K1145" t="s">
        <v>44</v>
      </c>
      <c r="L1145" t="s">
        <v>77</v>
      </c>
      <c r="M1145">
        <v>2</v>
      </c>
      <c r="N1145">
        <v>332.99</v>
      </c>
      <c r="O1145">
        <v>0.15</v>
      </c>
      <c r="P1145">
        <v>199.09</v>
      </c>
      <c r="Q1145">
        <v>566.08299999999997</v>
      </c>
      <c r="R1145">
        <v>398.18</v>
      </c>
      <c r="S1145">
        <v>167.90299999999996</v>
      </c>
      <c r="T1145">
        <v>0.29660491482697759</v>
      </c>
      <c r="U1145">
        <v>2026</v>
      </c>
      <c r="V1145" t="s">
        <v>74</v>
      </c>
      <c r="W1145">
        <v>7</v>
      </c>
      <c r="X1145" t="s">
        <v>75</v>
      </c>
    </row>
    <row r="1146" spans="1:24" x14ac:dyDescent="0.3">
      <c r="A1146">
        <v>4832</v>
      </c>
      <c r="B1146" s="1">
        <v>46247</v>
      </c>
      <c r="C1146">
        <f>YEAR(SalesDataTable[[#This Row],[Order Date]])</f>
        <v>2026</v>
      </c>
      <c r="D1146">
        <f>MONTH(SalesDataTable[[#This Row],[Order Date]])</f>
        <v>8</v>
      </c>
      <c r="E1146" t="str">
        <f>TEXT(SalesDataTable[[#This Row],[Order Date]], "MmMM")</f>
        <v>August</v>
      </c>
      <c r="F1146" t="str">
        <f>"Q"&amp;ROUNDUP(MONTH(SalesDataTable[[#This Row],[Order Date]])/3,0)</f>
        <v>Q3</v>
      </c>
      <c r="G1146" t="s">
        <v>28</v>
      </c>
      <c r="H1146" t="s">
        <v>46</v>
      </c>
      <c r="I1146" t="s">
        <v>87</v>
      </c>
      <c r="J1146" t="s">
        <v>84</v>
      </c>
      <c r="K1146" t="s">
        <v>42</v>
      </c>
      <c r="L1146" t="s">
        <v>72</v>
      </c>
      <c r="M1146">
        <v>2</v>
      </c>
      <c r="N1146">
        <v>81.59</v>
      </c>
      <c r="O1146">
        <v>0.15</v>
      </c>
      <c r="P1146">
        <v>43.9</v>
      </c>
      <c r="Q1146">
        <v>138.703</v>
      </c>
      <c r="R1146">
        <v>87.8</v>
      </c>
      <c r="S1146">
        <v>50.903000000000006</v>
      </c>
      <c r="T1146">
        <v>0.3669927831409559</v>
      </c>
      <c r="U1146">
        <v>2026</v>
      </c>
      <c r="V1146" t="s">
        <v>74</v>
      </c>
      <c r="W1146">
        <v>8</v>
      </c>
      <c r="X1146" t="s">
        <v>76</v>
      </c>
    </row>
    <row r="1147" spans="1:24" x14ac:dyDescent="0.3">
      <c r="A1147">
        <v>4970</v>
      </c>
      <c r="B1147" s="1">
        <v>46254</v>
      </c>
      <c r="C1147">
        <f>YEAR(SalesDataTable[[#This Row],[Order Date]])</f>
        <v>2026</v>
      </c>
      <c r="D1147">
        <f>MONTH(SalesDataTable[[#This Row],[Order Date]])</f>
        <v>8</v>
      </c>
      <c r="E1147" t="str">
        <f>TEXT(SalesDataTable[[#This Row],[Order Date]], "MmMM")</f>
        <v>August</v>
      </c>
      <c r="F1147" t="str">
        <f>"Q"&amp;ROUNDUP(MONTH(SalesDataTable[[#This Row],[Order Date]])/3,0)</f>
        <v>Q3</v>
      </c>
      <c r="G1147" t="s">
        <v>34</v>
      </c>
      <c r="H1147" t="s">
        <v>55</v>
      </c>
      <c r="I1147" t="s">
        <v>22</v>
      </c>
      <c r="J1147" t="s">
        <v>84</v>
      </c>
      <c r="K1147" t="s">
        <v>42</v>
      </c>
      <c r="L1147" t="s">
        <v>62</v>
      </c>
      <c r="M1147">
        <v>2</v>
      </c>
      <c r="N1147">
        <v>105.01</v>
      </c>
      <c r="O1147">
        <v>0.15</v>
      </c>
      <c r="P1147">
        <v>50.56</v>
      </c>
      <c r="Q1147">
        <v>178.517</v>
      </c>
      <c r="R1147">
        <v>101.12</v>
      </c>
      <c r="S1147">
        <v>77.396999999999991</v>
      </c>
      <c r="T1147">
        <v>0.43355534766996978</v>
      </c>
      <c r="U1147">
        <v>2026</v>
      </c>
      <c r="V1147" t="s">
        <v>74</v>
      </c>
      <c r="W1147">
        <v>8</v>
      </c>
      <c r="X1147" t="s">
        <v>76</v>
      </c>
    </row>
    <row r="1148" spans="1:24" x14ac:dyDescent="0.3">
      <c r="A1148">
        <v>4340</v>
      </c>
      <c r="B1148" s="1">
        <v>46263</v>
      </c>
      <c r="C1148">
        <f>YEAR(SalesDataTable[[#This Row],[Order Date]])</f>
        <v>2026</v>
      </c>
      <c r="D1148">
        <f>MONTH(SalesDataTable[[#This Row],[Order Date]])</f>
        <v>8</v>
      </c>
      <c r="E1148" t="str">
        <f>TEXT(SalesDataTable[[#This Row],[Order Date]], "MmMM")</f>
        <v>August</v>
      </c>
      <c r="F1148" t="str">
        <f>"Q"&amp;ROUNDUP(MONTH(SalesDataTable[[#This Row],[Order Date]])/3,0)</f>
        <v>Q3</v>
      </c>
      <c r="G1148" t="s">
        <v>20</v>
      </c>
      <c r="H1148" t="s">
        <v>21</v>
      </c>
      <c r="I1148" t="s">
        <v>22</v>
      </c>
      <c r="J1148" t="s">
        <v>23</v>
      </c>
      <c r="K1148" t="s">
        <v>37</v>
      </c>
      <c r="L1148" t="s">
        <v>47</v>
      </c>
      <c r="M1148">
        <v>2</v>
      </c>
      <c r="N1148">
        <v>35.6</v>
      </c>
      <c r="O1148">
        <v>0.15</v>
      </c>
      <c r="P1148">
        <v>13.67</v>
      </c>
      <c r="Q1148">
        <v>60.52</v>
      </c>
      <c r="R1148">
        <v>27.34</v>
      </c>
      <c r="S1148">
        <v>33.180000000000007</v>
      </c>
      <c r="T1148">
        <v>0.54824851288830145</v>
      </c>
      <c r="U1148">
        <v>2026</v>
      </c>
      <c r="V1148" t="s">
        <v>74</v>
      </c>
      <c r="W1148">
        <v>8</v>
      </c>
      <c r="X1148" t="s">
        <v>76</v>
      </c>
    </row>
    <row r="1149" spans="1:24" x14ac:dyDescent="0.3">
      <c r="A1149">
        <v>3964</v>
      </c>
      <c r="B1149" s="1">
        <v>46270</v>
      </c>
      <c r="C1149">
        <f>YEAR(SalesDataTable[[#This Row],[Order Date]])</f>
        <v>2026</v>
      </c>
      <c r="D1149">
        <f>MONTH(SalesDataTable[[#This Row],[Order Date]])</f>
        <v>9</v>
      </c>
      <c r="E1149" t="str">
        <f>TEXT(SalesDataTable[[#This Row],[Order Date]], "MmMM")</f>
        <v>September</v>
      </c>
      <c r="F1149" t="str">
        <f>"Q"&amp;ROUNDUP(MONTH(SalesDataTable[[#This Row],[Order Date]])/3,0)</f>
        <v>Q3</v>
      </c>
      <c r="G1149" t="s">
        <v>34</v>
      </c>
      <c r="H1149" t="s">
        <v>53</v>
      </c>
      <c r="I1149" t="s">
        <v>86</v>
      </c>
      <c r="J1149" t="s">
        <v>23</v>
      </c>
      <c r="K1149" t="s">
        <v>24</v>
      </c>
      <c r="L1149" t="s">
        <v>25</v>
      </c>
      <c r="M1149">
        <v>2</v>
      </c>
      <c r="N1149">
        <v>40.49</v>
      </c>
      <c r="O1149">
        <v>0.15</v>
      </c>
      <c r="P1149">
        <v>14.32</v>
      </c>
      <c r="Q1149">
        <v>68.832999999999998</v>
      </c>
      <c r="R1149">
        <v>28.64</v>
      </c>
      <c r="S1149">
        <v>40.192999999999998</v>
      </c>
      <c r="T1149">
        <v>0.58392050324698908</v>
      </c>
      <c r="U1149">
        <v>2026</v>
      </c>
      <c r="V1149" t="s">
        <v>74</v>
      </c>
      <c r="W1149">
        <v>9</v>
      </c>
      <c r="X1149" t="s">
        <v>78</v>
      </c>
    </row>
    <row r="1150" spans="1:24" x14ac:dyDescent="0.3">
      <c r="A1150">
        <v>3828</v>
      </c>
      <c r="B1150" s="1">
        <v>46272</v>
      </c>
      <c r="C1150">
        <f>YEAR(SalesDataTable[[#This Row],[Order Date]])</f>
        <v>2026</v>
      </c>
      <c r="D1150">
        <f>MONTH(SalesDataTable[[#This Row],[Order Date]])</f>
        <v>9</v>
      </c>
      <c r="E1150" t="str">
        <f>TEXT(SalesDataTable[[#This Row],[Order Date]], "MmMM")</f>
        <v>September</v>
      </c>
      <c r="F1150" t="str">
        <f>"Q"&amp;ROUNDUP(MONTH(SalesDataTable[[#This Row],[Order Date]])/3,0)</f>
        <v>Q3</v>
      </c>
      <c r="G1150" t="s">
        <v>28</v>
      </c>
      <c r="H1150" t="s">
        <v>36</v>
      </c>
      <c r="I1150" t="s">
        <v>22</v>
      </c>
      <c r="J1150" t="s">
        <v>23</v>
      </c>
      <c r="K1150" t="s">
        <v>37</v>
      </c>
      <c r="L1150" t="s">
        <v>59</v>
      </c>
      <c r="M1150">
        <v>2</v>
      </c>
      <c r="N1150">
        <v>166.13</v>
      </c>
      <c r="O1150">
        <v>0.15</v>
      </c>
      <c r="P1150">
        <v>86.71</v>
      </c>
      <c r="Q1150">
        <v>282.42099999999999</v>
      </c>
      <c r="R1150">
        <v>173.42</v>
      </c>
      <c r="S1150">
        <v>109.001</v>
      </c>
      <c r="T1150">
        <v>0.38595217777714835</v>
      </c>
      <c r="U1150">
        <v>2026</v>
      </c>
      <c r="V1150" t="s">
        <v>74</v>
      </c>
      <c r="W1150">
        <v>9</v>
      </c>
      <c r="X1150" t="s">
        <v>78</v>
      </c>
    </row>
    <row r="1151" spans="1:24" x14ac:dyDescent="0.3">
      <c r="A1151">
        <v>3588</v>
      </c>
      <c r="B1151" s="1">
        <v>46284</v>
      </c>
      <c r="C1151">
        <f>YEAR(SalesDataTable[[#This Row],[Order Date]])</f>
        <v>2026</v>
      </c>
      <c r="D1151">
        <f>MONTH(SalesDataTable[[#This Row],[Order Date]])</f>
        <v>9</v>
      </c>
      <c r="E1151" t="str">
        <f>TEXT(SalesDataTable[[#This Row],[Order Date]], "MmMM")</f>
        <v>September</v>
      </c>
      <c r="F1151" t="str">
        <f>"Q"&amp;ROUNDUP(MONTH(SalesDataTable[[#This Row],[Order Date]])/3,0)</f>
        <v>Q3</v>
      </c>
      <c r="G1151" t="s">
        <v>20</v>
      </c>
      <c r="H1151" t="s">
        <v>60</v>
      </c>
      <c r="I1151" t="s">
        <v>86</v>
      </c>
      <c r="J1151" t="s">
        <v>23</v>
      </c>
      <c r="K1151" t="s">
        <v>37</v>
      </c>
      <c r="L1151" t="s">
        <v>59</v>
      </c>
      <c r="M1151">
        <v>2</v>
      </c>
      <c r="N1151">
        <v>164.01</v>
      </c>
      <c r="O1151">
        <v>0.15</v>
      </c>
      <c r="P1151">
        <v>87.14</v>
      </c>
      <c r="Q1151">
        <v>278.81699999999995</v>
      </c>
      <c r="R1151">
        <v>174.28</v>
      </c>
      <c r="S1151">
        <v>104.53699999999995</v>
      </c>
      <c r="T1151">
        <v>0.37493050997607741</v>
      </c>
      <c r="U1151">
        <v>2026</v>
      </c>
      <c r="V1151" t="s">
        <v>74</v>
      </c>
      <c r="W1151">
        <v>9</v>
      </c>
      <c r="X1151" t="s">
        <v>78</v>
      </c>
    </row>
    <row r="1152" spans="1:24" x14ac:dyDescent="0.3">
      <c r="A1152">
        <v>2516</v>
      </c>
      <c r="B1152" s="1">
        <v>46297</v>
      </c>
      <c r="C1152">
        <f>YEAR(SalesDataTable[[#This Row],[Order Date]])</f>
        <v>2026</v>
      </c>
      <c r="D1152">
        <f>MONTH(SalesDataTable[[#This Row],[Order Date]])</f>
        <v>10</v>
      </c>
      <c r="E1152" t="str">
        <f>TEXT(SalesDataTable[[#This Row],[Order Date]], "MmMM")</f>
        <v>October</v>
      </c>
      <c r="F1152" t="str">
        <f>"Q"&amp;ROUNDUP(MONTH(SalesDataTable[[#This Row],[Order Date]])/3,0)</f>
        <v>Q4</v>
      </c>
      <c r="G1152" t="s">
        <v>48</v>
      </c>
      <c r="H1152" t="s">
        <v>81</v>
      </c>
      <c r="I1152" t="s">
        <v>22</v>
      </c>
      <c r="J1152" t="s">
        <v>23</v>
      </c>
      <c r="K1152" t="s">
        <v>44</v>
      </c>
      <c r="L1152" t="s">
        <v>45</v>
      </c>
      <c r="M1152">
        <v>2</v>
      </c>
      <c r="N1152">
        <v>198.57</v>
      </c>
      <c r="O1152">
        <v>0.15</v>
      </c>
      <c r="P1152">
        <v>101.08</v>
      </c>
      <c r="Q1152">
        <v>337.56899999999996</v>
      </c>
      <c r="R1152">
        <v>202.16</v>
      </c>
      <c r="S1152">
        <v>135.40899999999996</v>
      </c>
      <c r="T1152">
        <v>0.4011298430839324</v>
      </c>
      <c r="U1152">
        <v>2026</v>
      </c>
      <c r="V1152" t="s">
        <v>79</v>
      </c>
      <c r="W1152">
        <v>10</v>
      </c>
      <c r="X1152" t="s">
        <v>80</v>
      </c>
    </row>
    <row r="1153" spans="1:24" x14ac:dyDescent="0.3">
      <c r="A1153">
        <v>524</v>
      </c>
      <c r="B1153" s="1">
        <v>46302</v>
      </c>
      <c r="C1153">
        <f>YEAR(SalesDataTable[[#This Row],[Order Date]])</f>
        <v>2026</v>
      </c>
      <c r="D1153">
        <f>MONTH(SalesDataTable[[#This Row],[Order Date]])</f>
        <v>10</v>
      </c>
      <c r="E1153" t="str">
        <f>TEXT(SalesDataTable[[#This Row],[Order Date]], "MmMM")</f>
        <v>October</v>
      </c>
      <c r="F1153" t="str">
        <f>"Q"&amp;ROUNDUP(MONTH(SalesDataTable[[#This Row],[Order Date]])/3,0)</f>
        <v>Q4</v>
      </c>
      <c r="G1153" t="s">
        <v>20</v>
      </c>
      <c r="H1153" t="s">
        <v>21</v>
      </c>
      <c r="I1153" t="s">
        <v>86</v>
      </c>
      <c r="J1153" t="s">
        <v>23</v>
      </c>
      <c r="K1153" t="s">
        <v>42</v>
      </c>
      <c r="L1153" t="s">
        <v>62</v>
      </c>
      <c r="M1153">
        <v>2</v>
      </c>
      <c r="N1153">
        <v>101.1</v>
      </c>
      <c r="O1153">
        <v>0.15</v>
      </c>
      <c r="P1153">
        <v>51.61</v>
      </c>
      <c r="Q1153">
        <v>171.86999999999998</v>
      </c>
      <c r="R1153">
        <v>103.22</v>
      </c>
      <c r="S1153">
        <v>68.649999999999977</v>
      </c>
      <c r="T1153">
        <v>0.39942980159422814</v>
      </c>
      <c r="U1153">
        <v>2026</v>
      </c>
      <c r="V1153" t="s">
        <v>79</v>
      </c>
      <c r="W1153">
        <v>10</v>
      </c>
      <c r="X1153" t="s">
        <v>80</v>
      </c>
    </row>
    <row r="1154" spans="1:24" x14ac:dyDescent="0.3">
      <c r="A1154">
        <v>3270</v>
      </c>
      <c r="B1154" s="1">
        <v>46328</v>
      </c>
      <c r="C1154">
        <f>YEAR(SalesDataTable[[#This Row],[Order Date]])</f>
        <v>2026</v>
      </c>
      <c r="D1154">
        <f>MONTH(SalesDataTable[[#This Row],[Order Date]])</f>
        <v>11</v>
      </c>
      <c r="E1154" t="str">
        <f>TEXT(SalesDataTable[[#This Row],[Order Date]], "MmMM")</f>
        <v>November</v>
      </c>
      <c r="F1154" t="str">
        <f>"Q"&amp;ROUNDUP(MONTH(SalesDataTable[[#This Row],[Order Date]])/3,0)</f>
        <v>Q4</v>
      </c>
      <c r="G1154" t="s">
        <v>34</v>
      </c>
      <c r="H1154" t="s">
        <v>53</v>
      </c>
      <c r="I1154" t="s">
        <v>86</v>
      </c>
      <c r="J1154" t="s">
        <v>84</v>
      </c>
      <c r="K1154" t="s">
        <v>42</v>
      </c>
      <c r="L1154" t="s">
        <v>72</v>
      </c>
      <c r="M1154">
        <v>2</v>
      </c>
      <c r="N1154">
        <v>81.900000000000006</v>
      </c>
      <c r="O1154">
        <v>0.15</v>
      </c>
      <c r="P1154">
        <v>41.91</v>
      </c>
      <c r="Q1154">
        <v>139.23000000000002</v>
      </c>
      <c r="R1154">
        <v>83.82</v>
      </c>
      <c r="S1154">
        <v>55.410000000000025</v>
      </c>
      <c r="T1154">
        <v>0.39797457444516282</v>
      </c>
      <c r="U1154">
        <v>2026</v>
      </c>
      <c r="V1154" t="s">
        <v>79</v>
      </c>
      <c r="W1154">
        <v>11</v>
      </c>
      <c r="X1154" t="s">
        <v>82</v>
      </c>
    </row>
    <row r="1155" spans="1:24" x14ac:dyDescent="0.3">
      <c r="A1155">
        <v>145</v>
      </c>
      <c r="B1155" s="1">
        <v>46330</v>
      </c>
      <c r="C1155">
        <f>YEAR(SalesDataTable[[#This Row],[Order Date]])</f>
        <v>2026</v>
      </c>
      <c r="D1155">
        <f>MONTH(SalesDataTable[[#This Row],[Order Date]])</f>
        <v>11</v>
      </c>
      <c r="E1155" t="str">
        <f>TEXT(SalesDataTable[[#This Row],[Order Date]], "MmMM")</f>
        <v>November</v>
      </c>
      <c r="F1155" t="str">
        <f>"Q"&amp;ROUNDUP(MONTH(SalesDataTable[[#This Row],[Order Date]])/3,0)</f>
        <v>Q4</v>
      </c>
      <c r="G1155" t="s">
        <v>28</v>
      </c>
      <c r="H1155" t="s">
        <v>46</v>
      </c>
      <c r="I1155" t="s">
        <v>22</v>
      </c>
      <c r="J1155" t="s">
        <v>85</v>
      </c>
      <c r="K1155" t="s">
        <v>30</v>
      </c>
      <c r="L1155" t="s">
        <v>33</v>
      </c>
      <c r="M1155">
        <v>2</v>
      </c>
      <c r="N1155">
        <v>93.19</v>
      </c>
      <c r="O1155">
        <v>0.2</v>
      </c>
      <c r="P1155">
        <v>45.7</v>
      </c>
      <c r="Q1155">
        <v>149.10400000000001</v>
      </c>
      <c r="R1155">
        <v>91.4</v>
      </c>
      <c r="S1155">
        <v>57.704000000000008</v>
      </c>
      <c r="T1155">
        <v>0.38700504345959869</v>
      </c>
      <c r="U1155">
        <v>2026</v>
      </c>
      <c r="V1155" t="s">
        <v>79</v>
      </c>
      <c r="W1155">
        <v>11</v>
      </c>
      <c r="X1155" t="s">
        <v>82</v>
      </c>
    </row>
    <row r="1156" spans="1:24" x14ac:dyDescent="0.3">
      <c r="A1156">
        <v>4355</v>
      </c>
      <c r="B1156" s="1">
        <v>46330</v>
      </c>
      <c r="C1156">
        <f>YEAR(SalesDataTable[[#This Row],[Order Date]])</f>
        <v>2026</v>
      </c>
      <c r="D1156">
        <f>MONTH(SalesDataTable[[#This Row],[Order Date]])</f>
        <v>11</v>
      </c>
      <c r="E1156" t="str">
        <f>TEXT(SalesDataTable[[#This Row],[Order Date]], "MmMM")</f>
        <v>November</v>
      </c>
      <c r="F1156" t="str">
        <f>"Q"&amp;ROUNDUP(MONTH(SalesDataTable[[#This Row],[Order Date]])/3,0)</f>
        <v>Q4</v>
      </c>
      <c r="G1156" t="s">
        <v>48</v>
      </c>
      <c r="H1156" t="s">
        <v>49</v>
      </c>
      <c r="I1156" t="s">
        <v>86</v>
      </c>
      <c r="J1156" t="s">
        <v>84</v>
      </c>
      <c r="K1156" t="s">
        <v>30</v>
      </c>
      <c r="L1156" t="s">
        <v>31</v>
      </c>
      <c r="M1156">
        <v>2</v>
      </c>
      <c r="N1156">
        <v>151.04</v>
      </c>
      <c r="O1156">
        <v>0.15</v>
      </c>
      <c r="P1156">
        <v>76.97</v>
      </c>
      <c r="Q1156">
        <v>256.76799999999997</v>
      </c>
      <c r="R1156">
        <v>153.94</v>
      </c>
      <c r="S1156">
        <v>102.82799999999997</v>
      </c>
      <c r="T1156">
        <v>0.40047046360917243</v>
      </c>
      <c r="U1156">
        <v>2026</v>
      </c>
      <c r="V1156" t="s">
        <v>79</v>
      </c>
      <c r="W1156">
        <v>11</v>
      </c>
      <c r="X1156" t="s">
        <v>82</v>
      </c>
    </row>
    <row r="1157" spans="1:24" x14ac:dyDescent="0.3">
      <c r="A1157">
        <v>3255</v>
      </c>
      <c r="B1157" s="1">
        <v>46331</v>
      </c>
      <c r="C1157">
        <f>YEAR(SalesDataTable[[#This Row],[Order Date]])</f>
        <v>2026</v>
      </c>
      <c r="D1157">
        <f>MONTH(SalesDataTable[[#This Row],[Order Date]])</f>
        <v>11</v>
      </c>
      <c r="E1157" t="str">
        <f>TEXT(SalesDataTable[[#This Row],[Order Date]], "MmMM")</f>
        <v>November</v>
      </c>
      <c r="F1157" t="str">
        <f>"Q"&amp;ROUNDUP(MONTH(SalesDataTable[[#This Row],[Order Date]])/3,0)</f>
        <v>Q4</v>
      </c>
      <c r="G1157" t="s">
        <v>20</v>
      </c>
      <c r="H1157" t="s">
        <v>60</v>
      </c>
      <c r="I1157" t="s">
        <v>22</v>
      </c>
      <c r="J1157" t="s">
        <v>23</v>
      </c>
      <c r="K1157" t="s">
        <v>30</v>
      </c>
      <c r="L1157" t="s">
        <v>41</v>
      </c>
      <c r="M1157">
        <v>2</v>
      </c>
      <c r="N1157">
        <v>70.790000000000006</v>
      </c>
      <c r="O1157">
        <v>0.15</v>
      </c>
      <c r="P1157">
        <v>33.32</v>
      </c>
      <c r="Q1157">
        <v>120.343</v>
      </c>
      <c r="R1157">
        <v>66.64</v>
      </c>
      <c r="S1157">
        <v>53.703000000000003</v>
      </c>
      <c r="T1157">
        <v>0.44624947026416162</v>
      </c>
      <c r="U1157">
        <v>2026</v>
      </c>
      <c r="V1157" t="s">
        <v>79</v>
      </c>
      <c r="W1157">
        <v>11</v>
      </c>
      <c r="X1157" t="s">
        <v>82</v>
      </c>
    </row>
    <row r="1158" spans="1:24" x14ac:dyDescent="0.3">
      <c r="A1158">
        <v>1135</v>
      </c>
      <c r="B1158" s="1">
        <v>46332</v>
      </c>
      <c r="C1158">
        <f>YEAR(SalesDataTable[[#This Row],[Order Date]])</f>
        <v>2026</v>
      </c>
      <c r="D1158">
        <f>MONTH(SalesDataTable[[#This Row],[Order Date]])</f>
        <v>11</v>
      </c>
      <c r="E1158" t="str">
        <f>TEXT(SalesDataTable[[#This Row],[Order Date]], "MmMM")</f>
        <v>November</v>
      </c>
      <c r="F1158" t="str">
        <f>"Q"&amp;ROUNDUP(MONTH(SalesDataTable[[#This Row],[Order Date]])/3,0)</f>
        <v>Q4</v>
      </c>
      <c r="G1158" t="s">
        <v>20</v>
      </c>
      <c r="H1158" t="s">
        <v>32</v>
      </c>
      <c r="I1158" t="s">
        <v>22</v>
      </c>
      <c r="J1158" t="s">
        <v>23</v>
      </c>
      <c r="K1158" t="s">
        <v>37</v>
      </c>
      <c r="L1158" t="s">
        <v>47</v>
      </c>
      <c r="M1158">
        <v>2</v>
      </c>
      <c r="N1158">
        <v>35.71</v>
      </c>
      <c r="O1158">
        <v>0.2</v>
      </c>
      <c r="P1158">
        <v>13.48</v>
      </c>
      <c r="Q1158">
        <v>57.136000000000003</v>
      </c>
      <c r="R1158">
        <v>26.96</v>
      </c>
      <c r="S1158">
        <v>30.176000000000002</v>
      </c>
      <c r="T1158">
        <v>0.52814337720526461</v>
      </c>
      <c r="U1158">
        <v>2026</v>
      </c>
      <c r="V1158" t="s">
        <v>79</v>
      </c>
      <c r="W1158">
        <v>11</v>
      </c>
      <c r="X1158" t="s">
        <v>82</v>
      </c>
    </row>
    <row r="1159" spans="1:24" x14ac:dyDescent="0.3">
      <c r="A1159">
        <v>3986</v>
      </c>
      <c r="B1159" s="1">
        <v>46332</v>
      </c>
      <c r="C1159">
        <f>YEAR(SalesDataTable[[#This Row],[Order Date]])</f>
        <v>2026</v>
      </c>
      <c r="D1159">
        <f>MONTH(SalesDataTable[[#This Row],[Order Date]])</f>
        <v>11</v>
      </c>
      <c r="E1159" t="str">
        <f>TEXT(SalesDataTable[[#This Row],[Order Date]], "MmMM")</f>
        <v>November</v>
      </c>
      <c r="F1159" t="str">
        <f>"Q"&amp;ROUNDUP(MONTH(SalesDataTable[[#This Row],[Order Date]])/3,0)</f>
        <v>Q4</v>
      </c>
      <c r="G1159" t="s">
        <v>28</v>
      </c>
      <c r="H1159" t="s">
        <v>46</v>
      </c>
      <c r="I1159" t="s">
        <v>87</v>
      </c>
      <c r="J1159" t="s">
        <v>23</v>
      </c>
      <c r="K1159" t="s">
        <v>37</v>
      </c>
      <c r="L1159" t="s">
        <v>47</v>
      </c>
      <c r="M1159">
        <v>2</v>
      </c>
      <c r="N1159">
        <v>36.29</v>
      </c>
      <c r="O1159">
        <v>0.15</v>
      </c>
      <c r="P1159">
        <v>13.93</v>
      </c>
      <c r="Q1159">
        <v>61.692999999999998</v>
      </c>
      <c r="R1159">
        <v>27.86</v>
      </c>
      <c r="S1159">
        <v>33.832999999999998</v>
      </c>
      <c r="T1159">
        <v>0.54840905775371596</v>
      </c>
      <c r="U1159">
        <v>2026</v>
      </c>
      <c r="V1159" t="s">
        <v>79</v>
      </c>
      <c r="W1159">
        <v>11</v>
      </c>
      <c r="X1159" t="s">
        <v>82</v>
      </c>
    </row>
    <row r="1160" spans="1:24" x14ac:dyDescent="0.3">
      <c r="A1160">
        <v>4460</v>
      </c>
      <c r="B1160" s="1">
        <v>46333</v>
      </c>
      <c r="C1160">
        <f>YEAR(SalesDataTable[[#This Row],[Order Date]])</f>
        <v>2026</v>
      </c>
      <c r="D1160">
        <f>MONTH(SalesDataTable[[#This Row],[Order Date]])</f>
        <v>11</v>
      </c>
      <c r="E1160" t="str">
        <f>TEXT(SalesDataTable[[#This Row],[Order Date]], "MmMM")</f>
        <v>November</v>
      </c>
      <c r="F1160" t="str">
        <f>"Q"&amp;ROUNDUP(MONTH(SalesDataTable[[#This Row],[Order Date]])/3,0)</f>
        <v>Q4</v>
      </c>
      <c r="G1160" t="s">
        <v>28</v>
      </c>
      <c r="H1160" t="s">
        <v>29</v>
      </c>
      <c r="I1160" t="s">
        <v>86</v>
      </c>
      <c r="J1160" t="s">
        <v>84</v>
      </c>
      <c r="K1160" t="s">
        <v>30</v>
      </c>
      <c r="L1160" t="s">
        <v>41</v>
      </c>
      <c r="M1160">
        <v>2</v>
      </c>
      <c r="N1160">
        <v>71.88</v>
      </c>
      <c r="O1160">
        <v>0.15</v>
      </c>
      <c r="P1160">
        <v>31.65</v>
      </c>
      <c r="Q1160">
        <v>122.19599999999998</v>
      </c>
      <c r="R1160">
        <v>63.3</v>
      </c>
      <c r="S1160">
        <v>58.895999999999987</v>
      </c>
      <c r="T1160">
        <v>0.48197977020524396</v>
      </c>
      <c r="U1160">
        <v>2026</v>
      </c>
      <c r="V1160" t="s">
        <v>79</v>
      </c>
      <c r="W1160">
        <v>11</v>
      </c>
      <c r="X1160" t="s">
        <v>82</v>
      </c>
    </row>
    <row r="1161" spans="1:24" x14ac:dyDescent="0.3">
      <c r="A1161">
        <v>319</v>
      </c>
      <c r="B1161" s="1">
        <v>46334</v>
      </c>
      <c r="C1161">
        <f>YEAR(SalesDataTable[[#This Row],[Order Date]])</f>
        <v>2026</v>
      </c>
      <c r="D1161">
        <f>MONTH(SalesDataTable[[#This Row],[Order Date]])</f>
        <v>11</v>
      </c>
      <c r="E1161" t="str">
        <f>TEXT(SalesDataTable[[#This Row],[Order Date]], "MmMM")</f>
        <v>November</v>
      </c>
      <c r="F1161" t="str">
        <f>"Q"&amp;ROUNDUP(MONTH(SalesDataTable[[#This Row],[Order Date]])/3,0)</f>
        <v>Q4</v>
      </c>
      <c r="G1161" t="s">
        <v>20</v>
      </c>
      <c r="H1161" t="s">
        <v>21</v>
      </c>
      <c r="I1161" t="s">
        <v>22</v>
      </c>
      <c r="J1161" t="s">
        <v>84</v>
      </c>
      <c r="K1161" t="s">
        <v>37</v>
      </c>
      <c r="L1161" t="s">
        <v>47</v>
      </c>
      <c r="M1161">
        <v>2</v>
      </c>
      <c r="N1161">
        <v>36.299999999999997</v>
      </c>
      <c r="O1161">
        <v>0.15</v>
      </c>
      <c r="P1161">
        <v>13.38</v>
      </c>
      <c r="Q1161">
        <v>61.709999999999994</v>
      </c>
      <c r="R1161">
        <v>26.76</v>
      </c>
      <c r="S1161">
        <v>34.949999999999989</v>
      </c>
      <c r="T1161">
        <v>0.56635877491492448</v>
      </c>
      <c r="U1161">
        <v>2026</v>
      </c>
      <c r="V1161" t="s">
        <v>79</v>
      </c>
      <c r="W1161">
        <v>11</v>
      </c>
      <c r="X1161" t="s">
        <v>82</v>
      </c>
    </row>
    <row r="1162" spans="1:24" x14ac:dyDescent="0.3">
      <c r="A1162">
        <v>3380</v>
      </c>
      <c r="B1162" s="1">
        <v>46335</v>
      </c>
      <c r="C1162">
        <f>YEAR(SalesDataTable[[#This Row],[Order Date]])</f>
        <v>2026</v>
      </c>
      <c r="D1162">
        <f>MONTH(SalesDataTable[[#This Row],[Order Date]])</f>
        <v>11</v>
      </c>
      <c r="E1162" t="str">
        <f>TEXT(SalesDataTable[[#This Row],[Order Date]], "MmMM")</f>
        <v>November</v>
      </c>
      <c r="F1162" t="str">
        <f>"Q"&amp;ROUNDUP(MONTH(SalesDataTable[[#This Row],[Order Date]])/3,0)</f>
        <v>Q4</v>
      </c>
      <c r="G1162" t="s">
        <v>48</v>
      </c>
      <c r="H1162" t="s">
        <v>49</v>
      </c>
      <c r="I1162" t="s">
        <v>86</v>
      </c>
      <c r="J1162" t="s">
        <v>84</v>
      </c>
      <c r="K1162" t="s">
        <v>37</v>
      </c>
      <c r="L1162" t="s">
        <v>54</v>
      </c>
      <c r="M1162">
        <v>2</v>
      </c>
      <c r="N1162">
        <v>47.12</v>
      </c>
      <c r="O1162">
        <v>0.15</v>
      </c>
      <c r="P1162">
        <v>18.64</v>
      </c>
      <c r="Q1162">
        <v>80.103999999999999</v>
      </c>
      <c r="R1162">
        <v>37.28</v>
      </c>
      <c r="S1162">
        <v>42.823999999999998</v>
      </c>
      <c r="T1162">
        <v>0.5346050134824728</v>
      </c>
      <c r="U1162">
        <v>2026</v>
      </c>
      <c r="V1162" t="s">
        <v>79</v>
      </c>
      <c r="W1162">
        <v>11</v>
      </c>
      <c r="X1162" t="s">
        <v>82</v>
      </c>
    </row>
    <row r="1163" spans="1:24" x14ac:dyDescent="0.3">
      <c r="A1163">
        <v>4421</v>
      </c>
      <c r="B1163" s="1">
        <v>46338</v>
      </c>
      <c r="C1163">
        <f>YEAR(SalesDataTable[[#This Row],[Order Date]])</f>
        <v>2026</v>
      </c>
      <c r="D1163">
        <f>MONTH(SalesDataTable[[#This Row],[Order Date]])</f>
        <v>11</v>
      </c>
      <c r="E1163" t="str">
        <f>TEXT(SalesDataTable[[#This Row],[Order Date]], "MmMM")</f>
        <v>November</v>
      </c>
      <c r="F1163" t="str">
        <f>"Q"&amp;ROUNDUP(MONTH(SalesDataTable[[#This Row],[Order Date]])/3,0)</f>
        <v>Q4</v>
      </c>
      <c r="G1163" t="s">
        <v>34</v>
      </c>
      <c r="H1163" t="s">
        <v>40</v>
      </c>
      <c r="I1163" t="s">
        <v>87</v>
      </c>
      <c r="J1163" t="s">
        <v>85</v>
      </c>
      <c r="K1163" t="s">
        <v>24</v>
      </c>
      <c r="L1163" t="s">
        <v>61</v>
      </c>
      <c r="M1163">
        <v>2</v>
      </c>
      <c r="N1163">
        <v>123.49</v>
      </c>
      <c r="O1163">
        <v>0.15</v>
      </c>
      <c r="P1163">
        <v>68.08</v>
      </c>
      <c r="Q1163">
        <v>209.93299999999999</v>
      </c>
      <c r="R1163">
        <v>136.16</v>
      </c>
      <c r="S1163">
        <v>73.772999999999996</v>
      </c>
      <c r="T1163">
        <v>0.35141211719929694</v>
      </c>
      <c r="U1163">
        <v>2026</v>
      </c>
      <c r="V1163" t="s">
        <v>79</v>
      </c>
      <c r="W1163">
        <v>11</v>
      </c>
      <c r="X1163" t="s">
        <v>82</v>
      </c>
    </row>
    <row r="1164" spans="1:24" x14ac:dyDescent="0.3">
      <c r="A1164">
        <v>4887</v>
      </c>
      <c r="B1164" s="1">
        <v>46339</v>
      </c>
      <c r="C1164">
        <f>YEAR(SalesDataTable[[#This Row],[Order Date]])</f>
        <v>2026</v>
      </c>
      <c r="D1164">
        <f>MONTH(SalesDataTable[[#This Row],[Order Date]])</f>
        <v>11</v>
      </c>
      <c r="E1164" t="str">
        <f>TEXT(SalesDataTable[[#This Row],[Order Date]], "MmMM")</f>
        <v>November</v>
      </c>
      <c r="F1164" t="str">
        <f>"Q"&amp;ROUNDUP(MONTH(SalesDataTable[[#This Row],[Order Date]])/3,0)</f>
        <v>Q4</v>
      </c>
      <c r="G1164" t="s">
        <v>20</v>
      </c>
      <c r="H1164" t="s">
        <v>21</v>
      </c>
      <c r="I1164" t="s">
        <v>22</v>
      </c>
      <c r="J1164" t="s">
        <v>23</v>
      </c>
      <c r="K1164" t="s">
        <v>30</v>
      </c>
      <c r="L1164" t="s">
        <v>57</v>
      </c>
      <c r="M1164">
        <v>2</v>
      </c>
      <c r="N1164">
        <v>142.30000000000001</v>
      </c>
      <c r="O1164">
        <v>0.15</v>
      </c>
      <c r="P1164">
        <v>77.760000000000005</v>
      </c>
      <c r="Q1164">
        <v>241.91000000000003</v>
      </c>
      <c r="R1164">
        <v>155.52000000000001</v>
      </c>
      <c r="S1164">
        <v>86.390000000000015</v>
      </c>
      <c r="T1164">
        <v>0.35711628291513375</v>
      </c>
      <c r="U1164">
        <v>2026</v>
      </c>
      <c r="V1164" t="s">
        <v>79</v>
      </c>
      <c r="W1164">
        <v>11</v>
      </c>
      <c r="X1164" t="s">
        <v>82</v>
      </c>
    </row>
    <row r="1165" spans="1:24" x14ac:dyDescent="0.3">
      <c r="A1165">
        <v>1431</v>
      </c>
      <c r="B1165" s="1">
        <v>46340</v>
      </c>
      <c r="C1165">
        <f>YEAR(SalesDataTable[[#This Row],[Order Date]])</f>
        <v>2026</v>
      </c>
      <c r="D1165">
        <f>MONTH(SalesDataTable[[#This Row],[Order Date]])</f>
        <v>11</v>
      </c>
      <c r="E1165" t="str">
        <f>TEXT(SalesDataTable[[#This Row],[Order Date]], "MmMM")</f>
        <v>November</v>
      </c>
      <c r="F1165" t="str">
        <f>"Q"&amp;ROUNDUP(MONTH(SalesDataTable[[#This Row],[Order Date]])/3,0)</f>
        <v>Q4</v>
      </c>
      <c r="G1165" t="s">
        <v>48</v>
      </c>
      <c r="H1165" t="s">
        <v>49</v>
      </c>
      <c r="I1165" t="s">
        <v>22</v>
      </c>
      <c r="J1165" t="s">
        <v>23</v>
      </c>
      <c r="K1165" t="s">
        <v>24</v>
      </c>
      <c r="L1165" t="s">
        <v>50</v>
      </c>
      <c r="M1165">
        <v>2</v>
      </c>
      <c r="N1165">
        <v>36.979999999999997</v>
      </c>
      <c r="O1165">
        <v>0.15</v>
      </c>
      <c r="P1165">
        <v>14.13</v>
      </c>
      <c r="Q1165">
        <v>62.865999999999993</v>
      </c>
      <c r="R1165">
        <v>28.26</v>
      </c>
      <c r="S1165">
        <v>34.605999999999995</v>
      </c>
      <c r="T1165">
        <v>0.55047243342983487</v>
      </c>
      <c r="U1165">
        <v>2026</v>
      </c>
      <c r="V1165" t="s">
        <v>79</v>
      </c>
      <c r="W1165">
        <v>11</v>
      </c>
      <c r="X1165" t="s">
        <v>82</v>
      </c>
    </row>
    <row r="1166" spans="1:24" x14ac:dyDescent="0.3">
      <c r="A1166">
        <v>2603</v>
      </c>
      <c r="B1166" s="1">
        <v>46340</v>
      </c>
      <c r="C1166">
        <f>YEAR(SalesDataTable[[#This Row],[Order Date]])</f>
        <v>2026</v>
      </c>
      <c r="D1166">
        <f>MONTH(SalesDataTable[[#This Row],[Order Date]])</f>
        <v>11</v>
      </c>
      <c r="E1166" t="str">
        <f>TEXT(SalesDataTable[[#This Row],[Order Date]], "MmMM")</f>
        <v>November</v>
      </c>
      <c r="F1166" t="str">
        <f>"Q"&amp;ROUNDUP(MONTH(SalesDataTable[[#This Row],[Order Date]])/3,0)</f>
        <v>Q4</v>
      </c>
      <c r="G1166" t="s">
        <v>20</v>
      </c>
      <c r="H1166" t="s">
        <v>21</v>
      </c>
      <c r="I1166" t="s">
        <v>87</v>
      </c>
      <c r="J1166" t="s">
        <v>84</v>
      </c>
      <c r="K1166" t="s">
        <v>42</v>
      </c>
      <c r="L1166" t="s">
        <v>66</v>
      </c>
      <c r="M1166">
        <v>2</v>
      </c>
      <c r="N1166">
        <v>51.71</v>
      </c>
      <c r="O1166">
        <v>0.15</v>
      </c>
      <c r="P1166">
        <v>22.93</v>
      </c>
      <c r="Q1166">
        <v>87.906999999999996</v>
      </c>
      <c r="R1166">
        <v>45.86</v>
      </c>
      <c r="S1166">
        <v>42.046999999999997</v>
      </c>
      <c r="T1166">
        <v>0.47831230732478641</v>
      </c>
      <c r="U1166">
        <v>2026</v>
      </c>
      <c r="V1166" t="s">
        <v>79</v>
      </c>
      <c r="W1166">
        <v>11</v>
      </c>
      <c r="X1166" t="s">
        <v>82</v>
      </c>
    </row>
    <row r="1167" spans="1:24" x14ac:dyDescent="0.3">
      <c r="A1167">
        <v>4528</v>
      </c>
      <c r="B1167" s="1">
        <v>46341</v>
      </c>
      <c r="C1167">
        <f>YEAR(SalesDataTable[[#This Row],[Order Date]])</f>
        <v>2026</v>
      </c>
      <c r="D1167">
        <f>MONTH(SalesDataTable[[#This Row],[Order Date]])</f>
        <v>11</v>
      </c>
      <c r="E1167" t="str">
        <f>TEXT(SalesDataTable[[#This Row],[Order Date]], "MmMM")</f>
        <v>November</v>
      </c>
      <c r="F1167" t="str">
        <f>"Q"&amp;ROUNDUP(MONTH(SalesDataTable[[#This Row],[Order Date]])/3,0)</f>
        <v>Q4</v>
      </c>
      <c r="G1167" t="s">
        <v>28</v>
      </c>
      <c r="H1167" t="s">
        <v>46</v>
      </c>
      <c r="I1167" t="s">
        <v>87</v>
      </c>
      <c r="J1167" t="s">
        <v>23</v>
      </c>
      <c r="K1167" t="s">
        <v>30</v>
      </c>
      <c r="L1167" t="s">
        <v>57</v>
      </c>
      <c r="M1167">
        <v>2</v>
      </c>
      <c r="N1167">
        <v>141.63999999999999</v>
      </c>
      <c r="O1167">
        <v>0.15</v>
      </c>
      <c r="P1167">
        <v>80.349999999999994</v>
      </c>
      <c r="Q1167">
        <v>240.78799999999998</v>
      </c>
      <c r="R1167">
        <v>160.69999999999999</v>
      </c>
      <c r="S1167">
        <v>80.087999999999994</v>
      </c>
      <c r="T1167">
        <v>0.33260793727262156</v>
      </c>
      <c r="U1167">
        <v>2026</v>
      </c>
      <c r="V1167" t="s">
        <v>79</v>
      </c>
      <c r="W1167">
        <v>11</v>
      </c>
      <c r="X1167" t="s">
        <v>82</v>
      </c>
    </row>
    <row r="1168" spans="1:24" x14ac:dyDescent="0.3">
      <c r="A1168">
        <v>2151</v>
      </c>
      <c r="B1168" s="1">
        <v>46344</v>
      </c>
      <c r="C1168">
        <f>YEAR(SalesDataTable[[#This Row],[Order Date]])</f>
        <v>2026</v>
      </c>
      <c r="D1168">
        <f>MONTH(SalesDataTable[[#This Row],[Order Date]])</f>
        <v>11</v>
      </c>
      <c r="E1168" t="str">
        <f>TEXT(SalesDataTable[[#This Row],[Order Date]], "MmMM")</f>
        <v>November</v>
      </c>
      <c r="F1168" t="str">
        <f>"Q"&amp;ROUNDUP(MONTH(SalesDataTable[[#This Row],[Order Date]])/3,0)</f>
        <v>Q4</v>
      </c>
      <c r="G1168" t="s">
        <v>34</v>
      </c>
      <c r="H1168" t="s">
        <v>56</v>
      </c>
      <c r="I1168" t="s">
        <v>22</v>
      </c>
      <c r="J1168" t="s">
        <v>23</v>
      </c>
      <c r="K1168" t="s">
        <v>44</v>
      </c>
      <c r="L1168" t="s">
        <v>63</v>
      </c>
      <c r="M1168">
        <v>2</v>
      </c>
      <c r="N1168">
        <v>124.18</v>
      </c>
      <c r="O1168">
        <v>0.15</v>
      </c>
      <c r="P1168">
        <v>60.72</v>
      </c>
      <c r="Q1168">
        <v>211.10599999999999</v>
      </c>
      <c r="R1168">
        <v>121.44</v>
      </c>
      <c r="S1168">
        <v>89.665999999999997</v>
      </c>
      <c r="T1168">
        <v>0.42474396748552862</v>
      </c>
      <c r="U1168">
        <v>2026</v>
      </c>
      <c r="V1168" t="s">
        <v>79</v>
      </c>
      <c r="W1168">
        <v>11</v>
      </c>
      <c r="X1168" t="s">
        <v>82</v>
      </c>
    </row>
    <row r="1169" spans="1:24" x14ac:dyDescent="0.3">
      <c r="A1169">
        <v>2717</v>
      </c>
      <c r="B1169" s="1">
        <v>46349</v>
      </c>
      <c r="C1169">
        <f>YEAR(SalesDataTable[[#This Row],[Order Date]])</f>
        <v>2026</v>
      </c>
      <c r="D1169">
        <f>MONTH(SalesDataTable[[#This Row],[Order Date]])</f>
        <v>11</v>
      </c>
      <c r="E1169" t="str">
        <f>TEXT(SalesDataTable[[#This Row],[Order Date]], "MmMM")</f>
        <v>November</v>
      </c>
      <c r="F1169" t="str">
        <f>"Q"&amp;ROUNDUP(MONTH(SalesDataTable[[#This Row],[Order Date]])/3,0)</f>
        <v>Q4</v>
      </c>
      <c r="G1169" t="s">
        <v>34</v>
      </c>
      <c r="H1169" t="s">
        <v>53</v>
      </c>
      <c r="I1169" t="s">
        <v>22</v>
      </c>
      <c r="J1169" t="s">
        <v>23</v>
      </c>
      <c r="K1169" t="s">
        <v>37</v>
      </c>
      <c r="L1169" t="s">
        <v>59</v>
      </c>
      <c r="M1169">
        <v>2</v>
      </c>
      <c r="N1169">
        <v>167.9</v>
      </c>
      <c r="O1169">
        <v>0.15</v>
      </c>
      <c r="P1169">
        <v>89.55</v>
      </c>
      <c r="Q1169">
        <v>285.43</v>
      </c>
      <c r="R1169">
        <v>179.1</v>
      </c>
      <c r="S1169">
        <v>106.33000000000001</v>
      </c>
      <c r="T1169">
        <v>0.37252566303471957</v>
      </c>
      <c r="U1169">
        <v>2026</v>
      </c>
      <c r="V1169" t="s">
        <v>79</v>
      </c>
      <c r="W1169">
        <v>11</v>
      </c>
      <c r="X1169" t="s">
        <v>82</v>
      </c>
    </row>
    <row r="1170" spans="1:24" x14ac:dyDescent="0.3">
      <c r="A1170">
        <v>1202</v>
      </c>
      <c r="B1170" s="1">
        <v>46350</v>
      </c>
      <c r="C1170">
        <f>YEAR(SalesDataTable[[#This Row],[Order Date]])</f>
        <v>2026</v>
      </c>
      <c r="D1170">
        <f>MONTH(SalesDataTable[[#This Row],[Order Date]])</f>
        <v>11</v>
      </c>
      <c r="E1170" t="str">
        <f>TEXT(SalesDataTable[[#This Row],[Order Date]], "MmMM")</f>
        <v>November</v>
      </c>
      <c r="F1170" t="str">
        <f>"Q"&amp;ROUNDUP(MONTH(SalesDataTable[[#This Row],[Order Date]])/3,0)</f>
        <v>Q4</v>
      </c>
      <c r="G1170" t="s">
        <v>28</v>
      </c>
      <c r="H1170" t="s">
        <v>46</v>
      </c>
      <c r="I1170" t="s">
        <v>87</v>
      </c>
      <c r="J1170" t="s">
        <v>84</v>
      </c>
      <c r="K1170" t="s">
        <v>30</v>
      </c>
      <c r="L1170" t="s">
        <v>33</v>
      </c>
      <c r="M1170">
        <v>2</v>
      </c>
      <c r="N1170">
        <v>91.33</v>
      </c>
      <c r="O1170">
        <v>0.15</v>
      </c>
      <c r="P1170">
        <v>45.45</v>
      </c>
      <c r="Q1170">
        <v>155.261</v>
      </c>
      <c r="R1170">
        <v>90.9</v>
      </c>
      <c r="S1170">
        <v>64.36099999999999</v>
      </c>
      <c r="T1170">
        <v>0.41453423589954974</v>
      </c>
      <c r="U1170">
        <v>2026</v>
      </c>
      <c r="V1170" t="s">
        <v>79</v>
      </c>
      <c r="W1170">
        <v>11</v>
      </c>
      <c r="X1170" t="s">
        <v>82</v>
      </c>
    </row>
    <row r="1171" spans="1:24" x14ac:dyDescent="0.3">
      <c r="A1171">
        <v>324</v>
      </c>
      <c r="B1171" s="1">
        <v>46351</v>
      </c>
      <c r="C1171">
        <f>YEAR(SalesDataTable[[#This Row],[Order Date]])</f>
        <v>2026</v>
      </c>
      <c r="D1171">
        <f>MONTH(SalesDataTable[[#This Row],[Order Date]])</f>
        <v>11</v>
      </c>
      <c r="E1171" t="str">
        <f>TEXT(SalesDataTable[[#This Row],[Order Date]], "MmMM")</f>
        <v>November</v>
      </c>
      <c r="F1171" t="str">
        <f>"Q"&amp;ROUNDUP(MONTH(SalesDataTable[[#This Row],[Order Date]])/3,0)</f>
        <v>Q4</v>
      </c>
      <c r="G1171" t="s">
        <v>20</v>
      </c>
      <c r="H1171" t="s">
        <v>60</v>
      </c>
      <c r="I1171" t="s">
        <v>87</v>
      </c>
      <c r="J1171" t="s">
        <v>84</v>
      </c>
      <c r="K1171" t="s">
        <v>42</v>
      </c>
      <c r="L1171" t="s">
        <v>62</v>
      </c>
      <c r="M1171">
        <v>2</v>
      </c>
      <c r="N1171">
        <v>103.88</v>
      </c>
      <c r="O1171">
        <v>0.15</v>
      </c>
      <c r="P1171">
        <v>49.26</v>
      </c>
      <c r="Q1171">
        <v>176.59599999999998</v>
      </c>
      <c r="R1171">
        <v>98.52</v>
      </c>
      <c r="S1171">
        <v>78.075999999999979</v>
      </c>
      <c r="T1171">
        <v>0.44211646922920106</v>
      </c>
      <c r="U1171">
        <v>2026</v>
      </c>
      <c r="V1171" t="s">
        <v>79</v>
      </c>
      <c r="W1171">
        <v>11</v>
      </c>
      <c r="X1171" t="s">
        <v>82</v>
      </c>
    </row>
    <row r="1172" spans="1:24" x14ac:dyDescent="0.3">
      <c r="A1172">
        <v>4961</v>
      </c>
      <c r="B1172" s="1">
        <v>46351</v>
      </c>
      <c r="C1172">
        <f>YEAR(SalesDataTable[[#This Row],[Order Date]])</f>
        <v>2026</v>
      </c>
      <c r="D1172">
        <f>MONTH(SalesDataTable[[#This Row],[Order Date]])</f>
        <v>11</v>
      </c>
      <c r="E1172" t="str">
        <f>TEXT(SalesDataTable[[#This Row],[Order Date]], "MmMM")</f>
        <v>November</v>
      </c>
      <c r="F1172" t="str">
        <f>"Q"&amp;ROUNDUP(MONTH(SalesDataTable[[#This Row],[Order Date]])/3,0)</f>
        <v>Q4</v>
      </c>
      <c r="G1172" t="s">
        <v>48</v>
      </c>
      <c r="H1172" t="s">
        <v>49</v>
      </c>
      <c r="I1172" t="s">
        <v>86</v>
      </c>
      <c r="J1172" t="s">
        <v>23</v>
      </c>
      <c r="K1172" t="s">
        <v>44</v>
      </c>
      <c r="L1172" t="s">
        <v>45</v>
      </c>
      <c r="M1172">
        <v>2</v>
      </c>
      <c r="N1172">
        <v>194.78</v>
      </c>
      <c r="O1172">
        <v>0.15</v>
      </c>
      <c r="P1172">
        <v>102.51</v>
      </c>
      <c r="Q1172">
        <v>331.12599999999998</v>
      </c>
      <c r="R1172">
        <v>205.02</v>
      </c>
      <c r="S1172">
        <v>126.10599999999997</v>
      </c>
      <c r="T1172">
        <v>0.38083992196324051</v>
      </c>
      <c r="U1172">
        <v>2026</v>
      </c>
      <c r="V1172" t="s">
        <v>79</v>
      </c>
      <c r="W1172">
        <v>11</v>
      </c>
      <c r="X1172" t="s">
        <v>82</v>
      </c>
    </row>
    <row r="1173" spans="1:24" x14ac:dyDescent="0.3">
      <c r="A1173">
        <v>3442</v>
      </c>
      <c r="B1173" s="1">
        <v>46352</v>
      </c>
      <c r="C1173">
        <f>YEAR(SalesDataTable[[#This Row],[Order Date]])</f>
        <v>2026</v>
      </c>
      <c r="D1173">
        <f>MONTH(SalesDataTable[[#This Row],[Order Date]])</f>
        <v>11</v>
      </c>
      <c r="E1173" t="str">
        <f>TEXT(SalesDataTable[[#This Row],[Order Date]], "MmMM")</f>
        <v>November</v>
      </c>
      <c r="F1173" t="str">
        <f>"Q"&amp;ROUNDUP(MONTH(SalesDataTable[[#This Row],[Order Date]])/3,0)</f>
        <v>Q4</v>
      </c>
      <c r="G1173" t="s">
        <v>28</v>
      </c>
      <c r="H1173" t="s">
        <v>29</v>
      </c>
      <c r="I1173" t="s">
        <v>86</v>
      </c>
      <c r="J1173" t="s">
        <v>23</v>
      </c>
      <c r="K1173" t="s">
        <v>24</v>
      </c>
      <c r="L1173" t="s">
        <v>69</v>
      </c>
      <c r="M1173">
        <v>2</v>
      </c>
      <c r="N1173">
        <v>50.93</v>
      </c>
      <c r="O1173">
        <v>0.15</v>
      </c>
      <c r="P1173">
        <v>22.35</v>
      </c>
      <c r="Q1173">
        <v>86.581000000000003</v>
      </c>
      <c r="R1173">
        <v>44.7</v>
      </c>
      <c r="S1173">
        <v>41.881</v>
      </c>
      <c r="T1173">
        <v>0.48372044674928677</v>
      </c>
      <c r="U1173">
        <v>2026</v>
      </c>
      <c r="V1173" t="s">
        <v>79</v>
      </c>
      <c r="W1173">
        <v>11</v>
      </c>
      <c r="X1173" t="s">
        <v>82</v>
      </c>
    </row>
    <row r="1174" spans="1:24" x14ac:dyDescent="0.3">
      <c r="A1174">
        <v>5159</v>
      </c>
      <c r="B1174" s="1">
        <v>46353</v>
      </c>
      <c r="C1174">
        <f>YEAR(SalesDataTable[[#This Row],[Order Date]])</f>
        <v>2026</v>
      </c>
      <c r="D1174">
        <f>MONTH(SalesDataTable[[#This Row],[Order Date]])</f>
        <v>11</v>
      </c>
      <c r="E1174" t="str">
        <f>TEXT(SalesDataTable[[#This Row],[Order Date]], "MmMM")</f>
        <v>November</v>
      </c>
      <c r="F1174" t="str">
        <f>"Q"&amp;ROUNDUP(MONTH(SalesDataTable[[#This Row],[Order Date]])/3,0)</f>
        <v>Q4</v>
      </c>
      <c r="G1174" t="s">
        <v>20</v>
      </c>
      <c r="H1174" t="s">
        <v>60</v>
      </c>
      <c r="I1174" t="s">
        <v>22</v>
      </c>
      <c r="J1174" t="s">
        <v>85</v>
      </c>
      <c r="K1174" t="s">
        <v>44</v>
      </c>
      <c r="L1174" t="s">
        <v>68</v>
      </c>
      <c r="M1174">
        <v>2</v>
      </c>
      <c r="N1174">
        <v>80.400000000000006</v>
      </c>
      <c r="O1174">
        <v>0.15</v>
      </c>
      <c r="P1174">
        <v>38.869999999999997</v>
      </c>
      <c r="Q1174">
        <v>136.68</v>
      </c>
      <c r="R1174">
        <v>77.739999999999995</v>
      </c>
      <c r="S1174">
        <v>58.940000000000012</v>
      </c>
      <c r="T1174">
        <v>0.43122622183201648</v>
      </c>
      <c r="U1174">
        <v>2026</v>
      </c>
      <c r="V1174" t="s">
        <v>79</v>
      </c>
      <c r="W1174">
        <v>11</v>
      </c>
      <c r="X1174" t="s">
        <v>82</v>
      </c>
    </row>
    <row r="1175" spans="1:24" x14ac:dyDescent="0.3">
      <c r="A1175">
        <v>3094</v>
      </c>
      <c r="B1175" s="1">
        <v>46356</v>
      </c>
      <c r="C1175">
        <f>YEAR(SalesDataTable[[#This Row],[Order Date]])</f>
        <v>2026</v>
      </c>
      <c r="D1175">
        <f>MONTH(SalesDataTable[[#This Row],[Order Date]])</f>
        <v>11</v>
      </c>
      <c r="E1175" t="str">
        <f>TEXT(SalesDataTable[[#This Row],[Order Date]], "MmMM")</f>
        <v>November</v>
      </c>
      <c r="F1175" t="str">
        <f>"Q"&amp;ROUNDUP(MONTH(SalesDataTable[[#This Row],[Order Date]])/3,0)</f>
        <v>Q4</v>
      </c>
      <c r="G1175" t="s">
        <v>34</v>
      </c>
      <c r="H1175" t="s">
        <v>56</v>
      </c>
      <c r="I1175" t="s">
        <v>87</v>
      </c>
      <c r="J1175" t="s">
        <v>85</v>
      </c>
      <c r="K1175" t="s">
        <v>44</v>
      </c>
      <c r="L1175" t="s">
        <v>63</v>
      </c>
      <c r="M1175">
        <v>2</v>
      </c>
      <c r="N1175">
        <v>122.18</v>
      </c>
      <c r="O1175">
        <v>0.15</v>
      </c>
      <c r="P1175">
        <v>61.3</v>
      </c>
      <c r="Q1175">
        <v>207.70600000000002</v>
      </c>
      <c r="R1175">
        <v>122.6</v>
      </c>
      <c r="S1175">
        <v>85.106000000000023</v>
      </c>
      <c r="T1175">
        <v>0.40974261696821479</v>
      </c>
      <c r="U1175">
        <v>2026</v>
      </c>
      <c r="V1175" t="s">
        <v>79</v>
      </c>
      <c r="W1175">
        <v>11</v>
      </c>
      <c r="X1175" t="s">
        <v>82</v>
      </c>
    </row>
    <row r="1176" spans="1:24" x14ac:dyDescent="0.3">
      <c r="A1176">
        <v>4819</v>
      </c>
      <c r="B1176" s="1">
        <v>46356</v>
      </c>
      <c r="C1176">
        <f>YEAR(SalesDataTable[[#This Row],[Order Date]])</f>
        <v>2026</v>
      </c>
      <c r="D1176">
        <f>MONTH(SalesDataTable[[#This Row],[Order Date]])</f>
        <v>11</v>
      </c>
      <c r="E1176" t="str">
        <f>TEXT(SalesDataTable[[#This Row],[Order Date]], "MmMM")</f>
        <v>November</v>
      </c>
      <c r="F1176" t="str">
        <f>"Q"&amp;ROUNDUP(MONTH(SalesDataTable[[#This Row],[Order Date]])/3,0)</f>
        <v>Q4</v>
      </c>
      <c r="G1176" t="s">
        <v>20</v>
      </c>
      <c r="H1176" t="s">
        <v>32</v>
      </c>
      <c r="I1176" t="s">
        <v>87</v>
      </c>
      <c r="J1176" t="s">
        <v>23</v>
      </c>
      <c r="K1176" t="s">
        <v>30</v>
      </c>
      <c r="L1176" t="s">
        <v>31</v>
      </c>
      <c r="M1176">
        <v>2</v>
      </c>
      <c r="N1176">
        <v>153.51</v>
      </c>
      <c r="O1176">
        <v>0.15</v>
      </c>
      <c r="P1176">
        <v>81.290000000000006</v>
      </c>
      <c r="Q1176">
        <v>260.96699999999998</v>
      </c>
      <c r="R1176">
        <v>162.58000000000001</v>
      </c>
      <c r="S1176">
        <v>98.386999999999972</v>
      </c>
      <c r="T1176">
        <v>0.3770093536730697</v>
      </c>
      <c r="U1176">
        <v>2026</v>
      </c>
      <c r="V1176" t="s">
        <v>79</v>
      </c>
      <c r="W1176">
        <v>11</v>
      </c>
      <c r="X1176" t="s">
        <v>82</v>
      </c>
    </row>
    <row r="1177" spans="1:24" x14ac:dyDescent="0.3">
      <c r="A1177">
        <v>364</v>
      </c>
      <c r="B1177" s="1">
        <v>46357</v>
      </c>
      <c r="C1177">
        <f>YEAR(SalesDataTable[[#This Row],[Order Date]])</f>
        <v>2026</v>
      </c>
      <c r="D1177">
        <f>MONTH(SalesDataTable[[#This Row],[Order Date]])</f>
        <v>12</v>
      </c>
      <c r="E1177" t="str">
        <f>TEXT(SalesDataTable[[#This Row],[Order Date]], "MmMM")</f>
        <v>December</v>
      </c>
      <c r="F1177" t="str">
        <f>"Q"&amp;ROUNDUP(MONTH(SalesDataTable[[#This Row],[Order Date]])/3,0)</f>
        <v>Q4</v>
      </c>
      <c r="G1177" t="s">
        <v>20</v>
      </c>
      <c r="H1177" t="s">
        <v>60</v>
      </c>
      <c r="I1177" t="s">
        <v>22</v>
      </c>
      <c r="J1177" t="s">
        <v>85</v>
      </c>
      <c r="K1177" t="s">
        <v>42</v>
      </c>
      <c r="L1177" t="s">
        <v>66</v>
      </c>
      <c r="M1177">
        <v>2</v>
      </c>
      <c r="N1177">
        <v>51.83</v>
      </c>
      <c r="O1177">
        <v>0.15</v>
      </c>
      <c r="P1177">
        <v>22.02</v>
      </c>
      <c r="Q1177">
        <v>88.11099999999999</v>
      </c>
      <c r="R1177">
        <v>44.04</v>
      </c>
      <c r="S1177">
        <v>44.070999999999991</v>
      </c>
      <c r="T1177">
        <v>0.50017591447151888</v>
      </c>
      <c r="U1177">
        <v>2026</v>
      </c>
      <c r="V1177" t="s">
        <v>79</v>
      </c>
      <c r="W1177">
        <v>12</v>
      </c>
      <c r="X1177" t="s">
        <v>83</v>
      </c>
    </row>
    <row r="1178" spans="1:24" x14ac:dyDescent="0.3">
      <c r="A1178">
        <v>614</v>
      </c>
      <c r="B1178" s="1">
        <v>46360</v>
      </c>
      <c r="C1178">
        <f>YEAR(SalesDataTable[[#This Row],[Order Date]])</f>
        <v>2026</v>
      </c>
      <c r="D1178">
        <f>MONTH(SalesDataTable[[#This Row],[Order Date]])</f>
        <v>12</v>
      </c>
      <c r="E1178" t="str">
        <f>TEXT(SalesDataTable[[#This Row],[Order Date]], "MmMM")</f>
        <v>December</v>
      </c>
      <c r="F1178" t="str">
        <f>"Q"&amp;ROUNDUP(MONTH(SalesDataTable[[#This Row],[Order Date]])/3,0)</f>
        <v>Q4</v>
      </c>
      <c r="G1178" t="s">
        <v>20</v>
      </c>
      <c r="H1178" t="s">
        <v>32</v>
      </c>
      <c r="I1178" t="s">
        <v>22</v>
      </c>
      <c r="J1178" t="s">
        <v>84</v>
      </c>
      <c r="K1178" t="s">
        <v>30</v>
      </c>
      <c r="L1178" t="s">
        <v>31</v>
      </c>
      <c r="M1178">
        <v>2</v>
      </c>
      <c r="N1178">
        <v>151.05000000000001</v>
      </c>
      <c r="O1178">
        <v>0.15</v>
      </c>
      <c r="P1178">
        <v>80.36</v>
      </c>
      <c r="Q1178">
        <v>256.78500000000003</v>
      </c>
      <c r="R1178">
        <v>160.72</v>
      </c>
      <c r="S1178">
        <v>96.065000000000026</v>
      </c>
      <c r="T1178">
        <v>0.37410674299511271</v>
      </c>
      <c r="U1178">
        <v>2026</v>
      </c>
      <c r="V1178" t="s">
        <v>79</v>
      </c>
      <c r="W1178">
        <v>12</v>
      </c>
      <c r="X1178" t="s">
        <v>83</v>
      </c>
    </row>
    <row r="1179" spans="1:24" x14ac:dyDescent="0.3">
      <c r="A1179">
        <v>2301</v>
      </c>
      <c r="B1179" s="1">
        <v>46360</v>
      </c>
      <c r="C1179">
        <f>YEAR(SalesDataTable[[#This Row],[Order Date]])</f>
        <v>2026</v>
      </c>
      <c r="D1179">
        <f>MONTH(SalesDataTable[[#This Row],[Order Date]])</f>
        <v>12</v>
      </c>
      <c r="E1179" t="str">
        <f>TEXT(SalesDataTable[[#This Row],[Order Date]], "MmMM")</f>
        <v>December</v>
      </c>
      <c r="F1179" t="str">
        <f>"Q"&amp;ROUNDUP(MONTH(SalesDataTable[[#This Row],[Order Date]])/3,0)</f>
        <v>Q4</v>
      </c>
      <c r="G1179" t="s">
        <v>20</v>
      </c>
      <c r="H1179" t="s">
        <v>32</v>
      </c>
      <c r="I1179" t="s">
        <v>22</v>
      </c>
      <c r="J1179" t="s">
        <v>84</v>
      </c>
      <c r="K1179" t="s">
        <v>44</v>
      </c>
      <c r="L1179" t="s">
        <v>63</v>
      </c>
      <c r="M1179">
        <v>2</v>
      </c>
      <c r="N1179">
        <v>120.37</v>
      </c>
      <c r="O1179">
        <v>0.2</v>
      </c>
      <c r="P1179">
        <v>59.39</v>
      </c>
      <c r="Q1179">
        <v>192.59200000000001</v>
      </c>
      <c r="R1179">
        <v>118.78</v>
      </c>
      <c r="S1179">
        <v>73.812000000000012</v>
      </c>
      <c r="T1179">
        <v>0.3832557946332143</v>
      </c>
      <c r="U1179">
        <v>2026</v>
      </c>
      <c r="V1179" t="s">
        <v>79</v>
      </c>
      <c r="W1179">
        <v>12</v>
      </c>
      <c r="X1179" t="s">
        <v>83</v>
      </c>
    </row>
    <row r="1180" spans="1:24" x14ac:dyDescent="0.3">
      <c r="A1180">
        <v>467</v>
      </c>
      <c r="B1180" s="1">
        <v>46362</v>
      </c>
      <c r="C1180">
        <f>YEAR(SalesDataTable[[#This Row],[Order Date]])</f>
        <v>2026</v>
      </c>
      <c r="D1180">
        <f>MONTH(SalesDataTable[[#This Row],[Order Date]])</f>
        <v>12</v>
      </c>
      <c r="E1180" t="str">
        <f>TEXT(SalesDataTable[[#This Row],[Order Date]], "MmMM")</f>
        <v>December</v>
      </c>
      <c r="F1180" t="str">
        <f>"Q"&amp;ROUNDUP(MONTH(SalesDataTable[[#This Row],[Order Date]])/3,0)</f>
        <v>Q4</v>
      </c>
      <c r="G1180" t="s">
        <v>28</v>
      </c>
      <c r="H1180" t="s">
        <v>36</v>
      </c>
      <c r="I1180" t="s">
        <v>87</v>
      </c>
      <c r="J1180" t="s">
        <v>84</v>
      </c>
      <c r="K1180" t="s">
        <v>42</v>
      </c>
      <c r="L1180" t="s">
        <v>66</v>
      </c>
      <c r="M1180">
        <v>2</v>
      </c>
      <c r="N1180">
        <v>50.68</v>
      </c>
      <c r="O1180">
        <v>0.15</v>
      </c>
      <c r="P1180">
        <v>22.41</v>
      </c>
      <c r="Q1180">
        <v>86.155999999999992</v>
      </c>
      <c r="R1180">
        <v>44.82</v>
      </c>
      <c r="S1180">
        <v>41.335999999999991</v>
      </c>
      <c r="T1180">
        <v>0.47978086262129155</v>
      </c>
      <c r="U1180">
        <v>2026</v>
      </c>
      <c r="V1180" t="s">
        <v>79</v>
      </c>
      <c r="W1180">
        <v>12</v>
      </c>
      <c r="X1180" t="s">
        <v>83</v>
      </c>
    </row>
    <row r="1181" spans="1:24" x14ac:dyDescent="0.3">
      <c r="A1181">
        <v>3580</v>
      </c>
      <c r="B1181" s="1">
        <v>46362</v>
      </c>
      <c r="C1181">
        <f>YEAR(SalesDataTable[[#This Row],[Order Date]])</f>
        <v>2026</v>
      </c>
      <c r="D1181">
        <f>MONTH(SalesDataTable[[#This Row],[Order Date]])</f>
        <v>12</v>
      </c>
      <c r="E1181" t="str">
        <f>TEXT(SalesDataTable[[#This Row],[Order Date]], "MmMM")</f>
        <v>December</v>
      </c>
      <c r="F1181" t="str">
        <f>"Q"&amp;ROUNDUP(MONTH(SalesDataTable[[#This Row],[Order Date]])/3,0)</f>
        <v>Q4</v>
      </c>
      <c r="G1181" t="s">
        <v>20</v>
      </c>
      <c r="H1181" t="s">
        <v>32</v>
      </c>
      <c r="I1181" t="s">
        <v>86</v>
      </c>
      <c r="J1181" t="s">
        <v>23</v>
      </c>
      <c r="K1181" t="s">
        <v>30</v>
      </c>
      <c r="L1181" t="s">
        <v>41</v>
      </c>
      <c r="M1181">
        <v>2</v>
      </c>
      <c r="N1181">
        <v>73.16</v>
      </c>
      <c r="O1181">
        <v>0.15</v>
      </c>
      <c r="P1181">
        <v>32.64</v>
      </c>
      <c r="Q1181">
        <v>124.37199999999999</v>
      </c>
      <c r="R1181">
        <v>65.28</v>
      </c>
      <c r="S1181">
        <v>59.091999999999985</v>
      </c>
      <c r="T1181">
        <v>0.47512301804264617</v>
      </c>
      <c r="U1181">
        <v>2026</v>
      </c>
      <c r="V1181" t="s">
        <v>79</v>
      </c>
      <c r="W1181">
        <v>12</v>
      </c>
      <c r="X1181" t="s">
        <v>83</v>
      </c>
    </row>
    <row r="1182" spans="1:24" x14ac:dyDescent="0.3">
      <c r="A1182">
        <v>3433</v>
      </c>
      <c r="B1182" s="1">
        <v>46363</v>
      </c>
      <c r="C1182">
        <f>YEAR(SalesDataTable[[#This Row],[Order Date]])</f>
        <v>2026</v>
      </c>
      <c r="D1182">
        <f>MONTH(SalesDataTable[[#This Row],[Order Date]])</f>
        <v>12</v>
      </c>
      <c r="E1182" t="str">
        <f>TEXT(SalesDataTable[[#This Row],[Order Date]], "MmMM")</f>
        <v>December</v>
      </c>
      <c r="F1182" t="str">
        <f>"Q"&amp;ROUNDUP(MONTH(SalesDataTable[[#This Row],[Order Date]])/3,0)</f>
        <v>Q4</v>
      </c>
      <c r="G1182" t="s">
        <v>28</v>
      </c>
      <c r="H1182" t="s">
        <v>36</v>
      </c>
      <c r="I1182" t="s">
        <v>22</v>
      </c>
      <c r="J1182" t="s">
        <v>23</v>
      </c>
      <c r="K1182" t="s">
        <v>37</v>
      </c>
      <c r="L1182" t="s">
        <v>47</v>
      </c>
      <c r="M1182">
        <v>2</v>
      </c>
      <c r="N1182">
        <v>37.020000000000003</v>
      </c>
      <c r="O1182">
        <v>0.2</v>
      </c>
      <c r="P1182">
        <v>13.39</v>
      </c>
      <c r="Q1182">
        <v>59.232000000000006</v>
      </c>
      <c r="R1182">
        <v>26.78</v>
      </c>
      <c r="S1182">
        <v>32.452000000000005</v>
      </c>
      <c r="T1182">
        <v>0.5478795245813074</v>
      </c>
      <c r="U1182">
        <v>2026</v>
      </c>
      <c r="V1182" t="s">
        <v>79</v>
      </c>
      <c r="W1182">
        <v>12</v>
      </c>
      <c r="X1182" t="s">
        <v>83</v>
      </c>
    </row>
    <row r="1183" spans="1:24" x14ac:dyDescent="0.3">
      <c r="A1183">
        <v>70</v>
      </c>
      <c r="B1183" s="1">
        <v>46367</v>
      </c>
      <c r="C1183">
        <f>YEAR(SalesDataTable[[#This Row],[Order Date]])</f>
        <v>2026</v>
      </c>
      <c r="D1183">
        <f>MONTH(SalesDataTable[[#This Row],[Order Date]])</f>
        <v>12</v>
      </c>
      <c r="E1183" t="str">
        <f>TEXT(SalesDataTable[[#This Row],[Order Date]], "MmMM")</f>
        <v>December</v>
      </c>
      <c r="F1183" t="str">
        <f>"Q"&amp;ROUNDUP(MONTH(SalesDataTable[[#This Row],[Order Date]])/3,0)</f>
        <v>Q4</v>
      </c>
      <c r="G1183" t="s">
        <v>20</v>
      </c>
      <c r="H1183" t="s">
        <v>60</v>
      </c>
      <c r="I1183" t="s">
        <v>22</v>
      </c>
      <c r="J1183" t="s">
        <v>23</v>
      </c>
      <c r="K1183" t="s">
        <v>24</v>
      </c>
      <c r="L1183" t="s">
        <v>61</v>
      </c>
      <c r="M1183">
        <v>2</v>
      </c>
      <c r="N1183">
        <v>122.49</v>
      </c>
      <c r="O1183">
        <v>0.15</v>
      </c>
      <c r="P1183">
        <v>70.930000000000007</v>
      </c>
      <c r="Q1183">
        <v>208.23299999999998</v>
      </c>
      <c r="R1183">
        <v>141.86000000000001</v>
      </c>
      <c r="S1183">
        <v>66.372999999999962</v>
      </c>
      <c r="T1183">
        <v>0.31874390706564265</v>
      </c>
      <c r="U1183">
        <v>2026</v>
      </c>
      <c r="V1183" t="s">
        <v>79</v>
      </c>
      <c r="W1183">
        <v>12</v>
      </c>
      <c r="X1183" t="s">
        <v>83</v>
      </c>
    </row>
    <row r="1184" spans="1:24" x14ac:dyDescent="0.3">
      <c r="A1184">
        <v>4783</v>
      </c>
      <c r="B1184" s="1">
        <v>46375</v>
      </c>
      <c r="C1184">
        <f>YEAR(SalesDataTable[[#This Row],[Order Date]])</f>
        <v>2026</v>
      </c>
      <c r="D1184">
        <f>MONTH(SalesDataTable[[#This Row],[Order Date]])</f>
        <v>12</v>
      </c>
      <c r="E1184" t="str">
        <f>TEXT(SalesDataTable[[#This Row],[Order Date]], "MmMM")</f>
        <v>December</v>
      </c>
      <c r="F1184" t="str">
        <f>"Q"&amp;ROUNDUP(MONTH(SalesDataTable[[#This Row],[Order Date]])/3,0)</f>
        <v>Q4</v>
      </c>
      <c r="G1184" t="s">
        <v>20</v>
      </c>
      <c r="H1184" t="s">
        <v>32</v>
      </c>
      <c r="I1184" t="s">
        <v>22</v>
      </c>
      <c r="J1184" t="s">
        <v>23</v>
      </c>
      <c r="K1184" t="s">
        <v>44</v>
      </c>
      <c r="L1184" t="s">
        <v>63</v>
      </c>
      <c r="M1184">
        <v>2</v>
      </c>
      <c r="N1184">
        <v>122</v>
      </c>
      <c r="O1184">
        <v>0.15</v>
      </c>
      <c r="P1184">
        <v>60.01</v>
      </c>
      <c r="Q1184">
        <v>207.4</v>
      </c>
      <c r="R1184">
        <v>120.02</v>
      </c>
      <c r="S1184">
        <v>87.38000000000001</v>
      </c>
      <c r="T1184">
        <v>0.4213114754098361</v>
      </c>
      <c r="U1184">
        <v>2026</v>
      </c>
      <c r="V1184" t="s">
        <v>79</v>
      </c>
      <c r="W1184">
        <v>12</v>
      </c>
      <c r="X1184" t="s">
        <v>83</v>
      </c>
    </row>
    <row r="1185" spans="1:24" x14ac:dyDescent="0.3">
      <c r="A1185">
        <v>5100</v>
      </c>
      <c r="B1185" s="1">
        <v>46375</v>
      </c>
      <c r="C1185">
        <f>YEAR(SalesDataTable[[#This Row],[Order Date]])</f>
        <v>2026</v>
      </c>
      <c r="D1185">
        <f>MONTH(SalesDataTable[[#This Row],[Order Date]])</f>
        <v>12</v>
      </c>
      <c r="E1185" t="str">
        <f>TEXT(SalesDataTable[[#This Row],[Order Date]], "MmMM")</f>
        <v>December</v>
      </c>
      <c r="F1185" t="str">
        <f>"Q"&amp;ROUNDUP(MONTH(SalesDataTable[[#This Row],[Order Date]])/3,0)</f>
        <v>Q4</v>
      </c>
      <c r="G1185" t="s">
        <v>48</v>
      </c>
      <c r="H1185" t="s">
        <v>52</v>
      </c>
      <c r="I1185" t="s">
        <v>22</v>
      </c>
      <c r="J1185" t="s">
        <v>84</v>
      </c>
      <c r="K1185" t="s">
        <v>30</v>
      </c>
      <c r="L1185" t="s">
        <v>41</v>
      </c>
      <c r="M1185">
        <v>2</v>
      </c>
      <c r="N1185">
        <v>70.59</v>
      </c>
      <c r="O1185">
        <v>0.15</v>
      </c>
      <c r="P1185">
        <v>31.56</v>
      </c>
      <c r="Q1185">
        <v>120.003</v>
      </c>
      <c r="R1185">
        <v>63.12</v>
      </c>
      <c r="S1185">
        <v>56.883000000000003</v>
      </c>
      <c r="T1185">
        <v>0.47401314967125824</v>
      </c>
      <c r="U1185">
        <v>2026</v>
      </c>
      <c r="V1185" t="s">
        <v>79</v>
      </c>
      <c r="W1185">
        <v>12</v>
      </c>
      <c r="X1185" t="s">
        <v>83</v>
      </c>
    </row>
    <row r="1186" spans="1:24" x14ac:dyDescent="0.3">
      <c r="A1186">
        <v>1009</v>
      </c>
      <c r="B1186" s="1">
        <v>46376</v>
      </c>
      <c r="C1186">
        <f>YEAR(SalesDataTable[[#This Row],[Order Date]])</f>
        <v>2026</v>
      </c>
      <c r="D1186">
        <f>MONTH(SalesDataTable[[#This Row],[Order Date]])</f>
        <v>12</v>
      </c>
      <c r="E1186" t="str">
        <f>TEXT(SalesDataTable[[#This Row],[Order Date]], "MmMM")</f>
        <v>December</v>
      </c>
      <c r="F1186" t="str">
        <f>"Q"&amp;ROUNDUP(MONTH(SalesDataTable[[#This Row],[Order Date]])/3,0)</f>
        <v>Q4</v>
      </c>
      <c r="G1186" t="s">
        <v>20</v>
      </c>
      <c r="H1186" t="s">
        <v>60</v>
      </c>
      <c r="I1186" t="s">
        <v>87</v>
      </c>
      <c r="J1186" t="s">
        <v>84</v>
      </c>
      <c r="K1186" t="s">
        <v>30</v>
      </c>
      <c r="L1186" t="s">
        <v>41</v>
      </c>
      <c r="M1186">
        <v>2</v>
      </c>
      <c r="N1186">
        <v>72.349999999999994</v>
      </c>
      <c r="O1186">
        <v>0.15</v>
      </c>
      <c r="P1186">
        <v>32.44</v>
      </c>
      <c r="Q1186">
        <v>122.99499999999999</v>
      </c>
      <c r="R1186">
        <v>64.88</v>
      </c>
      <c r="S1186">
        <v>58.114999999999995</v>
      </c>
      <c r="T1186">
        <v>0.47249888206837676</v>
      </c>
      <c r="U1186">
        <v>2026</v>
      </c>
      <c r="V1186" t="s">
        <v>79</v>
      </c>
      <c r="W1186">
        <v>12</v>
      </c>
      <c r="X1186" t="s">
        <v>83</v>
      </c>
    </row>
    <row r="1187" spans="1:24" x14ac:dyDescent="0.3">
      <c r="A1187">
        <v>4484</v>
      </c>
      <c r="B1187" s="1">
        <v>46376</v>
      </c>
      <c r="C1187">
        <f>YEAR(SalesDataTable[[#This Row],[Order Date]])</f>
        <v>2026</v>
      </c>
      <c r="D1187">
        <f>MONTH(SalesDataTable[[#This Row],[Order Date]])</f>
        <v>12</v>
      </c>
      <c r="E1187" t="str">
        <f>TEXT(SalesDataTable[[#This Row],[Order Date]], "MmMM")</f>
        <v>December</v>
      </c>
      <c r="F1187" t="str">
        <f>"Q"&amp;ROUNDUP(MONTH(SalesDataTable[[#This Row],[Order Date]])/3,0)</f>
        <v>Q4</v>
      </c>
      <c r="G1187" t="s">
        <v>34</v>
      </c>
      <c r="H1187" t="s">
        <v>55</v>
      </c>
      <c r="I1187" t="s">
        <v>22</v>
      </c>
      <c r="J1187" t="s">
        <v>84</v>
      </c>
      <c r="K1187" t="s">
        <v>42</v>
      </c>
      <c r="L1187" t="s">
        <v>72</v>
      </c>
      <c r="M1187">
        <v>2</v>
      </c>
      <c r="N1187">
        <v>79.87</v>
      </c>
      <c r="O1187">
        <v>0.15</v>
      </c>
      <c r="P1187">
        <v>41.9</v>
      </c>
      <c r="Q1187">
        <v>135.779</v>
      </c>
      <c r="R1187">
        <v>83.8</v>
      </c>
      <c r="S1187">
        <v>51.978999999999999</v>
      </c>
      <c r="T1187">
        <v>0.38282061290773978</v>
      </c>
      <c r="U1187">
        <v>2026</v>
      </c>
      <c r="V1187" t="s">
        <v>79</v>
      </c>
      <c r="W1187">
        <v>12</v>
      </c>
      <c r="X1187" t="s">
        <v>83</v>
      </c>
    </row>
    <row r="1188" spans="1:24" x14ac:dyDescent="0.3">
      <c r="A1188">
        <v>3746</v>
      </c>
      <c r="B1188" s="1">
        <v>46378</v>
      </c>
      <c r="C1188">
        <f>YEAR(SalesDataTable[[#This Row],[Order Date]])</f>
        <v>2026</v>
      </c>
      <c r="D1188">
        <f>MONTH(SalesDataTable[[#This Row],[Order Date]])</f>
        <v>12</v>
      </c>
      <c r="E1188" t="str">
        <f>TEXT(SalesDataTable[[#This Row],[Order Date]], "MmMM")</f>
        <v>December</v>
      </c>
      <c r="F1188" t="str">
        <f>"Q"&amp;ROUNDUP(MONTH(SalesDataTable[[#This Row],[Order Date]])/3,0)</f>
        <v>Q4</v>
      </c>
      <c r="G1188" t="s">
        <v>20</v>
      </c>
      <c r="H1188" t="s">
        <v>32</v>
      </c>
      <c r="I1188" t="s">
        <v>86</v>
      </c>
      <c r="J1188" t="s">
        <v>85</v>
      </c>
      <c r="K1188" t="s">
        <v>42</v>
      </c>
      <c r="L1188" t="s">
        <v>66</v>
      </c>
      <c r="M1188">
        <v>2</v>
      </c>
      <c r="N1188">
        <v>50.96</v>
      </c>
      <c r="O1188">
        <v>0.15</v>
      </c>
      <c r="P1188">
        <v>22.59</v>
      </c>
      <c r="Q1188">
        <v>86.632000000000005</v>
      </c>
      <c r="R1188">
        <v>45.18</v>
      </c>
      <c r="S1188">
        <v>41.452000000000005</v>
      </c>
      <c r="T1188">
        <v>0.47848370117277683</v>
      </c>
      <c r="U1188">
        <v>2026</v>
      </c>
      <c r="V1188" t="s">
        <v>79</v>
      </c>
      <c r="W1188">
        <v>12</v>
      </c>
      <c r="X1188" t="s">
        <v>83</v>
      </c>
    </row>
    <row r="1189" spans="1:24" x14ac:dyDescent="0.3">
      <c r="A1189">
        <v>1166</v>
      </c>
      <c r="B1189" s="1">
        <v>46383</v>
      </c>
      <c r="C1189">
        <f>YEAR(SalesDataTable[[#This Row],[Order Date]])</f>
        <v>2026</v>
      </c>
      <c r="D1189">
        <f>MONTH(SalesDataTable[[#This Row],[Order Date]])</f>
        <v>12</v>
      </c>
      <c r="E1189" t="str">
        <f>TEXT(SalesDataTable[[#This Row],[Order Date]], "MmMM")</f>
        <v>December</v>
      </c>
      <c r="F1189" t="str">
        <f>"Q"&amp;ROUNDUP(MONTH(SalesDataTable[[#This Row],[Order Date]])/3,0)</f>
        <v>Q4</v>
      </c>
      <c r="G1189" t="s">
        <v>48</v>
      </c>
      <c r="H1189" t="s">
        <v>71</v>
      </c>
      <c r="I1189" t="s">
        <v>87</v>
      </c>
      <c r="J1189" t="s">
        <v>84</v>
      </c>
      <c r="K1189" t="s">
        <v>44</v>
      </c>
      <c r="L1189" t="s">
        <v>45</v>
      </c>
      <c r="M1189">
        <v>2</v>
      </c>
      <c r="N1189">
        <v>198.94</v>
      </c>
      <c r="O1189">
        <v>0.15</v>
      </c>
      <c r="P1189">
        <v>102.32</v>
      </c>
      <c r="Q1189">
        <v>338.19799999999998</v>
      </c>
      <c r="R1189">
        <v>204.64</v>
      </c>
      <c r="S1189">
        <v>133.55799999999999</v>
      </c>
      <c r="T1189">
        <v>0.39491067362905752</v>
      </c>
      <c r="U1189">
        <v>2026</v>
      </c>
      <c r="V1189" t="s">
        <v>79</v>
      </c>
      <c r="W1189">
        <v>12</v>
      </c>
      <c r="X1189" t="s">
        <v>83</v>
      </c>
    </row>
    <row r="1190" spans="1:24" x14ac:dyDescent="0.3">
      <c r="A1190">
        <v>4249</v>
      </c>
      <c r="B1190" s="1">
        <v>46026</v>
      </c>
      <c r="C1190">
        <f>YEAR(SalesDataTable[[#This Row],[Order Date]])</f>
        <v>2026</v>
      </c>
      <c r="D1190">
        <f>MONTH(SalesDataTable[[#This Row],[Order Date]])</f>
        <v>1</v>
      </c>
      <c r="E1190" t="str">
        <f>TEXT(SalesDataTable[[#This Row],[Order Date]], "MmMM")</f>
        <v>January</v>
      </c>
      <c r="F1190" t="str">
        <f>"Q"&amp;ROUNDUP(MONTH(SalesDataTable[[#This Row],[Order Date]])/3,0)</f>
        <v>Q1</v>
      </c>
      <c r="G1190" t="s">
        <v>20</v>
      </c>
      <c r="H1190" t="s">
        <v>39</v>
      </c>
      <c r="I1190" t="s">
        <v>87</v>
      </c>
      <c r="J1190" t="s">
        <v>23</v>
      </c>
      <c r="K1190" t="s">
        <v>42</v>
      </c>
      <c r="L1190" t="s">
        <v>62</v>
      </c>
      <c r="M1190">
        <v>2</v>
      </c>
      <c r="N1190">
        <v>100.12</v>
      </c>
      <c r="O1190">
        <v>0.1</v>
      </c>
      <c r="P1190">
        <v>49.67</v>
      </c>
      <c r="Q1190">
        <v>180.21600000000001</v>
      </c>
      <c r="R1190">
        <v>99.34</v>
      </c>
      <c r="S1190">
        <v>80.876000000000005</v>
      </c>
      <c r="T1190">
        <v>0.44877258401029874</v>
      </c>
      <c r="U1190">
        <v>2026</v>
      </c>
      <c r="V1190" t="s">
        <v>26</v>
      </c>
      <c r="W1190">
        <v>1</v>
      </c>
      <c r="X1190" t="s">
        <v>27</v>
      </c>
    </row>
    <row r="1191" spans="1:24" x14ac:dyDescent="0.3">
      <c r="A1191">
        <v>4156</v>
      </c>
      <c r="B1191" s="1">
        <v>46063</v>
      </c>
      <c r="C1191">
        <f>YEAR(SalesDataTable[[#This Row],[Order Date]])</f>
        <v>2026</v>
      </c>
      <c r="D1191">
        <f>MONTH(SalesDataTable[[#This Row],[Order Date]])</f>
        <v>2</v>
      </c>
      <c r="E1191" t="str">
        <f>TEXT(SalesDataTable[[#This Row],[Order Date]], "MmMM")</f>
        <v>February</v>
      </c>
      <c r="F1191" t="str">
        <f>"Q"&amp;ROUNDUP(MONTH(SalesDataTable[[#This Row],[Order Date]])/3,0)</f>
        <v>Q1</v>
      </c>
      <c r="G1191" t="s">
        <v>48</v>
      </c>
      <c r="H1191" t="s">
        <v>71</v>
      </c>
      <c r="I1191" t="s">
        <v>86</v>
      </c>
      <c r="J1191" t="s">
        <v>84</v>
      </c>
      <c r="K1191" t="s">
        <v>30</v>
      </c>
      <c r="L1191" t="s">
        <v>57</v>
      </c>
      <c r="M1191">
        <v>2</v>
      </c>
      <c r="N1191">
        <v>146.33000000000001</v>
      </c>
      <c r="O1191">
        <v>0.1</v>
      </c>
      <c r="P1191">
        <v>81.34</v>
      </c>
      <c r="Q1191">
        <v>263.39400000000001</v>
      </c>
      <c r="R1191">
        <v>162.68</v>
      </c>
      <c r="S1191">
        <v>100.714</v>
      </c>
      <c r="T1191">
        <v>0.38237013751262366</v>
      </c>
      <c r="U1191">
        <v>2026</v>
      </c>
      <c r="V1191" t="s">
        <v>26</v>
      </c>
      <c r="W1191">
        <v>2</v>
      </c>
      <c r="X1191" t="s">
        <v>51</v>
      </c>
    </row>
    <row r="1192" spans="1:24" x14ac:dyDescent="0.3">
      <c r="A1192">
        <v>3850</v>
      </c>
      <c r="B1192" s="1">
        <v>46084</v>
      </c>
      <c r="C1192">
        <f>YEAR(SalesDataTable[[#This Row],[Order Date]])</f>
        <v>2026</v>
      </c>
      <c r="D1192">
        <f>MONTH(SalesDataTable[[#This Row],[Order Date]])</f>
        <v>3</v>
      </c>
      <c r="E1192" t="str">
        <f>TEXT(SalesDataTable[[#This Row],[Order Date]], "MmMM")</f>
        <v>March</v>
      </c>
      <c r="F1192" t="str">
        <f>"Q"&amp;ROUNDUP(MONTH(SalesDataTable[[#This Row],[Order Date]])/3,0)</f>
        <v>Q1</v>
      </c>
      <c r="G1192" t="s">
        <v>20</v>
      </c>
      <c r="H1192" t="s">
        <v>32</v>
      </c>
      <c r="I1192" t="s">
        <v>87</v>
      </c>
      <c r="J1192" t="s">
        <v>23</v>
      </c>
      <c r="K1192" t="s">
        <v>44</v>
      </c>
      <c r="L1192" t="s">
        <v>68</v>
      </c>
      <c r="M1192">
        <v>2</v>
      </c>
      <c r="N1192">
        <v>81.94</v>
      </c>
      <c r="O1192">
        <v>0.1</v>
      </c>
      <c r="P1192">
        <v>39.9</v>
      </c>
      <c r="Q1192">
        <v>147.49199999999999</v>
      </c>
      <c r="R1192">
        <v>79.8</v>
      </c>
      <c r="S1192">
        <v>67.691999999999993</v>
      </c>
      <c r="T1192">
        <v>0.45895370596371327</v>
      </c>
      <c r="U1192">
        <v>2026</v>
      </c>
      <c r="V1192" t="s">
        <v>26</v>
      </c>
      <c r="W1192">
        <v>3</v>
      </c>
      <c r="X1192" t="s">
        <v>58</v>
      </c>
    </row>
    <row r="1193" spans="1:24" x14ac:dyDescent="0.3">
      <c r="A1193">
        <v>4434</v>
      </c>
      <c r="B1193" s="1">
        <v>46085</v>
      </c>
      <c r="C1193">
        <f>YEAR(SalesDataTable[[#This Row],[Order Date]])</f>
        <v>2026</v>
      </c>
      <c r="D1193">
        <f>MONTH(SalesDataTable[[#This Row],[Order Date]])</f>
        <v>3</v>
      </c>
      <c r="E1193" t="str">
        <f>TEXT(SalesDataTable[[#This Row],[Order Date]], "MmMM")</f>
        <v>March</v>
      </c>
      <c r="F1193" t="str">
        <f>"Q"&amp;ROUNDUP(MONTH(SalesDataTable[[#This Row],[Order Date]])/3,0)</f>
        <v>Q1</v>
      </c>
      <c r="G1193" t="s">
        <v>34</v>
      </c>
      <c r="H1193" t="s">
        <v>35</v>
      </c>
      <c r="I1193" t="s">
        <v>87</v>
      </c>
      <c r="J1193" t="s">
        <v>23</v>
      </c>
      <c r="K1193" t="s">
        <v>30</v>
      </c>
      <c r="L1193" t="s">
        <v>31</v>
      </c>
      <c r="M1193">
        <v>2</v>
      </c>
      <c r="N1193">
        <v>151.55000000000001</v>
      </c>
      <c r="O1193">
        <v>0.1</v>
      </c>
      <c r="P1193">
        <v>80.680000000000007</v>
      </c>
      <c r="Q1193">
        <v>272.79000000000002</v>
      </c>
      <c r="R1193">
        <v>161.36000000000001</v>
      </c>
      <c r="S1193">
        <v>111.43</v>
      </c>
      <c r="T1193">
        <v>0.40848271564206901</v>
      </c>
      <c r="U1193">
        <v>2026</v>
      </c>
      <c r="V1193" t="s">
        <v>26</v>
      </c>
      <c r="W1193">
        <v>3</v>
      </c>
      <c r="X1193" t="s">
        <v>58</v>
      </c>
    </row>
    <row r="1194" spans="1:24" x14ac:dyDescent="0.3">
      <c r="A1194">
        <v>4195</v>
      </c>
      <c r="B1194" s="1">
        <v>46094</v>
      </c>
      <c r="C1194">
        <f>YEAR(SalesDataTable[[#This Row],[Order Date]])</f>
        <v>2026</v>
      </c>
      <c r="D1194">
        <f>MONTH(SalesDataTable[[#This Row],[Order Date]])</f>
        <v>3</v>
      </c>
      <c r="E1194" t="str">
        <f>TEXT(SalesDataTable[[#This Row],[Order Date]], "MmMM")</f>
        <v>March</v>
      </c>
      <c r="F1194" t="str">
        <f>"Q"&amp;ROUNDUP(MONTH(SalesDataTable[[#This Row],[Order Date]])/3,0)</f>
        <v>Q1</v>
      </c>
      <c r="G1194" t="s">
        <v>20</v>
      </c>
      <c r="H1194" t="s">
        <v>60</v>
      </c>
      <c r="I1194" t="s">
        <v>87</v>
      </c>
      <c r="J1194" t="s">
        <v>23</v>
      </c>
      <c r="K1194" t="s">
        <v>30</v>
      </c>
      <c r="L1194" t="s">
        <v>57</v>
      </c>
      <c r="M1194">
        <v>2</v>
      </c>
      <c r="N1194">
        <v>142.72999999999999</v>
      </c>
      <c r="O1194">
        <v>0.1</v>
      </c>
      <c r="P1194">
        <v>77.28</v>
      </c>
      <c r="Q1194">
        <v>256.91399999999999</v>
      </c>
      <c r="R1194">
        <v>154.56</v>
      </c>
      <c r="S1194">
        <v>102.35399999999998</v>
      </c>
      <c r="T1194">
        <v>0.39839790747098247</v>
      </c>
      <c r="U1194">
        <v>2026</v>
      </c>
      <c r="V1194" t="s">
        <v>26</v>
      </c>
      <c r="W1194">
        <v>3</v>
      </c>
      <c r="X1194" t="s">
        <v>58</v>
      </c>
    </row>
    <row r="1195" spans="1:24" x14ac:dyDescent="0.3">
      <c r="A1195">
        <v>2973</v>
      </c>
      <c r="B1195" s="1">
        <v>46097</v>
      </c>
      <c r="C1195">
        <f>YEAR(SalesDataTable[[#This Row],[Order Date]])</f>
        <v>2026</v>
      </c>
      <c r="D1195">
        <f>MONTH(SalesDataTable[[#This Row],[Order Date]])</f>
        <v>3</v>
      </c>
      <c r="E1195" t="str">
        <f>TEXT(SalesDataTable[[#This Row],[Order Date]], "MmMM")</f>
        <v>March</v>
      </c>
      <c r="F1195" t="str">
        <f>"Q"&amp;ROUNDUP(MONTH(SalesDataTable[[#This Row],[Order Date]])/3,0)</f>
        <v>Q1</v>
      </c>
      <c r="G1195" t="s">
        <v>28</v>
      </c>
      <c r="H1195" t="s">
        <v>36</v>
      </c>
      <c r="I1195" t="s">
        <v>86</v>
      </c>
      <c r="J1195" t="s">
        <v>84</v>
      </c>
      <c r="K1195" t="s">
        <v>30</v>
      </c>
      <c r="L1195" t="s">
        <v>31</v>
      </c>
      <c r="M1195">
        <v>2</v>
      </c>
      <c r="N1195">
        <v>156.09</v>
      </c>
      <c r="O1195">
        <v>0.1</v>
      </c>
      <c r="P1195">
        <v>79.72</v>
      </c>
      <c r="Q1195">
        <v>280.96199999999999</v>
      </c>
      <c r="R1195">
        <v>159.44</v>
      </c>
      <c r="S1195">
        <v>121.52199999999999</v>
      </c>
      <c r="T1195">
        <v>0.43252112385304775</v>
      </c>
      <c r="U1195">
        <v>2026</v>
      </c>
      <c r="V1195" t="s">
        <v>26</v>
      </c>
      <c r="W1195">
        <v>3</v>
      </c>
      <c r="X1195" t="s">
        <v>58</v>
      </c>
    </row>
    <row r="1196" spans="1:24" x14ac:dyDescent="0.3">
      <c r="A1196">
        <v>5016</v>
      </c>
      <c r="B1196" s="1">
        <v>46101</v>
      </c>
      <c r="C1196">
        <f>YEAR(SalesDataTable[[#This Row],[Order Date]])</f>
        <v>2026</v>
      </c>
      <c r="D1196">
        <f>MONTH(SalesDataTable[[#This Row],[Order Date]])</f>
        <v>3</v>
      </c>
      <c r="E1196" t="str">
        <f>TEXT(SalesDataTable[[#This Row],[Order Date]], "MmMM")</f>
        <v>March</v>
      </c>
      <c r="F1196" t="str">
        <f>"Q"&amp;ROUNDUP(MONTH(SalesDataTable[[#This Row],[Order Date]])/3,0)</f>
        <v>Q1</v>
      </c>
      <c r="G1196" t="s">
        <v>34</v>
      </c>
      <c r="H1196" t="s">
        <v>53</v>
      </c>
      <c r="I1196" t="s">
        <v>87</v>
      </c>
      <c r="J1196" t="s">
        <v>23</v>
      </c>
      <c r="K1196" t="s">
        <v>24</v>
      </c>
      <c r="L1196" t="s">
        <v>25</v>
      </c>
      <c r="M1196">
        <v>2</v>
      </c>
      <c r="N1196">
        <v>40.659999999999997</v>
      </c>
      <c r="O1196">
        <v>0.1</v>
      </c>
      <c r="P1196">
        <v>14.63</v>
      </c>
      <c r="Q1196">
        <v>73.188000000000002</v>
      </c>
      <c r="R1196">
        <v>29.26</v>
      </c>
      <c r="S1196">
        <v>43.927999999999997</v>
      </c>
      <c r="T1196">
        <v>0.60020768431983385</v>
      </c>
      <c r="U1196">
        <v>2026</v>
      </c>
      <c r="V1196" t="s">
        <v>26</v>
      </c>
      <c r="W1196">
        <v>3</v>
      </c>
      <c r="X1196" t="s">
        <v>58</v>
      </c>
    </row>
    <row r="1197" spans="1:24" x14ac:dyDescent="0.3">
      <c r="A1197">
        <v>3794</v>
      </c>
      <c r="B1197" s="1">
        <v>46112</v>
      </c>
      <c r="C1197">
        <f>YEAR(SalesDataTable[[#This Row],[Order Date]])</f>
        <v>2026</v>
      </c>
      <c r="D1197">
        <f>MONTH(SalesDataTable[[#This Row],[Order Date]])</f>
        <v>3</v>
      </c>
      <c r="E1197" t="str">
        <f>TEXT(SalesDataTable[[#This Row],[Order Date]], "MmMM")</f>
        <v>March</v>
      </c>
      <c r="F1197" t="str">
        <f>"Q"&amp;ROUNDUP(MONTH(SalesDataTable[[#This Row],[Order Date]])/3,0)</f>
        <v>Q1</v>
      </c>
      <c r="G1197" t="s">
        <v>34</v>
      </c>
      <c r="H1197" t="s">
        <v>53</v>
      </c>
      <c r="I1197" t="s">
        <v>86</v>
      </c>
      <c r="J1197" t="s">
        <v>85</v>
      </c>
      <c r="K1197" t="s">
        <v>24</v>
      </c>
      <c r="L1197" t="s">
        <v>69</v>
      </c>
      <c r="M1197">
        <v>2</v>
      </c>
      <c r="N1197">
        <v>50.86</v>
      </c>
      <c r="O1197">
        <v>0.1</v>
      </c>
      <c r="P1197">
        <v>21.76</v>
      </c>
      <c r="Q1197">
        <v>91.548000000000002</v>
      </c>
      <c r="R1197">
        <v>43.52</v>
      </c>
      <c r="S1197">
        <v>48.027999999999999</v>
      </c>
      <c r="T1197">
        <v>0.52462096386595003</v>
      </c>
      <c r="U1197">
        <v>2026</v>
      </c>
      <c r="V1197" t="s">
        <v>26</v>
      </c>
      <c r="W1197">
        <v>3</v>
      </c>
      <c r="X1197" t="s">
        <v>58</v>
      </c>
    </row>
    <row r="1198" spans="1:24" x14ac:dyDescent="0.3">
      <c r="A1198">
        <v>1844</v>
      </c>
      <c r="B1198" s="1">
        <v>46120</v>
      </c>
      <c r="C1198">
        <f>YEAR(SalesDataTable[[#This Row],[Order Date]])</f>
        <v>2026</v>
      </c>
      <c r="D1198">
        <f>MONTH(SalesDataTable[[#This Row],[Order Date]])</f>
        <v>4</v>
      </c>
      <c r="E1198" t="str">
        <f>TEXT(SalesDataTable[[#This Row],[Order Date]], "MmMM")</f>
        <v>April</v>
      </c>
      <c r="F1198" t="str">
        <f>"Q"&amp;ROUNDUP(MONTH(SalesDataTable[[#This Row],[Order Date]])/3,0)</f>
        <v>Q2</v>
      </c>
      <c r="G1198" t="s">
        <v>34</v>
      </c>
      <c r="H1198" t="s">
        <v>55</v>
      </c>
      <c r="I1198" t="s">
        <v>86</v>
      </c>
      <c r="J1198" t="s">
        <v>23</v>
      </c>
      <c r="K1198" t="s">
        <v>24</v>
      </c>
      <c r="L1198" t="s">
        <v>50</v>
      </c>
      <c r="M1198">
        <v>2</v>
      </c>
      <c r="N1198">
        <v>37.1</v>
      </c>
      <c r="O1198">
        <v>0.1</v>
      </c>
      <c r="P1198">
        <v>14.17</v>
      </c>
      <c r="Q1198">
        <v>66.78</v>
      </c>
      <c r="R1198">
        <v>28.34</v>
      </c>
      <c r="S1198">
        <v>38.44</v>
      </c>
      <c r="T1198">
        <v>0.57562144354597178</v>
      </c>
      <c r="U1198">
        <v>2026</v>
      </c>
      <c r="V1198" t="s">
        <v>64</v>
      </c>
      <c r="W1198">
        <v>4</v>
      </c>
      <c r="X1198" t="s">
        <v>65</v>
      </c>
    </row>
    <row r="1199" spans="1:24" x14ac:dyDescent="0.3">
      <c r="A1199">
        <v>1928</v>
      </c>
      <c r="B1199" s="1">
        <v>46125</v>
      </c>
      <c r="C1199">
        <f>YEAR(SalesDataTable[[#This Row],[Order Date]])</f>
        <v>2026</v>
      </c>
      <c r="D1199">
        <f>MONTH(SalesDataTable[[#This Row],[Order Date]])</f>
        <v>4</v>
      </c>
      <c r="E1199" t="str">
        <f>TEXT(SalesDataTable[[#This Row],[Order Date]], "MmMM")</f>
        <v>April</v>
      </c>
      <c r="F1199" t="str">
        <f>"Q"&amp;ROUNDUP(MONTH(SalesDataTable[[#This Row],[Order Date]])/3,0)</f>
        <v>Q2</v>
      </c>
      <c r="G1199" t="s">
        <v>20</v>
      </c>
      <c r="H1199" t="s">
        <v>60</v>
      </c>
      <c r="I1199" t="s">
        <v>87</v>
      </c>
      <c r="J1199" t="s">
        <v>84</v>
      </c>
      <c r="K1199" t="s">
        <v>24</v>
      </c>
      <c r="L1199" t="s">
        <v>69</v>
      </c>
      <c r="M1199">
        <v>2</v>
      </c>
      <c r="N1199">
        <v>50.2</v>
      </c>
      <c r="O1199">
        <v>0.1</v>
      </c>
      <c r="P1199">
        <v>21.48</v>
      </c>
      <c r="Q1199">
        <v>90.360000000000014</v>
      </c>
      <c r="R1199">
        <v>42.96</v>
      </c>
      <c r="S1199">
        <v>47.400000000000013</v>
      </c>
      <c r="T1199">
        <v>0.5245683930942896</v>
      </c>
      <c r="U1199">
        <v>2026</v>
      </c>
      <c r="V1199" t="s">
        <v>64</v>
      </c>
      <c r="W1199">
        <v>4</v>
      </c>
      <c r="X1199" t="s">
        <v>65</v>
      </c>
    </row>
    <row r="1200" spans="1:24" x14ac:dyDescent="0.3">
      <c r="A1200">
        <v>2248</v>
      </c>
      <c r="B1200" s="1">
        <v>46128</v>
      </c>
      <c r="C1200">
        <f>YEAR(SalesDataTable[[#This Row],[Order Date]])</f>
        <v>2026</v>
      </c>
      <c r="D1200">
        <f>MONTH(SalesDataTable[[#This Row],[Order Date]])</f>
        <v>4</v>
      </c>
      <c r="E1200" t="str">
        <f>TEXT(SalesDataTable[[#This Row],[Order Date]], "MmMM")</f>
        <v>April</v>
      </c>
      <c r="F1200" t="str">
        <f>"Q"&amp;ROUNDUP(MONTH(SalesDataTable[[#This Row],[Order Date]])/3,0)</f>
        <v>Q2</v>
      </c>
      <c r="G1200" t="s">
        <v>28</v>
      </c>
      <c r="H1200" t="s">
        <v>46</v>
      </c>
      <c r="I1200" t="s">
        <v>86</v>
      </c>
      <c r="J1200" t="s">
        <v>23</v>
      </c>
      <c r="K1200" t="s">
        <v>37</v>
      </c>
      <c r="L1200" t="s">
        <v>47</v>
      </c>
      <c r="M1200">
        <v>2</v>
      </c>
      <c r="N1200">
        <v>36.68</v>
      </c>
      <c r="O1200">
        <v>0.1</v>
      </c>
      <c r="P1200">
        <v>13.92</v>
      </c>
      <c r="Q1200">
        <v>66.024000000000001</v>
      </c>
      <c r="R1200">
        <v>27.84</v>
      </c>
      <c r="S1200">
        <v>38.183999999999997</v>
      </c>
      <c r="T1200">
        <v>0.57833515085423481</v>
      </c>
      <c r="U1200">
        <v>2026</v>
      </c>
      <c r="V1200" t="s">
        <v>64</v>
      </c>
      <c r="W1200">
        <v>4</v>
      </c>
      <c r="X1200" t="s">
        <v>65</v>
      </c>
    </row>
    <row r="1201" spans="1:24" x14ac:dyDescent="0.3">
      <c r="A1201">
        <v>5181</v>
      </c>
      <c r="B1201" s="1">
        <v>46128</v>
      </c>
      <c r="C1201">
        <f>YEAR(SalesDataTable[[#This Row],[Order Date]])</f>
        <v>2026</v>
      </c>
      <c r="D1201">
        <f>MONTH(SalesDataTable[[#This Row],[Order Date]])</f>
        <v>4</v>
      </c>
      <c r="E1201" t="str">
        <f>TEXT(SalesDataTable[[#This Row],[Order Date]], "MmMM")</f>
        <v>April</v>
      </c>
      <c r="F1201" t="str">
        <f>"Q"&amp;ROUNDUP(MONTH(SalesDataTable[[#This Row],[Order Date]])/3,0)</f>
        <v>Q2</v>
      </c>
      <c r="G1201" t="s">
        <v>28</v>
      </c>
      <c r="H1201" t="s">
        <v>36</v>
      </c>
      <c r="I1201" t="s">
        <v>87</v>
      </c>
      <c r="J1201" t="s">
        <v>23</v>
      </c>
      <c r="K1201" t="s">
        <v>37</v>
      </c>
      <c r="L1201" t="s">
        <v>54</v>
      </c>
      <c r="M1201">
        <v>2</v>
      </c>
      <c r="N1201">
        <v>45.51</v>
      </c>
      <c r="O1201">
        <v>0.1</v>
      </c>
      <c r="P1201">
        <v>18.809999999999999</v>
      </c>
      <c r="Q1201">
        <v>81.917999999999992</v>
      </c>
      <c r="R1201">
        <v>37.619999999999997</v>
      </c>
      <c r="S1201">
        <v>44.297999999999995</v>
      </c>
      <c r="T1201">
        <v>0.54076027246758951</v>
      </c>
      <c r="U1201">
        <v>2026</v>
      </c>
      <c r="V1201" t="s">
        <v>64</v>
      </c>
      <c r="W1201">
        <v>4</v>
      </c>
      <c r="X1201" t="s">
        <v>65</v>
      </c>
    </row>
    <row r="1202" spans="1:24" x14ac:dyDescent="0.3">
      <c r="A1202">
        <v>4654</v>
      </c>
      <c r="B1202" s="1">
        <v>46133</v>
      </c>
      <c r="C1202">
        <f>YEAR(SalesDataTable[[#This Row],[Order Date]])</f>
        <v>2026</v>
      </c>
      <c r="D1202">
        <f>MONTH(SalesDataTable[[#This Row],[Order Date]])</f>
        <v>4</v>
      </c>
      <c r="E1202" t="str">
        <f>TEXT(SalesDataTable[[#This Row],[Order Date]], "MmMM")</f>
        <v>April</v>
      </c>
      <c r="F1202" t="str">
        <f>"Q"&amp;ROUNDUP(MONTH(SalesDataTable[[#This Row],[Order Date]])/3,0)</f>
        <v>Q2</v>
      </c>
      <c r="G1202" t="s">
        <v>28</v>
      </c>
      <c r="H1202" t="s">
        <v>46</v>
      </c>
      <c r="I1202" t="s">
        <v>86</v>
      </c>
      <c r="J1202" t="s">
        <v>84</v>
      </c>
      <c r="K1202" t="s">
        <v>44</v>
      </c>
      <c r="L1202" t="s">
        <v>45</v>
      </c>
      <c r="M1202">
        <v>2</v>
      </c>
      <c r="N1202">
        <v>191.51</v>
      </c>
      <c r="O1202">
        <v>0.1</v>
      </c>
      <c r="P1202">
        <v>101.25</v>
      </c>
      <c r="Q1202">
        <v>344.71800000000002</v>
      </c>
      <c r="R1202">
        <v>202.5</v>
      </c>
      <c r="S1202">
        <v>142.21800000000002</v>
      </c>
      <c r="T1202">
        <v>0.41256331262075091</v>
      </c>
      <c r="U1202">
        <v>2026</v>
      </c>
      <c r="V1202" t="s">
        <v>64</v>
      </c>
      <c r="W1202">
        <v>4</v>
      </c>
      <c r="X1202" t="s">
        <v>65</v>
      </c>
    </row>
    <row r="1203" spans="1:24" x14ac:dyDescent="0.3">
      <c r="A1203">
        <v>4980</v>
      </c>
      <c r="B1203" s="1">
        <v>46135</v>
      </c>
      <c r="C1203">
        <f>YEAR(SalesDataTable[[#This Row],[Order Date]])</f>
        <v>2026</v>
      </c>
      <c r="D1203">
        <f>MONTH(SalesDataTable[[#This Row],[Order Date]])</f>
        <v>4</v>
      </c>
      <c r="E1203" t="str">
        <f>TEXT(SalesDataTable[[#This Row],[Order Date]], "MmMM")</f>
        <v>April</v>
      </c>
      <c r="F1203" t="str">
        <f>"Q"&amp;ROUNDUP(MONTH(SalesDataTable[[#This Row],[Order Date]])/3,0)</f>
        <v>Q2</v>
      </c>
      <c r="G1203" t="s">
        <v>34</v>
      </c>
      <c r="H1203" t="s">
        <v>35</v>
      </c>
      <c r="I1203" t="s">
        <v>86</v>
      </c>
      <c r="J1203" t="s">
        <v>84</v>
      </c>
      <c r="K1203" t="s">
        <v>44</v>
      </c>
      <c r="L1203" t="s">
        <v>63</v>
      </c>
      <c r="M1203">
        <v>2</v>
      </c>
      <c r="N1203">
        <v>120.49</v>
      </c>
      <c r="O1203">
        <v>0.1</v>
      </c>
      <c r="P1203">
        <v>62.23</v>
      </c>
      <c r="Q1203">
        <v>216.88200000000001</v>
      </c>
      <c r="R1203">
        <v>124.46</v>
      </c>
      <c r="S1203">
        <v>92.422000000000011</v>
      </c>
      <c r="T1203">
        <v>0.42613955976060719</v>
      </c>
      <c r="U1203">
        <v>2026</v>
      </c>
      <c r="V1203" t="s">
        <v>64</v>
      </c>
      <c r="W1203">
        <v>4</v>
      </c>
      <c r="X1203" t="s">
        <v>65</v>
      </c>
    </row>
    <row r="1204" spans="1:24" x14ac:dyDescent="0.3">
      <c r="A1204">
        <v>2590</v>
      </c>
      <c r="B1204" s="1">
        <v>46138</v>
      </c>
      <c r="C1204">
        <f>YEAR(SalesDataTable[[#This Row],[Order Date]])</f>
        <v>2026</v>
      </c>
      <c r="D1204">
        <f>MONTH(SalesDataTable[[#This Row],[Order Date]])</f>
        <v>4</v>
      </c>
      <c r="E1204" t="str">
        <f>TEXT(SalesDataTable[[#This Row],[Order Date]], "MmMM")</f>
        <v>April</v>
      </c>
      <c r="F1204" t="str">
        <f>"Q"&amp;ROUNDUP(MONTH(SalesDataTable[[#This Row],[Order Date]])/3,0)</f>
        <v>Q2</v>
      </c>
      <c r="G1204" t="s">
        <v>34</v>
      </c>
      <c r="H1204" t="s">
        <v>35</v>
      </c>
      <c r="I1204" t="s">
        <v>86</v>
      </c>
      <c r="J1204" t="s">
        <v>23</v>
      </c>
      <c r="K1204" t="s">
        <v>24</v>
      </c>
      <c r="L1204" t="s">
        <v>50</v>
      </c>
      <c r="M1204">
        <v>2</v>
      </c>
      <c r="N1204">
        <v>36.51</v>
      </c>
      <c r="O1204">
        <v>0.1</v>
      </c>
      <c r="P1204">
        <v>14.18</v>
      </c>
      <c r="Q1204">
        <v>65.718000000000004</v>
      </c>
      <c r="R1204">
        <v>28.36</v>
      </c>
      <c r="S1204">
        <v>37.358000000000004</v>
      </c>
      <c r="T1204">
        <v>0.56845917404668433</v>
      </c>
      <c r="U1204">
        <v>2026</v>
      </c>
      <c r="V1204" t="s">
        <v>64</v>
      </c>
      <c r="W1204">
        <v>4</v>
      </c>
      <c r="X1204" t="s">
        <v>65</v>
      </c>
    </row>
    <row r="1205" spans="1:24" x14ac:dyDescent="0.3">
      <c r="A1205">
        <v>5171</v>
      </c>
      <c r="B1205" s="1">
        <v>46144</v>
      </c>
      <c r="C1205">
        <f>YEAR(SalesDataTable[[#This Row],[Order Date]])</f>
        <v>2026</v>
      </c>
      <c r="D1205">
        <f>MONTH(SalesDataTable[[#This Row],[Order Date]])</f>
        <v>5</v>
      </c>
      <c r="E1205" t="str">
        <f>TEXT(SalesDataTable[[#This Row],[Order Date]], "MmMM")</f>
        <v>May</v>
      </c>
      <c r="F1205" t="str">
        <f>"Q"&amp;ROUNDUP(MONTH(SalesDataTable[[#This Row],[Order Date]])/3,0)</f>
        <v>Q2</v>
      </c>
      <c r="G1205" t="s">
        <v>34</v>
      </c>
      <c r="H1205" t="s">
        <v>56</v>
      </c>
      <c r="I1205" t="s">
        <v>86</v>
      </c>
      <c r="J1205" t="s">
        <v>23</v>
      </c>
      <c r="K1205" t="s">
        <v>30</v>
      </c>
      <c r="L1205" t="s">
        <v>31</v>
      </c>
      <c r="M1205">
        <v>2</v>
      </c>
      <c r="N1205">
        <v>157.84</v>
      </c>
      <c r="O1205">
        <v>0.1</v>
      </c>
      <c r="P1205">
        <v>79.28</v>
      </c>
      <c r="Q1205">
        <v>284.11200000000002</v>
      </c>
      <c r="R1205">
        <v>158.56</v>
      </c>
      <c r="S1205">
        <v>125.55200000000002</v>
      </c>
      <c r="T1205">
        <v>0.44191023258433298</v>
      </c>
      <c r="U1205">
        <v>2026</v>
      </c>
      <c r="V1205" t="s">
        <v>64</v>
      </c>
      <c r="W1205">
        <v>5</v>
      </c>
      <c r="X1205" t="s">
        <v>70</v>
      </c>
    </row>
    <row r="1206" spans="1:24" x14ac:dyDescent="0.3">
      <c r="A1206">
        <v>4602</v>
      </c>
      <c r="B1206" s="1">
        <v>46147</v>
      </c>
      <c r="C1206">
        <f>YEAR(SalesDataTable[[#This Row],[Order Date]])</f>
        <v>2026</v>
      </c>
      <c r="D1206">
        <f>MONTH(SalesDataTable[[#This Row],[Order Date]])</f>
        <v>5</v>
      </c>
      <c r="E1206" t="str">
        <f>TEXT(SalesDataTable[[#This Row],[Order Date]], "MmMM")</f>
        <v>May</v>
      </c>
      <c r="F1206" t="str">
        <f>"Q"&amp;ROUNDUP(MONTH(SalesDataTable[[#This Row],[Order Date]])/3,0)</f>
        <v>Q2</v>
      </c>
      <c r="G1206" t="s">
        <v>34</v>
      </c>
      <c r="H1206" t="s">
        <v>53</v>
      </c>
      <c r="I1206" t="s">
        <v>87</v>
      </c>
      <c r="J1206" t="s">
        <v>23</v>
      </c>
      <c r="K1206" t="s">
        <v>37</v>
      </c>
      <c r="L1206" t="s">
        <v>38</v>
      </c>
      <c r="M1206">
        <v>2</v>
      </c>
      <c r="N1206">
        <v>131.36000000000001</v>
      </c>
      <c r="O1206">
        <v>0.1</v>
      </c>
      <c r="P1206">
        <v>65.3</v>
      </c>
      <c r="Q1206">
        <v>236.44800000000004</v>
      </c>
      <c r="R1206">
        <v>130.6</v>
      </c>
      <c r="S1206">
        <v>105.84800000000004</v>
      </c>
      <c r="T1206">
        <v>0.4476586818243336</v>
      </c>
      <c r="U1206">
        <v>2026</v>
      </c>
      <c r="V1206" t="s">
        <v>64</v>
      </c>
      <c r="W1206">
        <v>5</v>
      </c>
      <c r="X1206" t="s">
        <v>70</v>
      </c>
    </row>
    <row r="1207" spans="1:24" x14ac:dyDescent="0.3">
      <c r="A1207">
        <v>3298</v>
      </c>
      <c r="B1207" s="1">
        <v>46150</v>
      </c>
      <c r="C1207">
        <f>YEAR(SalesDataTable[[#This Row],[Order Date]])</f>
        <v>2026</v>
      </c>
      <c r="D1207">
        <f>MONTH(SalesDataTable[[#This Row],[Order Date]])</f>
        <v>5</v>
      </c>
      <c r="E1207" t="str">
        <f>TEXT(SalesDataTable[[#This Row],[Order Date]], "MmMM")</f>
        <v>May</v>
      </c>
      <c r="F1207" t="str">
        <f>"Q"&amp;ROUNDUP(MONTH(SalesDataTable[[#This Row],[Order Date]])/3,0)</f>
        <v>Q2</v>
      </c>
      <c r="G1207" t="s">
        <v>34</v>
      </c>
      <c r="H1207" t="s">
        <v>55</v>
      </c>
      <c r="I1207" t="s">
        <v>87</v>
      </c>
      <c r="J1207" t="s">
        <v>23</v>
      </c>
      <c r="K1207" t="s">
        <v>44</v>
      </c>
      <c r="L1207" t="s">
        <v>77</v>
      </c>
      <c r="M1207">
        <v>2</v>
      </c>
      <c r="N1207">
        <v>337.7</v>
      </c>
      <c r="O1207">
        <v>0.1</v>
      </c>
      <c r="P1207">
        <v>192.16</v>
      </c>
      <c r="Q1207">
        <v>607.86</v>
      </c>
      <c r="R1207">
        <v>384.32</v>
      </c>
      <c r="S1207">
        <v>223.54000000000002</v>
      </c>
      <c r="T1207">
        <v>0.36774915276543946</v>
      </c>
      <c r="U1207">
        <v>2026</v>
      </c>
      <c r="V1207" t="s">
        <v>64</v>
      </c>
      <c r="W1207">
        <v>5</v>
      </c>
      <c r="X1207" t="s">
        <v>70</v>
      </c>
    </row>
    <row r="1208" spans="1:24" x14ac:dyDescent="0.3">
      <c r="A1208">
        <v>2114</v>
      </c>
      <c r="B1208" s="1">
        <v>46174</v>
      </c>
      <c r="C1208">
        <f>YEAR(SalesDataTable[[#This Row],[Order Date]])</f>
        <v>2026</v>
      </c>
      <c r="D1208">
        <f>MONTH(SalesDataTable[[#This Row],[Order Date]])</f>
        <v>6</v>
      </c>
      <c r="E1208" t="str">
        <f>TEXT(SalesDataTable[[#This Row],[Order Date]], "MmMM")</f>
        <v>June</v>
      </c>
      <c r="F1208" t="str">
        <f>"Q"&amp;ROUNDUP(MONTH(SalesDataTable[[#This Row],[Order Date]])/3,0)</f>
        <v>Q2</v>
      </c>
      <c r="G1208" t="s">
        <v>20</v>
      </c>
      <c r="H1208" t="s">
        <v>60</v>
      </c>
      <c r="I1208" t="s">
        <v>86</v>
      </c>
      <c r="J1208" t="s">
        <v>85</v>
      </c>
      <c r="K1208" t="s">
        <v>37</v>
      </c>
      <c r="L1208" t="s">
        <v>54</v>
      </c>
      <c r="M1208">
        <v>2</v>
      </c>
      <c r="N1208">
        <v>45.54</v>
      </c>
      <c r="O1208">
        <v>0.1</v>
      </c>
      <c r="P1208">
        <v>18.309999999999999</v>
      </c>
      <c r="Q1208">
        <v>81.971999999999994</v>
      </c>
      <c r="R1208">
        <v>36.619999999999997</v>
      </c>
      <c r="S1208">
        <v>45.351999999999997</v>
      </c>
      <c r="T1208">
        <v>0.5532620894939736</v>
      </c>
      <c r="U1208">
        <v>2026</v>
      </c>
      <c r="V1208" t="s">
        <v>64</v>
      </c>
      <c r="W1208">
        <v>6</v>
      </c>
      <c r="X1208" t="s">
        <v>73</v>
      </c>
    </row>
    <row r="1209" spans="1:24" x14ac:dyDescent="0.3">
      <c r="A1209">
        <v>1437</v>
      </c>
      <c r="B1209" s="1">
        <v>46182</v>
      </c>
      <c r="C1209">
        <f>YEAR(SalesDataTable[[#This Row],[Order Date]])</f>
        <v>2026</v>
      </c>
      <c r="D1209">
        <f>MONTH(SalesDataTable[[#This Row],[Order Date]])</f>
        <v>6</v>
      </c>
      <c r="E1209" t="str">
        <f>TEXT(SalesDataTable[[#This Row],[Order Date]], "MmMM")</f>
        <v>June</v>
      </c>
      <c r="F1209" t="str">
        <f>"Q"&amp;ROUNDUP(MONTH(SalesDataTable[[#This Row],[Order Date]])/3,0)</f>
        <v>Q2</v>
      </c>
      <c r="G1209" t="s">
        <v>20</v>
      </c>
      <c r="H1209" t="s">
        <v>21</v>
      </c>
      <c r="I1209" t="s">
        <v>87</v>
      </c>
      <c r="J1209" t="s">
        <v>23</v>
      </c>
      <c r="K1209" t="s">
        <v>37</v>
      </c>
      <c r="L1209" t="s">
        <v>47</v>
      </c>
      <c r="M1209">
        <v>2</v>
      </c>
      <c r="N1209">
        <v>36.85</v>
      </c>
      <c r="O1209">
        <v>0.1</v>
      </c>
      <c r="P1209">
        <v>13.92</v>
      </c>
      <c r="Q1209">
        <v>66.33</v>
      </c>
      <c r="R1209">
        <v>27.84</v>
      </c>
      <c r="S1209">
        <v>38.489999999999995</v>
      </c>
      <c r="T1209">
        <v>0.58028041610131154</v>
      </c>
      <c r="U1209">
        <v>2026</v>
      </c>
      <c r="V1209" t="s">
        <v>64</v>
      </c>
      <c r="W1209">
        <v>6</v>
      </c>
      <c r="X1209" t="s">
        <v>73</v>
      </c>
    </row>
    <row r="1210" spans="1:24" x14ac:dyDescent="0.3">
      <c r="A1210">
        <v>206</v>
      </c>
      <c r="B1210" s="1">
        <v>46184</v>
      </c>
      <c r="C1210">
        <f>YEAR(SalesDataTable[[#This Row],[Order Date]])</f>
        <v>2026</v>
      </c>
      <c r="D1210">
        <f>MONTH(SalesDataTable[[#This Row],[Order Date]])</f>
        <v>6</v>
      </c>
      <c r="E1210" t="str">
        <f>TEXT(SalesDataTable[[#This Row],[Order Date]], "MmMM")</f>
        <v>June</v>
      </c>
      <c r="F1210" t="str">
        <f>"Q"&amp;ROUNDUP(MONTH(SalesDataTable[[#This Row],[Order Date]])/3,0)</f>
        <v>Q2</v>
      </c>
      <c r="G1210" t="s">
        <v>28</v>
      </c>
      <c r="H1210" t="s">
        <v>36</v>
      </c>
      <c r="I1210" t="s">
        <v>86</v>
      </c>
      <c r="J1210" t="s">
        <v>23</v>
      </c>
      <c r="K1210" t="s">
        <v>42</v>
      </c>
      <c r="L1210" t="s">
        <v>66</v>
      </c>
      <c r="M1210">
        <v>2</v>
      </c>
      <c r="N1210">
        <v>51.83</v>
      </c>
      <c r="O1210">
        <v>0.1</v>
      </c>
      <c r="P1210">
        <v>23.1</v>
      </c>
      <c r="Q1210">
        <v>93.293999999999997</v>
      </c>
      <c r="R1210">
        <v>46.2</v>
      </c>
      <c r="S1210">
        <v>47.093999999999994</v>
      </c>
      <c r="T1210">
        <v>0.50479130490706792</v>
      </c>
      <c r="U1210">
        <v>2026</v>
      </c>
      <c r="V1210" t="s">
        <v>64</v>
      </c>
      <c r="W1210">
        <v>6</v>
      </c>
      <c r="X1210" t="s">
        <v>73</v>
      </c>
    </row>
    <row r="1211" spans="1:24" x14ac:dyDescent="0.3">
      <c r="A1211">
        <v>927</v>
      </c>
      <c r="B1211" s="1">
        <v>46199</v>
      </c>
      <c r="C1211">
        <f>YEAR(SalesDataTable[[#This Row],[Order Date]])</f>
        <v>2026</v>
      </c>
      <c r="D1211">
        <f>MONTH(SalesDataTable[[#This Row],[Order Date]])</f>
        <v>6</v>
      </c>
      <c r="E1211" t="str">
        <f>TEXT(SalesDataTable[[#This Row],[Order Date]], "MmMM")</f>
        <v>June</v>
      </c>
      <c r="F1211" t="str">
        <f>"Q"&amp;ROUNDUP(MONTH(SalesDataTable[[#This Row],[Order Date]])/3,0)</f>
        <v>Q2</v>
      </c>
      <c r="G1211" t="s">
        <v>48</v>
      </c>
      <c r="H1211" t="s">
        <v>81</v>
      </c>
      <c r="I1211" t="s">
        <v>87</v>
      </c>
      <c r="J1211" t="s">
        <v>84</v>
      </c>
      <c r="K1211" t="s">
        <v>37</v>
      </c>
      <c r="L1211" t="s">
        <v>38</v>
      </c>
      <c r="M1211">
        <v>2</v>
      </c>
      <c r="N1211">
        <v>130.33000000000001</v>
      </c>
      <c r="O1211">
        <v>0.1</v>
      </c>
      <c r="P1211">
        <v>67.319999999999993</v>
      </c>
      <c r="Q1211">
        <v>234.59400000000002</v>
      </c>
      <c r="R1211">
        <v>134.63999999999999</v>
      </c>
      <c r="S1211">
        <v>99.954000000000036</v>
      </c>
      <c r="T1211">
        <v>0.42607227806337772</v>
      </c>
      <c r="U1211">
        <v>2026</v>
      </c>
      <c r="V1211" t="s">
        <v>64</v>
      </c>
      <c r="W1211">
        <v>6</v>
      </c>
      <c r="X1211" t="s">
        <v>73</v>
      </c>
    </row>
    <row r="1212" spans="1:24" x14ac:dyDescent="0.3">
      <c r="A1212">
        <v>1837</v>
      </c>
      <c r="B1212" s="1">
        <v>46200</v>
      </c>
      <c r="C1212">
        <f>YEAR(SalesDataTable[[#This Row],[Order Date]])</f>
        <v>2026</v>
      </c>
      <c r="D1212">
        <f>MONTH(SalesDataTable[[#This Row],[Order Date]])</f>
        <v>6</v>
      </c>
      <c r="E1212" t="str">
        <f>TEXT(SalesDataTable[[#This Row],[Order Date]], "MmMM")</f>
        <v>June</v>
      </c>
      <c r="F1212" t="str">
        <f>"Q"&amp;ROUNDUP(MONTH(SalesDataTable[[#This Row],[Order Date]])/3,0)</f>
        <v>Q2</v>
      </c>
      <c r="G1212" t="s">
        <v>28</v>
      </c>
      <c r="H1212" t="s">
        <v>36</v>
      </c>
      <c r="I1212" t="s">
        <v>87</v>
      </c>
      <c r="J1212" t="s">
        <v>85</v>
      </c>
      <c r="K1212" t="s">
        <v>44</v>
      </c>
      <c r="L1212" t="s">
        <v>45</v>
      </c>
      <c r="M1212">
        <v>2</v>
      </c>
      <c r="N1212">
        <v>194.13</v>
      </c>
      <c r="O1212">
        <v>0.1</v>
      </c>
      <c r="P1212">
        <v>106.51</v>
      </c>
      <c r="Q1212">
        <v>349.43400000000003</v>
      </c>
      <c r="R1212">
        <v>213.02</v>
      </c>
      <c r="S1212">
        <v>136.41400000000002</v>
      </c>
      <c r="T1212">
        <v>0.39038559499075648</v>
      </c>
      <c r="U1212">
        <v>2026</v>
      </c>
      <c r="V1212" t="s">
        <v>64</v>
      </c>
      <c r="W1212">
        <v>6</v>
      </c>
      <c r="X1212" t="s">
        <v>73</v>
      </c>
    </row>
    <row r="1213" spans="1:24" x14ac:dyDescent="0.3">
      <c r="A1213">
        <v>5012</v>
      </c>
      <c r="B1213" s="1">
        <v>46215</v>
      </c>
      <c r="C1213">
        <f>YEAR(SalesDataTable[[#This Row],[Order Date]])</f>
        <v>2026</v>
      </c>
      <c r="D1213">
        <f>MONTH(SalesDataTable[[#This Row],[Order Date]])</f>
        <v>7</v>
      </c>
      <c r="E1213" t="str">
        <f>TEXT(SalesDataTable[[#This Row],[Order Date]], "MmMM")</f>
        <v>July</v>
      </c>
      <c r="F1213" t="str">
        <f>"Q"&amp;ROUNDUP(MONTH(SalesDataTable[[#This Row],[Order Date]])/3,0)</f>
        <v>Q3</v>
      </c>
      <c r="G1213" t="s">
        <v>48</v>
      </c>
      <c r="H1213" t="s">
        <v>71</v>
      </c>
      <c r="I1213" t="s">
        <v>86</v>
      </c>
      <c r="J1213" t="s">
        <v>84</v>
      </c>
      <c r="K1213" t="s">
        <v>24</v>
      </c>
      <c r="L1213" t="s">
        <v>61</v>
      </c>
      <c r="M1213">
        <v>2</v>
      </c>
      <c r="N1213">
        <v>123.58</v>
      </c>
      <c r="O1213">
        <v>0.1</v>
      </c>
      <c r="P1213">
        <v>68.739999999999995</v>
      </c>
      <c r="Q1213">
        <v>222.44399999999999</v>
      </c>
      <c r="R1213">
        <v>137.47999999999999</v>
      </c>
      <c r="S1213">
        <v>84.963999999999999</v>
      </c>
      <c r="T1213">
        <v>0.3819568071065077</v>
      </c>
      <c r="U1213">
        <v>2026</v>
      </c>
      <c r="V1213" t="s">
        <v>74</v>
      </c>
      <c r="W1213">
        <v>7</v>
      </c>
      <c r="X1213" t="s">
        <v>75</v>
      </c>
    </row>
    <row r="1214" spans="1:24" x14ac:dyDescent="0.3">
      <c r="A1214">
        <v>1279</v>
      </c>
      <c r="B1214" s="1">
        <v>46216</v>
      </c>
      <c r="C1214">
        <f>YEAR(SalesDataTable[[#This Row],[Order Date]])</f>
        <v>2026</v>
      </c>
      <c r="D1214">
        <f>MONTH(SalesDataTable[[#This Row],[Order Date]])</f>
        <v>7</v>
      </c>
      <c r="E1214" t="str">
        <f>TEXT(SalesDataTable[[#This Row],[Order Date]], "MmMM")</f>
        <v>July</v>
      </c>
      <c r="F1214" t="str">
        <f>"Q"&amp;ROUNDUP(MONTH(SalesDataTable[[#This Row],[Order Date]])/3,0)</f>
        <v>Q3</v>
      </c>
      <c r="G1214" t="s">
        <v>20</v>
      </c>
      <c r="H1214" t="s">
        <v>21</v>
      </c>
      <c r="I1214" t="s">
        <v>87</v>
      </c>
      <c r="J1214" t="s">
        <v>23</v>
      </c>
      <c r="K1214" t="s">
        <v>44</v>
      </c>
      <c r="L1214" t="s">
        <v>45</v>
      </c>
      <c r="M1214">
        <v>2</v>
      </c>
      <c r="N1214">
        <v>193.76</v>
      </c>
      <c r="O1214">
        <v>0.1</v>
      </c>
      <c r="P1214">
        <v>104.66</v>
      </c>
      <c r="Q1214">
        <v>348.76799999999997</v>
      </c>
      <c r="R1214">
        <v>209.32</v>
      </c>
      <c r="S1214">
        <v>139.44799999999998</v>
      </c>
      <c r="T1214">
        <v>0.39983025965684921</v>
      </c>
      <c r="U1214">
        <v>2026</v>
      </c>
      <c r="V1214" t="s">
        <v>74</v>
      </c>
      <c r="W1214">
        <v>7</v>
      </c>
      <c r="X1214" t="s">
        <v>75</v>
      </c>
    </row>
    <row r="1215" spans="1:24" x14ac:dyDescent="0.3">
      <c r="A1215">
        <v>2555</v>
      </c>
      <c r="B1215" s="1">
        <v>46222</v>
      </c>
      <c r="C1215">
        <f>YEAR(SalesDataTable[[#This Row],[Order Date]])</f>
        <v>2026</v>
      </c>
      <c r="D1215">
        <f>MONTH(SalesDataTable[[#This Row],[Order Date]])</f>
        <v>7</v>
      </c>
      <c r="E1215" t="str">
        <f>TEXT(SalesDataTable[[#This Row],[Order Date]], "MmMM")</f>
        <v>July</v>
      </c>
      <c r="F1215" t="str">
        <f>"Q"&amp;ROUNDUP(MONTH(SalesDataTable[[#This Row],[Order Date]])/3,0)</f>
        <v>Q3</v>
      </c>
      <c r="G1215" t="s">
        <v>48</v>
      </c>
      <c r="H1215" t="s">
        <v>49</v>
      </c>
      <c r="I1215" t="s">
        <v>87</v>
      </c>
      <c r="J1215" t="s">
        <v>23</v>
      </c>
      <c r="K1215" t="s">
        <v>37</v>
      </c>
      <c r="L1215" t="s">
        <v>54</v>
      </c>
      <c r="M1215">
        <v>2</v>
      </c>
      <c r="N1215">
        <v>46.89</v>
      </c>
      <c r="O1215">
        <v>0.1</v>
      </c>
      <c r="P1215">
        <v>18.53</v>
      </c>
      <c r="Q1215">
        <v>84.402000000000001</v>
      </c>
      <c r="R1215">
        <v>37.06</v>
      </c>
      <c r="S1215">
        <v>47.341999999999999</v>
      </c>
      <c r="T1215">
        <v>0.56091087888912583</v>
      </c>
      <c r="U1215">
        <v>2026</v>
      </c>
      <c r="V1215" t="s">
        <v>74</v>
      </c>
      <c r="W1215">
        <v>7</v>
      </c>
      <c r="X1215" t="s">
        <v>75</v>
      </c>
    </row>
    <row r="1216" spans="1:24" x14ac:dyDescent="0.3">
      <c r="A1216">
        <v>2474</v>
      </c>
      <c r="B1216" s="1">
        <v>46223</v>
      </c>
      <c r="C1216">
        <f>YEAR(SalesDataTable[[#This Row],[Order Date]])</f>
        <v>2026</v>
      </c>
      <c r="D1216">
        <f>MONTH(SalesDataTable[[#This Row],[Order Date]])</f>
        <v>7</v>
      </c>
      <c r="E1216" t="str">
        <f>TEXT(SalesDataTable[[#This Row],[Order Date]], "MmMM")</f>
        <v>July</v>
      </c>
      <c r="F1216" t="str">
        <f>"Q"&amp;ROUNDUP(MONTH(SalesDataTable[[#This Row],[Order Date]])/3,0)</f>
        <v>Q3</v>
      </c>
      <c r="G1216" t="s">
        <v>48</v>
      </c>
      <c r="H1216" t="s">
        <v>49</v>
      </c>
      <c r="I1216" t="s">
        <v>86</v>
      </c>
      <c r="J1216" t="s">
        <v>84</v>
      </c>
      <c r="K1216" t="s">
        <v>42</v>
      </c>
      <c r="L1216" t="s">
        <v>43</v>
      </c>
      <c r="M1216">
        <v>2</v>
      </c>
      <c r="N1216">
        <v>39.78</v>
      </c>
      <c r="O1216">
        <v>0.1</v>
      </c>
      <c r="P1216">
        <v>16.260000000000002</v>
      </c>
      <c r="Q1216">
        <v>71.603999999999999</v>
      </c>
      <c r="R1216">
        <v>32.520000000000003</v>
      </c>
      <c r="S1216">
        <v>39.083999999999996</v>
      </c>
      <c r="T1216">
        <v>0.54583542818836928</v>
      </c>
      <c r="U1216">
        <v>2026</v>
      </c>
      <c r="V1216" t="s">
        <v>74</v>
      </c>
      <c r="W1216">
        <v>7</v>
      </c>
      <c r="X1216" t="s">
        <v>75</v>
      </c>
    </row>
    <row r="1217" spans="1:24" x14ac:dyDescent="0.3">
      <c r="A1217">
        <v>1552</v>
      </c>
      <c r="B1217" s="1">
        <v>46224</v>
      </c>
      <c r="C1217">
        <f>YEAR(SalesDataTable[[#This Row],[Order Date]])</f>
        <v>2026</v>
      </c>
      <c r="D1217">
        <f>MONTH(SalesDataTable[[#This Row],[Order Date]])</f>
        <v>7</v>
      </c>
      <c r="E1217" t="str">
        <f>TEXT(SalesDataTable[[#This Row],[Order Date]], "MmMM")</f>
        <v>July</v>
      </c>
      <c r="F1217" t="str">
        <f>"Q"&amp;ROUNDUP(MONTH(SalesDataTable[[#This Row],[Order Date]])/3,0)</f>
        <v>Q3</v>
      </c>
      <c r="G1217" t="s">
        <v>20</v>
      </c>
      <c r="H1217" t="s">
        <v>39</v>
      </c>
      <c r="I1217" t="s">
        <v>86</v>
      </c>
      <c r="J1217" t="s">
        <v>23</v>
      </c>
      <c r="K1217" t="s">
        <v>37</v>
      </c>
      <c r="L1217" t="s">
        <v>54</v>
      </c>
      <c r="M1217">
        <v>2</v>
      </c>
      <c r="N1217">
        <v>46.34</v>
      </c>
      <c r="O1217">
        <v>0.1</v>
      </c>
      <c r="P1217">
        <v>18.41</v>
      </c>
      <c r="Q1217">
        <v>83.412000000000006</v>
      </c>
      <c r="R1217">
        <v>36.82</v>
      </c>
      <c r="S1217">
        <v>46.592000000000006</v>
      </c>
      <c r="T1217">
        <v>0.55857670359180933</v>
      </c>
      <c r="U1217">
        <v>2026</v>
      </c>
      <c r="V1217" t="s">
        <v>74</v>
      </c>
      <c r="W1217">
        <v>7</v>
      </c>
      <c r="X1217" t="s">
        <v>75</v>
      </c>
    </row>
    <row r="1218" spans="1:24" x14ac:dyDescent="0.3">
      <c r="A1218">
        <v>4212</v>
      </c>
      <c r="B1218" s="1">
        <v>46228</v>
      </c>
      <c r="C1218">
        <f>YEAR(SalesDataTable[[#This Row],[Order Date]])</f>
        <v>2026</v>
      </c>
      <c r="D1218">
        <f>MONTH(SalesDataTable[[#This Row],[Order Date]])</f>
        <v>7</v>
      </c>
      <c r="E1218" t="str">
        <f>TEXT(SalesDataTable[[#This Row],[Order Date]], "MmMM")</f>
        <v>July</v>
      </c>
      <c r="F1218" t="str">
        <f>"Q"&amp;ROUNDUP(MONTH(SalesDataTable[[#This Row],[Order Date]])/3,0)</f>
        <v>Q3</v>
      </c>
      <c r="G1218" t="s">
        <v>28</v>
      </c>
      <c r="H1218" t="s">
        <v>36</v>
      </c>
      <c r="I1218" t="s">
        <v>87</v>
      </c>
      <c r="J1218" t="s">
        <v>84</v>
      </c>
      <c r="K1218" t="s">
        <v>37</v>
      </c>
      <c r="L1218" t="s">
        <v>54</v>
      </c>
      <c r="M1218">
        <v>2</v>
      </c>
      <c r="N1218">
        <v>47.52</v>
      </c>
      <c r="O1218">
        <v>0.1</v>
      </c>
      <c r="P1218">
        <v>17.86</v>
      </c>
      <c r="Q1218">
        <v>85.536000000000001</v>
      </c>
      <c r="R1218">
        <v>35.72</v>
      </c>
      <c r="S1218">
        <v>49.816000000000003</v>
      </c>
      <c r="T1218">
        <v>0.58239805462027683</v>
      </c>
      <c r="U1218">
        <v>2026</v>
      </c>
      <c r="V1218" t="s">
        <v>74</v>
      </c>
      <c r="W1218">
        <v>7</v>
      </c>
      <c r="X1218" t="s">
        <v>75</v>
      </c>
    </row>
    <row r="1219" spans="1:24" x14ac:dyDescent="0.3">
      <c r="A1219">
        <v>2554</v>
      </c>
      <c r="B1219" s="1">
        <v>46232</v>
      </c>
      <c r="C1219">
        <f>YEAR(SalesDataTable[[#This Row],[Order Date]])</f>
        <v>2026</v>
      </c>
      <c r="D1219">
        <f>MONTH(SalesDataTable[[#This Row],[Order Date]])</f>
        <v>7</v>
      </c>
      <c r="E1219" t="str">
        <f>TEXT(SalesDataTable[[#This Row],[Order Date]], "MmMM")</f>
        <v>July</v>
      </c>
      <c r="F1219" t="str">
        <f>"Q"&amp;ROUNDUP(MONTH(SalesDataTable[[#This Row],[Order Date]])/3,0)</f>
        <v>Q3</v>
      </c>
      <c r="G1219" t="s">
        <v>34</v>
      </c>
      <c r="H1219" t="s">
        <v>40</v>
      </c>
      <c r="I1219" t="s">
        <v>87</v>
      </c>
      <c r="J1219" t="s">
        <v>23</v>
      </c>
      <c r="K1219" t="s">
        <v>24</v>
      </c>
      <c r="L1219" t="s">
        <v>69</v>
      </c>
      <c r="M1219">
        <v>2</v>
      </c>
      <c r="N1219">
        <v>49.98</v>
      </c>
      <c r="O1219">
        <v>0.1</v>
      </c>
      <c r="P1219">
        <v>21.91</v>
      </c>
      <c r="Q1219">
        <v>89.963999999999999</v>
      </c>
      <c r="R1219">
        <v>43.82</v>
      </c>
      <c r="S1219">
        <v>46.143999999999998</v>
      </c>
      <c r="T1219">
        <v>0.51291627762215997</v>
      </c>
      <c r="U1219">
        <v>2026</v>
      </c>
      <c r="V1219" t="s">
        <v>74</v>
      </c>
      <c r="W1219">
        <v>7</v>
      </c>
      <c r="X1219" t="s">
        <v>75</v>
      </c>
    </row>
    <row r="1220" spans="1:24" x14ac:dyDescent="0.3">
      <c r="A1220">
        <v>295</v>
      </c>
      <c r="B1220" s="1">
        <v>46237</v>
      </c>
      <c r="C1220">
        <f>YEAR(SalesDataTable[[#This Row],[Order Date]])</f>
        <v>2026</v>
      </c>
      <c r="D1220">
        <f>MONTH(SalesDataTable[[#This Row],[Order Date]])</f>
        <v>8</v>
      </c>
      <c r="E1220" t="str">
        <f>TEXT(SalesDataTable[[#This Row],[Order Date]], "MmMM")</f>
        <v>August</v>
      </c>
      <c r="F1220" t="str">
        <f>"Q"&amp;ROUNDUP(MONTH(SalesDataTable[[#This Row],[Order Date]])/3,0)</f>
        <v>Q3</v>
      </c>
      <c r="G1220" t="s">
        <v>20</v>
      </c>
      <c r="H1220" t="s">
        <v>21</v>
      </c>
      <c r="I1220" t="s">
        <v>87</v>
      </c>
      <c r="J1220" t="s">
        <v>84</v>
      </c>
      <c r="K1220" t="s">
        <v>37</v>
      </c>
      <c r="L1220" t="s">
        <v>47</v>
      </c>
      <c r="M1220">
        <v>2</v>
      </c>
      <c r="N1220">
        <v>36.15</v>
      </c>
      <c r="O1220">
        <v>0.1</v>
      </c>
      <c r="P1220">
        <v>13.19</v>
      </c>
      <c r="Q1220">
        <v>65.069999999999993</v>
      </c>
      <c r="R1220">
        <v>26.38</v>
      </c>
      <c r="S1220">
        <v>38.69</v>
      </c>
      <c r="T1220">
        <v>0.59459044106347014</v>
      </c>
      <c r="U1220">
        <v>2026</v>
      </c>
      <c r="V1220" t="s">
        <v>74</v>
      </c>
      <c r="W1220">
        <v>8</v>
      </c>
      <c r="X1220" t="s">
        <v>76</v>
      </c>
    </row>
    <row r="1221" spans="1:24" x14ac:dyDescent="0.3">
      <c r="A1221">
        <v>4892</v>
      </c>
      <c r="B1221" s="1">
        <v>46239</v>
      </c>
      <c r="C1221">
        <f>YEAR(SalesDataTable[[#This Row],[Order Date]])</f>
        <v>2026</v>
      </c>
      <c r="D1221">
        <f>MONTH(SalesDataTable[[#This Row],[Order Date]])</f>
        <v>8</v>
      </c>
      <c r="E1221" t="str">
        <f>TEXT(SalesDataTable[[#This Row],[Order Date]], "MmMM")</f>
        <v>August</v>
      </c>
      <c r="F1221" t="str">
        <f>"Q"&amp;ROUNDUP(MONTH(SalesDataTable[[#This Row],[Order Date]])/3,0)</f>
        <v>Q3</v>
      </c>
      <c r="G1221" t="s">
        <v>34</v>
      </c>
      <c r="H1221" t="s">
        <v>56</v>
      </c>
      <c r="I1221" t="s">
        <v>86</v>
      </c>
      <c r="J1221" t="s">
        <v>84</v>
      </c>
      <c r="K1221" t="s">
        <v>37</v>
      </c>
      <c r="L1221" t="s">
        <v>59</v>
      </c>
      <c r="M1221">
        <v>2</v>
      </c>
      <c r="N1221">
        <v>161.75</v>
      </c>
      <c r="O1221">
        <v>0.1</v>
      </c>
      <c r="P1221">
        <v>85.85</v>
      </c>
      <c r="Q1221">
        <v>291.15000000000003</v>
      </c>
      <c r="R1221">
        <v>171.7</v>
      </c>
      <c r="S1221">
        <v>119.45000000000005</v>
      </c>
      <c r="T1221">
        <v>0.41026962047054794</v>
      </c>
      <c r="U1221">
        <v>2026</v>
      </c>
      <c r="V1221" t="s">
        <v>74</v>
      </c>
      <c r="W1221">
        <v>8</v>
      </c>
      <c r="X1221" t="s">
        <v>76</v>
      </c>
    </row>
    <row r="1222" spans="1:24" x14ac:dyDescent="0.3">
      <c r="A1222">
        <v>1156</v>
      </c>
      <c r="B1222" s="1">
        <v>46254</v>
      </c>
      <c r="C1222">
        <f>YEAR(SalesDataTable[[#This Row],[Order Date]])</f>
        <v>2026</v>
      </c>
      <c r="D1222">
        <f>MONTH(SalesDataTable[[#This Row],[Order Date]])</f>
        <v>8</v>
      </c>
      <c r="E1222" t="str">
        <f>TEXT(SalesDataTable[[#This Row],[Order Date]], "MmMM")</f>
        <v>August</v>
      </c>
      <c r="F1222" t="str">
        <f>"Q"&amp;ROUNDUP(MONTH(SalesDataTable[[#This Row],[Order Date]])/3,0)</f>
        <v>Q3</v>
      </c>
      <c r="G1222" t="s">
        <v>48</v>
      </c>
      <c r="H1222" t="s">
        <v>52</v>
      </c>
      <c r="I1222" t="s">
        <v>86</v>
      </c>
      <c r="J1222" t="s">
        <v>23</v>
      </c>
      <c r="K1222" t="s">
        <v>42</v>
      </c>
      <c r="L1222" t="s">
        <v>66</v>
      </c>
      <c r="M1222">
        <v>2</v>
      </c>
      <c r="N1222">
        <v>50.59</v>
      </c>
      <c r="O1222">
        <v>0.1</v>
      </c>
      <c r="P1222">
        <v>22.68</v>
      </c>
      <c r="Q1222">
        <v>91.062000000000012</v>
      </c>
      <c r="R1222">
        <v>45.36</v>
      </c>
      <c r="S1222">
        <v>45.702000000000012</v>
      </c>
      <c r="T1222">
        <v>0.5018778414706464</v>
      </c>
      <c r="U1222">
        <v>2026</v>
      </c>
      <c r="V1222" t="s">
        <v>74</v>
      </c>
      <c r="W1222">
        <v>8</v>
      </c>
      <c r="X1222" t="s">
        <v>76</v>
      </c>
    </row>
    <row r="1223" spans="1:24" x14ac:dyDescent="0.3">
      <c r="A1223">
        <v>661</v>
      </c>
      <c r="B1223" s="1">
        <v>46255</v>
      </c>
      <c r="C1223">
        <f>YEAR(SalesDataTable[[#This Row],[Order Date]])</f>
        <v>2026</v>
      </c>
      <c r="D1223">
        <f>MONTH(SalesDataTable[[#This Row],[Order Date]])</f>
        <v>8</v>
      </c>
      <c r="E1223" t="str">
        <f>TEXT(SalesDataTable[[#This Row],[Order Date]], "MmMM")</f>
        <v>August</v>
      </c>
      <c r="F1223" t="str">
        <f>"Q"&amp;ROUNDUP(MONTH(SalesDataTable[[#This Row],[Order Date]])/3,0)</f>
        <v>Q3</v>
      </c>
      <c r="G1223" t="s">
        <v>28</v>
      </c>
      <c r="H1223" t="s">
        <v>46</v>
      </c>
      <c r="I1223" t="s">
        <v>86</v>
      </c>
      <c r="J1223" t="s">
        <v>23</v>
      </c>
      <c r="K1223" t="s">
        <v>37</v>
      </c>
      <c r="L1223" t="s">
        <v>54</v>
      </c>
      <c r="M1223">
        <v>2</v>
      </c>
      <c r="N1223">
        <v>47.58</v>
      </c>
      <c r="O1223">
        <v>0.1</v>
      </c>
      <c r="P1223">
        <v>18.47</v>
      </c>
      <c r="Q1223">
        <v>85.644000000000005</v>
      </c>
      <c r="R1223">
        <v>36.94</v>
      </c>
      <c r="S1223">
        <v>48.704000000000008</v>
      </c>
      <c r="T1223">
        <v>0.56867965064686377</v>
      </c>
      <c r="U1223">
        <v>2026</v>
      </c>
      <c r="V1223" t="s">
        <v>74</v>
      </c>
      <c r="W1223">
        <v>8</v>
      </c>
      <c r="X1223" t="s">
        <v>76</v>
      </c>
    </row>
    <row r="1224" spans="1:24" x14ac:dyDescent="0.3">
      <c r="A1224">
        <v>4676</v>
      </c>
      <c r="B1224" s="1">
        <v>46262</v>
      </c>
      <c r="C1224">
        <f>YEAR(SalesDataTable[[#This Row],[Order Date]])</f>
        <v>2026</v>
      </c>
      <c r="D1224">
        <f>MONTH(SalesDataTable[[#This Row],[Order Date]])</f>
        <v>8</v>
      </c>
      <c r="E1224" t="str">
        <f>TEXT(SalesDataTable[[#This Row],[Order Date]], "MmMM")</f>
        <v>August</v>
      </c>
      <c r="F1224" t="str">
        <f>"Q"&amp;ROUNDUP(MONTH(SalesDataTable[[#This Row],[Order Date]])/3,0)</f>
        <v>Q3</v>
      </c>
      <c r="G1224" t="s">
        <v>20</v>
      </c>
      <c r="H1224" t="s">
        <v>60</v>
      </c>
      <c r="I1224" t="s">
        <v>86</v>
      </c>
      <c r="J1224" t="s">
        <v>23</v>
      </c>
      <c r="K1224" t="s">
        <v>42</v>
      </c>
      <c r="L1224" t="s">
        <v>72</v>
      </c>
      <c r="M1224">
        <v>2</v>
      </c>
      <c r="N1224">
        <v>81.88</v>
      </c>
      <c r="O1224">
        <v>0.1</v>
      </c>
      <c r="P1224">
        <v>42.87</v>
      </c>
      <c r="Q1224">
        <v>147.38399999999999</v>
      </c>
      <c r="R1224">
        <v>85.74</v>
      </c>
      <c r="S1224">
        <v>61.643999999999991</v>
      </c>
      <c r="T1224">
        <v>0.41825435596808336</v>
      </c>
      <c r="U1224">
        <v>2026</v>
      </c>
      <c r="V1224" t="s">
        <v>74</v>
      </c>
      <c r="W1224">
        <v>8</v>
      </c>
      <c r="X1224" t="s">
        <v>76</v>
      </c>
    </row>
    <row r="1225" spans="1:24" x14ac:dyDescent="0.3">
      <c r="A1225">
        <v>3983</v>
      </c>
      <c r="B1225" s="1">
        <v>46263</v>
      </c>
      <c r="C1225">
        <f>YEAR(SalesDataTable[[#This Row],[Order Date]])</f>
        <v>2026</v>
      </c>
      <c r="D1225">
        <f>MONTH(SalesDataTable[[#This Row],[Order Date]])</f>
        <v>8</v>
      </c>
      <c r="E1225" t="str">
        <f>TEXT(SalesDataTable[[#This Row],[Order Date]], "MmMM")</f>
        <v>August</v>
      </c>
      <c r="F1225" t="str">
        <f>"Q"&amp;ROUNDUP(MONTH(SalesDataTable[[#This Row],[Order Date]])/3,0)</f>
        <v>Q3</v>
      </c>
      <c r="G1225" t="s">
        <v>48</v>
      </c>
      <c r="H1225" t="s">
        <v>49</v>
      </c>
      <c r="I1225" t="s">
        <v>87</v>
      </c>
      <c r="J1225" t="s">
        <v>85</v>
      </c>
      <c r="K1225" t="s">
        <v>44</v>
      </c>
      <c r="L1225" t="s">
        <v>45</v>
      </c>
      <c r="M1225">
        <v>2</v>
      </c>
      <c r="N1225">
        <v>194.71</v>
      </c>
      <c r="O1225">
        <v>0.1</v>
      </c>
      <c r="P1225">
        <v>105.57</v>
      </c>
      <c r="Q1225">
        <v>350.47800000000001</v>
      </c>
      <c r="R1225">
        <v>211.14</v>
      </c>
      <c r="S1225">
        <v>139.33800000000002</v>
      </c>
      <c r="T1225">
        <v>0.39756561039494637</v>
      </c>
      <c r="U1225">
        <v>2026</v>
      </c>
      <c r="V1225" t="s">
        <v>74</v>
      </c>
      <c r="W1225">
        <v>8</v>
      </c>
      <c r="X1225" t="s">
        <v>76</v>
      </c>
    </row>
    <row r="1226" spans="1:24" x14ac:dyDescent="0.3">
      <c r="A1226">
        <v>2866</v>
      </c>
      <c r="B1226" s="1">
        <v>46266</v>
      </c>
      <c r="C1226">
        <f>YEAR(SalesDataTable[[#This Row],[Order Date]])</f>
        <v>2026</v>
      </c>
      <c r="D1226">
        <f>MONTH(SalesDataTable[[#This Row],[Order Date]])</f>
        <v>9</v>
      </c>
      <c r="E1226" t="str">
        <f>TEXT(SalesDataTable[[#This Row],[Order Date]], "MmMM")</f>
        <v>September</v>
      </c>
      <c r="F1226" t="str">
        <f>"Q"&amp;ROUNDUP(MONTH(SalesDataTable[[#This Row],[Order Date]])/3,0)</f>
        <v>Q3</v>
      </c>
      <c r="G1226" t="s">
        <v>28</v>
      </c>
      <c r="H1226" t="s">
        <v>46</v>
      </c>
      <c r="I1226" t="s">
        <v>87</v>
      </c>
      <c r="J1226" t="s">
        <v>84</v>
      </c>
      <c r="K1226" t="s">
        <v>30</v>
      </c>
      <c r="L1226" t="s">
        <v>31</v>
      </c>
      <c r="M1226">
        <v>2</v>
      </c>
      <c r="N1226">
        <v>156.63999999999999</v>
      </c>
      <c r="O1226">
        <v>0.1</v>
      </c>
      <c r="P1226">
        <v>80.09</v>
      </c>
      <c r="Q1226">
        <v>281.952</v>
      </c>
      <c r="R1226">
        <v>160.18</v>
      </c>
      <c r="S1226">
        <v>121.77199999999999</v>
      </c>
      <c r="T1226">
        <v>0.43188911587787987</v>
      </c>
      <c r="U1226">
        <v>2026</v>
      </c>
      <c r="V1226" t="s">
        <v>74</v>
      </c>
      <c r="W1226">
        <v>9</v>
      </c>
      <c r="X1226" t="s">
        <v>78</v>
      </c>
    </row>
    <row r="1227" spans="1:24" x14ac:dyDescent="0.3">
      <c r="A1227">
        <v>4003</v>
      </c>
      <c r="B1227" s="1">
        <v>46271</v>
      </c>
      <c r="C1227">
        <f>YEAR(SalesDataTable[[#This Row],[Order Date]])</f>
        <v>2026</v>
      </c>
      <c r="D1227">
        <f>MONTH(SalesDataTable[[#This Row],[Order Date]])</f>
        <v>9</v>
      </c>
      <c r="E1227" t="str">
        <f>TEXT(SalesDataTable[[#This Row],[Order Date]], "MmMM")</f>
        <v>September</v>
      </c>
      <c r="F1227" t="str">
        <f>"Q"&amp;ROUNDUP(MONTH(SalesDataTable[[#This Row],[Order Date]])/3,0)</f>
        <v>Q3</v>
      </c>
      <c r="G1227" t="s">
        <v>20</v>
      </c>
      <c r="H1227" t="s">
        <v>39</v>
      </c>
      <c r="I1227" t="s">
        <v>87</v>
      </c>
      <c r="J1227" t="s">
        <v>84</v>
      </c>
      <c r="K1227" t="s">
        <v>24</v>
      </c>
      <c r="L1227" t="s">
        <v>69</v>
      </c>
      <c r="M1227">
        <v>2</v>
      </c>
      <c r="N1227">
        <v>50.41</v>
      </c>
      <c r="O1227">
        <v>0.1</v>
      </c>
      <c r="P1227">
        <v>22.05</v>
      </c>
      <c r="Q1227">
        <v>90.738</v>
      </c>
      <c r="R1227">
        <v>44.1</v>
      </c>
      <c r="S1227">
        <v>46.637999999999998</v>
      </c>
      <c r="T1227">
        <v>0.51398532037294187</v>
      </c>
      <c r="U1227">
        <v>2026</v>
      </c>
      <c r="V1227" t="s">
        <v>74</v>
      </c>
      <c r="W1227">
        <v>9</v>
      </c>
      <c r="X1227" t="s">
        <v>78</v>
      </c>
    </row>
    <row r="1228" spans="1:24" x14ac:dyDescent="0.3">
      <c r="A1228">
        <v>3976</v>
      </c>
      <c r="B1228" s="1">
        <v>46276</v>
      </c>
      <c r="C1228">
        <f>YEAR(SalesDataTable[[#This Row],[Order Date]])</f>
        <v>2026</v>
      </c>
      <c r="D1228">
        <f>MONTH(SalesDataTable[[#This Row],[Order Date]])</f>
        <v>9</v>
      </c>
      <c r="E1228" t="str">
        <f>TEXT(SalesDataTable[[#This Row],[Order Date]], "MmMM")</f>
        <v>September</v>
      </c>
      <c r="F1228" t="str">
        <f>"Q"&amp;ROUNDUP(MONTH(SalesDataTable[[#This Row],[Order Date]])/3,0)</f>
        <v>Q3</v>
      </c>
      <c r="G1228" t="s">
        <v>48</v>
      </c>
      <c r="H1228" t="s">
        <v>52</v>
      </c>
      <c r="I1228" t="s">
        <v>86</v>
      </c>
      <c r="J1228" t="s">
        <v>84</v>
      </c>
      <c r="K1228" t="s">
        <v>37</v>
      </c>
      <c r="L1228" t="s">
        <v>47</v>
      </c>
      <c r="M1228">
        <v>2</v>
      </c>
      <c r="N1228">
        <v>37.03</v>
      </c>
      <c r="O1228">
        <v>0.1</v>
      </c>
      <c r="P1228">
        <v>13.46</v>
      </c>
      <c r="Q1228">
        <v>66.654000000000011</v>
      </c>
      <c r="R1228">
        <v>26.92</v>
      </c>
      <c r="S1228">
        <v>39.734000000000009</v>
      </c>
      <c r="T1228">
        <v>0.59612326342004984</v>
      </c>
      <c r="U1228">
        <v>2026</v>
      </c>
      <c r="V1228" t="s">
        <v>74</v>
      </c>
      <c r="W1228">
        <v>9</v>
      </c>
      <c r="X1228" t="s">
        <v>78</v>
      </c>
    </row>
    <row r="1229" spans="1:24" x14ac:dyDescent="0.3">
      <c r="A1229">
        <v>3216</v>
      </c>
      <c r="B1229" s="1">
        <v>46291</v>
      </c>
      <c r="C1229">
        <f>YEAR(SalesDataTable[[#This Row],[Order Date]])</f>
        <v>2026</v>
      </c>
      <c r="D1229">
        <f>MONTH(SalesDataTable[[#This Row],[Order Date]])</f>
        <v>9</v>
      </c>
      <c r="E1229" t="str">
        <f>TEXT(SalesDataTable[[#This Row],[Order Date]], "MmMM")</f>
        <v>September</v>
      </c>
      <c r="F1229" t="str">
        <f>"Q"&amp;ROUNDUP(MONTH(SalesDataTable[[#This Row],[Order Date]])/3,0)</f>
        <v>Q3</v>
      </c>
      <c r="G1229" t="s">
        <v>34</v>
      </c>
      <c r="H1229" t="s">
        <v>53</v>
      </c>
      <c r="I1229" t="s">
        <v>86</v>
      </c>
      <c r="J1229" t="s">
        <v>84</v>
      </c>
      <c r="K1229" t="s">
        <v>37</v>
      </c>
      <c r="L1229" t="s">
        <v>47</v>
      </c>
      <c r="M1229">
        <v>2</v>
      </c>
      <c r="N1229">
        <v>35.44</v>
      </c>
      <c r="O1229">
        <v>0.1</v>
      </c>
      <c r="P1229">
        <v>13.2</v>
      </c>
      <c r="Q1229">
        <v>63.791999999999994</v>
      </c>
      <c r="R1229">
        <v>26.4</v>
      </c>
      <c r="S1229">
        <v>37.391999999999996</v>
      </c>
      <c r="T1229">
        <v>0.58615500376222718</v>
      </c>
      <c r="U1229">
        <v>2026</v>
      </c>
      <c r="V1229" t="s">
        <v>74</v>
      </c>
      <c r="W1229">
        <v>9</v>
      </c>
      <c r="X1229" t="s">
        <v>78</v>
      </c>
    </row>
    <row r="1230" spans="1:24" x14ac:dyDescent="0.3">
      <c r="A1230">
        <v>1997</v>
      </c>
      <c r="B1230" s="1">
        <v>46329</v>
      </c>
      <c r="C1230">
        <f>YEAR(SalesDataTable[[#This Row],[Order Date]])</f>
        <v>2026</v>
      </c>
      <c r="D1230">
        <f>MONTH(SalesDataTable[[#This Row],[Order Date]])</f>
        <v>11</v>
      </c>
      <c r="E1230" t="str">
        <f>TEXT(SalesDataTable[[#This Row],[Order Date]], "MmMM")</f>
        <v>November</v>
      </c>
      <c r="F1230" t="str">
        <f>"Q"&amp;ROUNDUP(MONTH(SalesDataTable[[#This Row],[Order Date]])/3,0)</f>
        <v>Q4</v>
      </c>
      <c r="G1230" t="s">
        <v>34</v>
      </c>
      <c r="H1230" t="s">
        <v>53</v>
      </c>
      <c r="I1230" t="s">
        <v>87</v>
      </c>
      <c r="J1230" t="s">
        <v>84</v>
      </c>
      <c r="K1230" t="s">
        <v>44</v>
      </c>
      <c r="L1230" t="s">
        <v>77</v>
      </c>
      <c r="M1230">
        <v>2</v>
      </c>
      <c r="N1230">
        <v>335.46</v>
      </c>
      <c r="O1230">
        <v>0.1</v>
      </c>
      <c r="P1230">
        <v>199.87</v>
      </c>
      <c r="Q1230">
        <v>603.82799999999997</v>
      </c>
      <c r="R1230">
        <v>399.74</v>
      </c>
      <c r="S1230">
        <v>204.08799999999997</v>
      </c>
      <c r="T1230">
        <v>0.33799028862523761</v>
      </c>
      <c r="U1230">
        <v>2026</v>
      </c>
      <c r="V1230" t="s">
        <v>79</v>
      </c>
      <c r="W1230">
        <v>11</v>
      </c>
      <c r="X1230" t="s">
        <v>82</v>
      </c>
    </row>
    <row r="1231" spans="1:24" x14ac:dyDescent="0.3">
      <c r="A1231">
        <v>1730</v>
      </c>
      <c r="B1231" s="1">
        <v>46333</v>
      </c>
      <c r="C1231">
        <f>YEAR(SalesDataTable[[#This Row],[Order Date]])</f>
        <v>2026</v>
      </c>
      <c r="D1231">
        <f>MONTH(SalesDataTable[[#This Row],[Order Date]])</f>
        <v>11</v>
      </c>
      <c r="E1231" t="str">
        <f>TEXT(SalesDataTable[[#This Row],[Order Date]], "MmMM")</f>
        <v>November</v>
      </c>
      <c r="F1231" t="str">
        <f>"Q"&amp;ROUNDUP(MONTH(SalesDataTable[[#This Row],[Order Date]])/3,0)</f>
        <v>Q4</v>
      </c>
      <c r="G1231" t="s">
        <v>20</v>
      </c>
      <c r="H1231" t="s">
        <v>39</v>
      </c>
      <c r="I1231" t="s">
        <v>87</v>
      </c>
      <c r="J1231" t="s">
        <v>84</v>
      </c>
      <c r="K1231" t="s">
        <v>30</v>
      </c>
      <c r="L1231" t="s">
        <v>31</v>
      </c>
      <c r="M1231">
        <v>2</v>
      </c>
      <c r="N1231">
        <v>151.55000000000001</v>
      </c>
      <c r="O1231">
        <v>0.1</v>
      </c>
      <c r="P1231">
        <v>80.48</v>
      </c>
      <c r="Q1231">
        <v>272.79000000000002</v>
      </c>
      <c r="R1231">
        <v>160.96</v>
      </c>
      <c r="S1231">
        <v>111.83000000000001</v>
      </c>
      <c r="T1231">
        <v>0.40994904505297114</v>
      </c>
      <c r="U1231">
        <v>2026</v>
      </c>
      <c r="V1231" t="s">
        <v>79</v>
      </c>
      <c r="W1231">
        <v>11</v>
      </c>
      <c r="X1231" t="s">
        <v>82</v>
      </c>
    </row>
    <row r="1232" spans="1:24" x14ac:dyDescent="0.3">
      <c r="A1232">
        <v>3735</v>
      </c>
      <c r="B1232" s="1">
        <v>46333</v>
      </c>
      <c r="C1232">
        <f>YEAR(SalesDataTable[[#This Row],[Order Date]])</f>
        <v>2026</v>
      </c>
      <c r="D1232">
        <f>MONTH(SalesDataTable[[#This Row],[Order Date]])</f>
        <v>11</v>
      </c>
      <c r="E1232" t="str">
        <f>TEXT(SalesDataTable[[#This Row],[Order Date]], "MmMM")</f>
        <v>November</v>
      </c>
      <c r="F1232" t="str">
        <f>"Q"&amp;ROUNDUP(MONTH(SalesDataTable[[#This Row],[Order Date]])/3,0)</f>
        <v>Q4</v>
      </c>
      <c r="G1232" t="s">
        <v>20</v>
      </c>
      <c r="H1232" t="s">
        <v>21</v>
      </c>
      <c r="I1232" t="s">
        <v>86</v>
      </c>
      <c r="J1232" t="s">
        <v>84</v>
      </c>
      <c r="K1232" t="s">
        <v>37</v>
      </c>
      <c r="L1232" t="s">
        <v>59</v>
      </c>
      <c r="M1232">
        <v>2</v>
      </c>
      <c r="N1232">
        <v>163.58000000000001</v>
      </c>
      <c r="O1232">
        <v>0.1</v>
      </c>
      <c r="P1232">
        <v>88.14</v>
      </c>
      <c r="Q1232">
        <v>294.44400000000002</v>
      </c>
      <c r="R1232">
        <v>176.28</v>
      </c>
      <c r="S1232">
        <v>118.16400000000002</v>
      </c>
      <c r="T1232">
        <v>0.40131230386762851</v>
      </c>
      <c r="U1232">
        <v>2026</v>
      </c>
      <c r="V1232" t="s">
        <v>79</v>
      </c>
      <c r="W1232">
        <v>11</v>
      </c>
      <c r="X1232" t="s">
        <v>82</v>
      </c>
    </row>
    <row r="1233" spans="1:24" x14ac:dyDescent="0.3">
      <c r="A1233">
        <v>5177</v>
      </c>
      <c r="B1233" s="1">
        <v>46339</v>
      </c>
      <c r="C1233">
        <f>YEAR(SalesDataTable[[#This Row],[Order Date]])</f>
        <v>2026</v>
      </c>
      <c r="D1233">
        <f>MONTH(SalesDataTable[[#This Row],[Order Date]])</f>
        <v>11</v>
      </c>
      <c r="E1233" t="str">
        <f>TEXT(SalesDataTable[[#This Row],[Order Date]], "MmMM")</f>
        <v>November</v>
      </c>
      <c r="F1233" t="str">
        <f>"Q"&amp;ROUNDUP(MONTH(SalesDataTable[[#This Row],[Order Date]])/3,0)</f>
        <v>Q4</v>
      </c>
      <c r="G1233" t="s">
        <v>34</v>
      </c>
      <c r="H1233" t="s">
        <v>35</v>
      </c>
      <c r="I1233" t="s">
        <v>86</v>
      </c>
      <c r="J1233" t="s">
        <v>84</v>
      </c>
      <c r="K1233" t="s">
        <v>44</v>
      </c>
      <c r="L1233" t="s">
        <v>68</v>
      </c>
      <c r="M1233">
        <v>2</v>
      </c>
      <c r="N1233">
        <v>83.18</v>
      </c>
      <c r="O1233">
        <v>0.1</v>
      </c>
      <c r="P1233">
        <v>40.479999999999997</v>
      </c>
      <c r="Q1233">
        <v>149.72400000000002</v>
      </c>
      <c r="R1233">
        <v>80.959999999999994</v>
      </c>
      <c r="S1233">
        <v>68.764000000000024</v>
      </c>
      <c r="T1233">
        <v>0.45927172664369115</v>
      </c>
      <c r="U1233">
        <v>2026</v>
      </c>
      <c r="V1233" t="s">
        <v>79</v>
      </c>
      <c r="W1233">
        <v>11</v>
      </c>
      <c r="X1233" t="s">
        <v>82</v>
      </c>
    </row>
    <row r="1234" spans="1:24" x14ac:dyDescent="0.3">
      <c r="A1234">
        <v>3581</v>
      </c>
      <c r="B1234" s="1">
        <v>46341</v>
      </c>
      <c r="C1234">
        <f>YEAR(SalesDataTable[[#This Row],[Order Date]])</f>
        <v>2026</v>
      </c>
      <c r="D1234">
        <f>MONTH(SalesDataTable[[#This Row],[Order Date]])</f>
        <v>11</v>
      </c>
      <c r="E1234" t="str">
        <f>TEXT(SalesDataTable[[#This Row],[Order Date]], "MmMM")</f>
        <v>November</v>
      </c>
      <c r="F1234" t="str">
        <f>"Q"&amp;ROUNDUP(MONTH(SalesDataTable[[#This Row],[Order Date]])/3,0)</f>
        <v>Q4</v>
      </c>
      <c r="G1234" t="s">
        <v>20</v>
      </c>
      <c r="H1234" t="s">
        <v>39</v>
      </c>
      <c r="I1234" t="s">
        <v>87</v>
      </c>
      <c r="J1234" t="s">
        <v>85</v>
      </c>
      <c r="K1234" t="s">
        <v>30</v>
      </c>
      <c r="L1234" t="s">
        <v>57</v>
      </c>
      <c r="M1234">
        <v>2</v>
      </c>
      <c r="N1234">
        <v>141.21</v>
      </c>
      <c r="O1234">
        <v>0.1</v>
      </c>
      <c r="P1234">
        <v>78.31</v>
      </c>
      <c r="Q1234">
        <v>254.17800000000003</v>
      </c>
      <c r="R1234">
        <v>156.62</v>
      </c>
      <c r="S1234">
        <v>97.558000000000021</v>
      </c>
      <c r="T1234">
        <v>0.38381763960688969</v>
      </c>
      <c r="U1234">
        <v>2026</v>
      </c>
      <c r="V1234" t="s">
        <v>79</v>
      </c>
      <c r="W1234">
        <v>11</v>
      </c>
      <c r="X1234" t="s">
        <v>82</v>
      </c>
    </row>
    <row r="1235" spans="1:24" x14ac:dyDescent="0.3">
      <c r="A1235">
        <v>1922</v>
      </c>
      <c r="B1235" s="1">
        <v>46351</v>
      </c>
      <c r="C1235">
        <f>YEAR(SalesDataTable[[#This Row],[Order Date]])</f>
        <v>2026</v>
      </c>
      <c r="D1235">
        <f>MONTH(SalesDataTable[[#This Row],[Order Date]])</f>
        <v>11</v>
      </c>
      <c r="E1235" t="str">
        <f>TEXT(SalesDataTable[[#This Row],[Order Date]], "MmMM")</f>
        <v>November</v>
      </c>
      <c r="F1235" t="str">
        <f>"Q"&amp;ROUNDUP(MONTH(SalesDataTable[[#This Row],[Order Date]])/3,0)</f>
        <v>Q4</v>
      </c>
      <c r="G1235" t="s">
        <v>28</v>
      </c>
      <c r="H1235" t="s">
        <v>29</v>
      </c>
      <c r="I1235" t="s">
        <v>87</v>
      </c>
      <c r="J1235" t="s">
        <v>84</v>
      </c>
      <c r="K1235" t="s">
        <v>30</v>
      </c>
      <c r="L1235" t="s">
        <v>57</v>
      </c>
      <c r="M1235">
        <v>2</v>
      </c>
      <c r="N1235">
        <v>145.77000000000001</v>
      </c>
      <c r="O1235">
        <v>0.1</v>
      </c>
      <c r="P1235">
        <v>78.14</v>
      </c>
      <c r="Q1235">
        <v>262.38600000000002</v>
      </c>
      <c r="R1235">
        <v>156.28</v>
      </c>
      <c r="S1235">
        <v>106.10600000000002</v>
      </c>
      <c r="T1235">
        <v>0.40438895367893107</v>
      </c>
      <c r="U1235">
        <v>2026</v>
      </c>
      <c r="V1235" t="s">
        <v>79</v>
      </c>
      <c r="W1235">
        <v>11</v>
      </c>
      <c r="X1235" t="s">
        <v>82</v>
      </c>
    </row>
    <row r="1236" spans="1:24" x14ac:dyDescent="0.3">
      <c r="A1236">
        <v>686</v>
      </c>
      <c r="B1236" s="1">
        <v>46354</v>
      </c>
      <c r="C1236">
        <f>YEAR(SalesDataTable[[#This Row],[Order Date]])</f>
        <v>2026</v>
      </c>
      <c r="D1236">
        <f>MONTH(SalesDataTable[[#This Row],[Order Date]])</f>
        <v>11</v>
      </c>
      <c r="E1236" t="str">
        <f>TEXT(SalesDataTable[[#This Row],[Order Date]], "MmMM")</f>
        <v>November</v>
      </c>
      <c r="F1236" t="str">
        <f>"Q"&amp;ROUNDUP(MONTH(SalesDataTable[[#This Row],[Order Date]])/3,0)</f>
        <v>Q4</v>
      </c>
      <c r="G1236" t="s">
        <v>34</v>
      </c>
      <c r="H1236" t="s">
        <v>53</v>
      </c>
      <c r="I1236" t="s">
        <v>87</v>
      </c>
      <c r="J1236" t="s">
        <v>84</v>
      </c>
      <c r="K1236" t="s">
        <v>37</v>
      </c>
      <c r="L1236" t="s">
        <v>38</v>
      </c>
      <c r="M1236">
        <v>2</v>
      </c>
      <c r="N1236">
        <v>132.61000000000001</v>
      </c>
      <c r="O1236">
        <v>0.1</v>
      </c>
      <c r="P1236">
        <v>67.3</v>
      </c>
      <c r="Q1236">
        <v>238.69800000000004</v>
      </c>
      <c r="R1236">
        <v>134.6</v>
      </c>
      <c r="S1236">
        <v>104.09800000000004</v>
      </c>
      <c r="T1236">
        <v>0.43610755012610086</v>
      </c>
      <c r="U1236">
        <v>2026</v>
      </c>
      <c r="V1236" t="s">
        <v>79</v>
      </c>
      <c r="W1236">
        <v>11</v>
      </c>
      <c r="X1236" t="s">
        <v>82</v>
      </c>
    </row>
    <row r="1237" spans="1:24" x14ac:dyDescent="0.3">
      <c r="A1237">
        <v>2279</v>
      </c>
      <c r="B1237" s="1">
        <v>46356</v>
      </c>
      <c r="C1237">
        <f>YEAR(SalesDataTable[[#This Row],[Order Date]])</f>
        <v>2026</v>
      </c>
      <c r="D1237">
        <f>MONTH(SalesDataTable[[#This Row],[Order Date]])</f>
        <v>11</v>
      </c>
      <c r="E1237" t="str">
        <f>TEXT(SalesDataTable[[#This Row],[Order Date]], "MmMM")</f>
        <v>November</v>
      </c>
      <c r="F1237" t="str">
        <f>"Q"&amp;ROUNDUP(MONTH(SalesDataTable[[#This Row],[Order Date]])/3,0)</f>
        <v>Q4</v>
      </c>
      <c r="G1237" t="s">
        <v>28</v>
      </c>
      <c r="H1237" t="s">
        <v>36</v>
      </c>
      <c r="I1237" t="s">
        <v>86</v>
      </c>
      <c r="J1237" t="s">
        <v>84</v>
      </c>
      <c r="K1237" t="s">
        <v>42</v>
      </c>
      <c r="L1237" t="s">
        <v>66</v>
      </c>
      <c r="M1237">
        <v>2</v>
      </c>
      <c r="N1237">
        <v>50.38</v>
      </c>
      <c r="O1237">
        <v>0.1</v>
      </c>
      <c r="P1237">
        <v>22.41</v>
      </c>
      <c r="Q1237">
        <v>90.684000000000012</v>
      </c>
      <c r="R1237">
        <v>44.82</v>
      </c>
      <c r="S1237">
        <v>45.864000000000011</v>
      </c>
      <c r="T1237">
        <v>0.50575625248114342</v>
      </c>
      <c r="U1237">
        <v>2026</v>
      </c>
      <c r="V1237" t="s">
        <v>79</v>
      </c>
      <c r="W1237">
        <v>11</v>
      </c>
      <c r="X1237" t="s">
        <v>82</v>
      </c>
    </row>
    <row r="1238" spans="1:24" x14ac:dyDescent="0.3">
      <c r="A1238">
        <v>4879</v>
      </c>
      <c r="B1238" s="1">
        <v>46361</v>
      </c>
      <c r="C1238">
        <f>YEAR(SalesDataTable[[#This Row],[Order Date]])</f>
        <v>2026</v>
      </c>
      <c r="D1238">
        <f>MONTH(SalesDataTable[[#This Row],[Order Date]])</f>
        <v>12</v>
      </c>
      <c r="E1238" t="str">
        <f>TEXT(SalesDataTable[[#This Row],[Order Date]], "MmMM")</f>
        <v>December</v>
      </c>
      <c r="F1238" t="str">
        <f>"Q"&amp;ROUNDUP(MONTH(SalesDataTable[[#This Row],[Order Date]])/3,0)</f>
        <v>Q4</v>
      </c>
      <c r="G1238" t="s">
        <v>48</v>
      </c>
      <c r="H1238" t="s">
        <v>49</v>
      </c>
      <c r="I1238" t="s">
        <v>87</v>
      </c>
      <c r="J1238" t="s">
        <v>84</v>
      </c>
      <c r="K1238" t="s">
        <v>30</v>
      </c>
      <c r="L1238" t="s">
        <v>41</v>
      </c>
      <c r="M1238">
        <v>2</v>
      </c>
      <c r="N1238">
        <v>70.239999999999995</v>
      </c>
      <c r="O1238">
        <v>0.1</v>
      </c>
      <c r="P1238">
        <v>33.29</v>
      </c>
      <c r="Q1238">
        <v>126.43199999999999</v>
      </c>
      <c r="R1238">
        <v>66.58</v>
      </c>
      <c r="S1238">
        <v>59.85199999999999</v>
      </c>
      <c r="T1238">
        <v>0.47339281194634264</v>
      </c>
      <c r="U1238">
        <v>2026</v>
      </c>
      <c r="V1238" t="s">
        <v>79</v>
      </c>
      <c r="W1238">
        <v>12</v>
      </c>
      <c r="X1238" t="s">
        <v>83</v>
      </c>
    </row>
    <row r="1239" spans="1:24" x14ac:dyDescent="0.3">
      <c r="A1239">
        <v>519</v>
      </c>
      <c r="B1239" s="1">
        <v>46365</v>
      </c>
      <c r="C1239">
        <f>YEAR(SalesDataTable[[#This Row],[Order Date]])</f>
        <v>2026</v>
      </c>
      <c r="D1239">
        <f>MONTH(SalesDataTable[[#This Row],[Order Date]])</f>
        <v>12</v>
      </c>
      <c r="E1239" t="str">
        <f>TEXT(SalesDataTable[[#This Row],[Order Date]], "MmMM")</f>
        <v>December</v>
      </c>
      <c r="F1239" t="str">
        <f>"Q"&amp;ROUNDUP(MONTH(SalesDataTable[[#This Row],[Order Date]])/3,0)</f>
        <v>Q4</v>
      </c>
      <c r="G1239" t="s">
        <v>34</v>
      </c>
      <c r="H1239" t="s">
        <v>53</v>
      </c>
      <c r="I1239" t="s">
        <v>86</v>
      </c>
      <c r="J1239" t="s">
        <v>84</v>
      </c>
      <c r="K1239" t="s">
        <v>24</v>
      </c>
      <c r="L1239" t="s">
        <v>50</v>
      </c>
      <c r="M1239">
        <v>2</v>
      </c>
      <c r="N1239">
        <v>36.03</v>
      </c>
      <c r="O1239">
        <v>0.1</v>
      </c>
      <c r="P1239">
        <v>13.54</v>
      </c>
      <c r="Q1239">
        <v>64.853999999999999</v>
      </c>
      <c r="R1239">
        <v>27.08</v>
      </c>
      <c r="S1239">
        <v>37.774000000000001</v>
      </c>
      <c r="T1239">
        <v>0.58244672649335427</v>
      </c>
      <c r="U1239">
        <v>2026</v>
      </c>
      <c r="V1239" t="s">
        <v>79</v>
      </c>
      <c r="W1239">
        <v>12</v>
      </c>
      <c r="X1239" t="s">
        <v>83</v>
      </c>
    </row>
    <row r="1240" spans="1:24" x14ac:dyDescent="0.3">
      <c r="A1240">
        <v>2797</v>
      </c>
      <c r="B1240" s="1">
        <v>46370</v>
      </c>
      <c r="C1240">
        <f>YEAR(SalesDataTable[[#This Row],[Order Date]])</f>
        <v>2026</v>
      </c>
      <c r="D1240">
        <f>MONTH(SalesDataTable[[#This Row],[Order Date]])</f>
        <v>12</v>
      </c>
      <c r="E1240" t="str">
        <f>TEXT(SalesDataTable[[#This Row],[Order Date]], "MmMM")</f>
        <v>December</v>
      </c>
      <c r="F1240" t="str">
        <f>"Q"&amp;ROUNDUP(MONTH(SalesDataTable[[#This Row],[Order Date]])/3,0)</f>
        <v>Q4</v>
      </c>
      <c r="G1240" t="s">
        <v>48</v>
      </c>
      <c r="H1240" t="s">
        <v>71</v>
      </c>
      <c r="I1240" t="s">
        <v>86</v>
      </c>
      <c r="J1240" t="s">
        <v>23</v>
      </c>
      <c r="K1240" t="s">
        <v>30</v>
      </c>
      <c r="L1240" t="s">
        <v>41</v>
      </c>
      <c r="M1240">
        <v>2</v>
      </c>
      <c r="N1240">
        <v>70.239999999999995</v>
      </c>
      <c r="O1240">
        <v>0.1</v>
      </c>
      <c r="P1240">
        <v>32.130000000000003</v>
      </c>
      <c r="Q1240">
        <v>126.43199999999999</v>
      </c>
      <c r="R1240">
        <v>64.260000000000005</v>
      </c>
      <c r="S1240">
        <v>62.171999999999983</v>
      </c>
      <c r="T1240">
        <v>0.49174259681093385</v>
      </c>
      <c r="U1240">
        <v>2026</v>
      </c>
      <c r="V1240" t="s">
        <v>79</v>
      </c>
      <c r="W1240">
        <v>12</v>
      </c>
      <c r="X1240" t="s">
        <v>83</v>
      </c>
    </row>
    <row r="1241" spans="1:24" x14ac:dyDescent="0.3">
      <c r="A1241">
        <v>2896</v>
      </c>
      <c r="B1241" s="1">
        <v>46372</v>
      </c>
      <c r="C1241">
        <f>YEAR(SalesDataTable[[#This Row],[Order Date]])</f>
        <v>2026</v>
      </c>
      <c r="D1241">
        <f>MONTH(SalesDataTable[[#This Row],[Order Date]])</f>
        <v>12</v>
      </c>
      <c r="E1241" t="str">
        <f>TEXT(SalesDataTable[[#This Row],[Order Date]], "MmMM")</f>
        <v>December</v>
      </c>
      <c r="F1241" t="str">
        <f>"Q"&amp;ROUNDUP(MONTH(SalesDataTable[[#This Row],[Order Date]])/3,0)</f>
        <v>Q4</v>
      </c>
      <c r="G1241" t="s">
        <v>34</v>
      </c>
      <c r="H1241" t="s">
        <v>53</v>
      </c>
      <c r="I1241" t="s">
        <v>86</v>
      </c>
      <c r="J1241" t="s">
        <v>85</v>
      </c>
      <c r="K1241" t="s">
        <v>24</v>
      </c>
      <c r="L1241" t="s">
        <v>50</v>
      </c>
      <c r="M1241">
        <v>2</v>
      </c>
      <c r="N1241">
        <v>36.020000000000003</v>
      </c>
      <c r="O1241">
        <v>0.1</v>
      </c>
      <c r="P1241">
        <v>13.59</v>
      </c>
      <c r="Q1241">
        <v>64.836000000000013</v>
      </c>
      <c r="R1241">
        <v>27.18</v>
      </c>
      <c r="S1241">
        <v>37.656000000000013</v>
      </c>
      <c r="T1241">
        <v>0.58078845086063302</v>
      </c>
      <c r="U1241">
        <v>2026</v>
      </c>
      <c r="V1241" t="s">
        <v>79</v>
      </c>
      <c r="W1241">
        <v>12</v>
      </c>
      <c r="X1241" t="s">
        <v>83</v>
      </c>
    </row>
    <row r="1242" spans="1:24" x14ac:dyDescent="0.3">
      <c r="A1242">
        <v>131</v>
      </c>
      <c r="B1242" s="1">
        <v>46374</v>
      </c>
      <c r="C1242">
        <f>YEAR(SalesDataTable[[#This Row],[Order Date]])</f>
        <v>2026</v>
      </c>
      <c r="D1242">
        <f>MONTH(SalesDataTable[[#This Row],[Order Date]])</f>
        <v>12</v>
      </c>
      <c r="E1242" t="str">
        <f>TEXT(SalesDataTable[[#This Row],[Order Date]], "MmMM")</f>
        <v>December</v>
      </c>
      <c r="F1242" t="str">
        <f>"Q"&amp;ROUNDUP(MONTH(SalesDataTable[[#This Row],[Order Date]])/3,0)</f>
        <v>Q4</v>
      </c>
      <c r="G1242" t="s">
        <v>34</v>
      </c>
      <c r="H1242" t="s">
        <v>40</v>
      </c>
      <c r="I1242" t="s">
        <v>87</v>
      </c>
      <c r="J1242" t="s">
        <v>84</v>
      </c>
      <c r="K1242" t="s">
        <v>44</v>
      </c>
      <c r="L1242" t="s">
        <v>63</v>
      </c>
      <c r="M1242">
        <v>2</v>
      </c>
      <c r="N1242">
        <v>123.42</v>
      </c>
      <c r="O1242">
        <v>0.1</v>
      </c>
      <c r="P1242">
        <v>60.03</v>
      </c>
      <c r="Q1242">
        <v>222.15600000000001</v>
      </c>
      <c r="R1242">
        <v>120.06</v>
      </c>
      <c r="S1242">
        <v>102.096</v>
      </c>
      <c r="T1242">
        <v>0.45956895154756117</v>
      </c>
      <c r="U1242">
        <v>2026</v>
      </c>
      <c r="V1242" t="s">
        <v>79</v>
      </c>
      <c r="W1242">
        <v>12</v>
      </c>
      <c r="X1242" t="s">
        <v>83</v>
      </c>
    </row>
    <row r="1243" spans="1:24" x14ac:dyDescent="0.3">
      <c r="A1243">
        <v>3365</v>
      </c>
      <c r="B1243" s="1">
        <v>46377</v>
      </c>
      <c r="C1243">
        <f>YEAR(SalesDataTable[[#This Row],[Order Date]])</f>
        <v>2026</v>
      </c>
      <c r="D1243">
        <f>MONTH(SalesDataTable[[#This Row],[Order Date]])</f>
        <v>12</v>
      </c>
      <c r="E1243" t="str">
        <f>TEXT(SalesDataTable[[#This Row],[Order Date]], "MmMM")</f>
        <v>December</v>
      </c>
      <c r="F1243" t="str">
        <f>"Q"&amp;ROUNDUP(MONTH(SalesDataTable[[#This Row],[Order Date]])/3,0)</f>
        <v>Q4</v>
      </c>
      <c r="G1243" t="s">
        <v>20</v>
      </c>
      <c r="H1243" t="s">
        <v>32</v>
      </c>
      <c r="I1243" t="s">
        <v>86</v>
      </c>
      <c r="J1243" t="s">
        <v>23</v>
      </c>
      <c r="K1243" t="s">
        <v>24</v>
      </c>
      <c r="L1243" t="s">
        <v>61</v>
      </c>
      <c r="M1243">
        <v>2</v>
      </c>
      <c r="N1243">
        <v>122.4</v>
      </c>
      <c r="O1243">
        <v>0.1</v>
      </c>
      <c r="P1243">
        <v>71.09</v>
      </c>
      <c r="Q1243">
        <v>220.32000000000002</v>
      </c>
      <c r="R1243">
        <v>142.18</v>
      </c>
      <c r="S1243">
        <v>78.140000000000015</v>
      </c>
      <c r="T1243">
        <v>0.35466594045025424</v>
      </c>
      <c r="U1243">
        <v>2026</v>
      </c>
      <c r="V1243" t="s">
        <v>79</v>
      </c>
      <c r="W1243">
        <v>12</v>
      </c>
      <c r="X1243" t="s">
        <v>83</v>
      </c>
    </row>
    <row r="1244" spans="1:24" x14ac:dyDescent="0.3">
      <c r="A1244">
        <v>3188</v>
      </c>
      <c r="B1244" s="1">
        <v>46382</v>
      </c>
      <c r="C1244">
        <f>YEAR(SalesDataTable[[#This Row],[Order Date]])</f>
        <v>2026</v>
      </c>
      <c r="D1244">
        <f>MONTH(SalesDataTable[[#This Row],[Order Date]])</f>
        <v>12</v>
      </c>
      <c r="E1244" t="str">
        <f>TEXT(SalesDataTable[[#This Row],[Order Date]], "MmMM")</f>
        <v>December</v>
      </c>
      <c r="F1244" t="str">
        <f>"Q"&amp;ROUNDUP(MONTH(SalesDataTable[[#This Row],[Order Date]])/3,0)</f>
        <v>Q4</v>
      </c>
      <c r="G1244" t="s">
        <v>20</v>
      </c>
      <c r="H1244" t="s">
        <v>32</v>
      </c>
      <c r="I1244" t="s">
        <v>87</v>
      </c>
      <c r="J1244" t="s">
        <v>23</v>
      </c>
      <c r="K1244" t="s">
        <v>44</v>
      </c>
      <c r="L1244" t="s">
        <v>63</v>
      </c>
      <c r="M1244">
        <v>2</v>
      </c>
      <c r="N1244">
        <v>122.28</v>
      </c>
      <c r="O1244">
        <v>0.1</v>
      </c>
      <c r="P1244">
        <v>61.64</v>
      </c>
      <c r="Q1244">
        <v>220.10400000000001</v>
      </c>
      <c r="R1244">
        <v>123.28</v>
      </c>
      <c r="S1244">
        <v>96.824000000000012</v>
      </c>
      <c r="T1244">
        <v>0.43990113764402283</v>
      </c>
      <c r="U1244">
        <v>2026</v>
      </c>
      <c r="V1244" t="s">
        <v>79</v>
      </c>
      <c r="W1244">
        <v>12</v>
      </c>
      <c r="X1244" t="s">
        <v>83</v>
      </c>
    </row>
    <row r="1245" spans="1:24" x14ac:dyDescent="0.3">
      <c r="A1245">
        <v>3498</v>
      </c>
      <c r="B1245" s="1">
        <v>46386</v>
      </c>
      <c r="C1245">
        <f>YEAR(SalesDataTable[[#This Row],[Order Date]])</f>
        <v>2026</v>
      </c>
      <c r="D1245">
        <f>MONTH(SalesDataTable[[#This Row],[Order Date]])</f>
        <v>12</v>
      </c>
      <c r="E1245" t="str">
        <f>TEXT(SalesDataTable[[#This Row],[Order Date]], "MmMM")</f>
        <v>December</v>
      </c>
      <c r="F1245" t="str">
        <f>"Q"&amp;ROUNDUP(MONTH(SalesDataTable[[#This Row],[Order Date]])/3,0)</f>
        <v>Q4</v>
      </c>
      <c r="G1245" t="s">
        <v>20</v>
      </c>
      <c r="H1245" t="s">
        <v>32</v>
      </c>
      <c r="I1245" t="s">
        <v>87</v>
      </c>
      <c r="J1245" t="s">
        <v>84</v>
      </c>
      <c r="K1245" t="s">
        <v>30</v>
      </c>
      <c r="L1245" t="s">
        <v>41</v>
      </c>
      <c r="M1245">
        <v>2</v>
      </c>
      <c r="N1245">
        <v>71.56</v>
      </c>
      <c r="O1245">
        <v>0.1</v>
      </c>
      <c r="P1245">
        <v>32.99</v>
      </c>
      <c r="Q1245">
        <v>128.80800000000002</v>
      </c>
      <c r="R1245">
        <v>65.98</v>
      </c>
      <c r="S1245">
        <v>62.828000000000017</v>
      </c>
      <c r="T1245">
        <v>0.4877647351096206</v>
      </c>
      <c r="U1245">
        <v>2026</v>
      </c>
      <c r="V1245" t="s">
        <v>79</v>
      </c>
      <c r="W1245">
        <v>12</v>
      </c>
      <c r="X1245" t="s">
        <v>83</v>
      </c>
    </row>
    <row r="1246" spans="1:24" x14ac:dyDescent="0.3">
      <c r="A1246">
        <v>2928</v>
      </c>
      <c r="B1246" s="1">
        <v>46026</v>
      </c>
      <c r="C1246">
        <f>YEAR(SalesDataTable[[#This Row],[Order Date]])</f>
        <v>2026</v>
      </c>
      <c r="D1246">
        <f>MONTH(SalesDataTable[[#This Row],[Order Date]])</f>
        <v>1</v>
      </c>
      <c r="E1246" t="str">
        <f>TEXT(SalesDataTable[[#This Row],[Order Date]], "MmMM")</f>
        <v>January</v>
      </c>
      <c r="F1246" t="str">
        <f>"Q"&amp;ROUNDUP(MONTH(SalesDataTable[[#This Row],[Order Date]])/3,0)</f>
        <v>Q1</v>
      </c>
      <c r="G1246" t="s">
        <v>34</v>
      </c>
      <c r="H1246" t="s">
        <v>35</v>
      </c>
      <c r="I1246" t="s">
        <v>22</v>
      </c>
      <c r="J1246" t="s">
        <v>84</v>
      </c>
      <c r="K1246" t="s">
        <v>24</v>
      </c>
      <c r="L1246" t="s">
        <v>61</v>
      </c>
      <c r="M1246">
        <v>2</v>
      </c>
      <c r="N1246">
        <v>124.97</v>
      </c>
      <c r="O1246">
        <v>0.1</v>
      </c>
      <c r="P1246">
        <v>67.36</v>
      </c>
      <c r="Q1246">
        <v>224.946</v>
      </c>
      <c r="R1246">
        <v>134.72</v>
      </c>
      <c r="S1246">
        <v>90.225999999999999</v>
      </c>
      <c r="T1246">
        <v>0.40110070861451191</v>
      </c>
      <c r="U1246">
        <v>2026</v>
      </c>
      <c r="V1246" t="s">
        <v>26</v>
      </c>
      <c r="W1246">
        <v>1</v>
      </c>
      <c r="X1246" t="s">
        <v>27</v>
      </c>
    </row>
    <row r="1247" spans="1:24" x14ac:dyDescent="0.3">
      <c r="A1247">
        <v>1780</v>
      </c>
      <c r="B1247" s="1">
        <v>46034</v>
      </c>
      <c r="C1247">
        <f>YEAR(SalesDataTable[[#This Row],[Order Date]])</f>
        <v>2026</v>
      </c>
      <c r="D1247">
        <f>MONTH(SalesDataTable[[#This Row],[Order Date]])</f>
        <v>1</v>
      </c>
      <c r="E1247" t="str">
        <f>TEXT(SalesDataTable[[#This Row],[Order Date]], "MmMM")</f>
        <v>January</v>
      </c>
      <c r="F1247" t="str">
        <f>"Q"&amp;ROUNDUP(MONTH(SalesDataTable[[#This Row],[Order Date]])/3,0)</f>
        <v>Q1</v>
      </c>
      <c r="G1247" t="s">
        <v>20</v>
      </c>
      <c r="H1247" t="s">
        <v>21</v>
      </c>
      <c r="I1247" t="s">
        <v>22</v>
      </c>
      <c r="J1247" t="s">
        <v>84</v>
      </c>
      <c r="K1247" t="s">
        <v>42</v>
      </c>
      <c r="L1247" t="s">
        <v>62</v>
      </c>
      <c r="M1247">
        <v>2</v>
      </c>
      <c r="N1247">
        <v>103.64</v>
      </c>
      <c r="O1247">
        <v>0.1</v>
      </c>
      <c r="P1247">
        <v>50.96</v>
      </c>
      <c r="Q1247">
        <v>186.55199999999999</v>
      </c>
      <c r="R1247">
        <v>101.92</v>
      </c>
      <c r="S1247">
        <v>84.631999999999991</v>
      </c>
      <c r="T1247">
        <v>0.45366439384193147</v>
      </c>
      <c r="U1247">
        <v>2026</v>
      </c>
      <c r="V1247" t="s">
        <v>26</v>
      </c>
      <c r="W1247">
        <v>1</v>
      </c>
      <c r="X1247" t="s">
        <v>27</v>
      </c>
    </row>
    <row r="1248" spans="1:24" x14ac:dyDescent="0.3">
      <c r="A1248">
        <v>3096</v>
      </c>
      <c r="B1248" s="1">
        <v>46034</v>
      </c>
      <c r="C1248">
        <f>YEAR(SalesDataTable[[#This Row],[Order Date]])</f>
        <v>2026</v>
      </c>
      <c r="D1248">
        <f>MONTH(SalesDataTable[[#This Row],[Order Date]])</f>
        <v>1</v>
      </c>
      <c r="E1248" t="str">
        <f>TEXT(SalesDataTable[[#This Row],[Order Date]], "MmMM")</f>
        <v>January</v>
      </c>
      <c r="F1248" t="str">
        <f>"Q"&amp;ROUNDUP(MONTH(SalesDataTable[[#This Row],[Order Date]])/3,0)</f>
        <v>Q1</v>
      </c>
      <c r="G1248" t="s">
        <v>20</v>
      </c>
      <c r="H1248" t="s">
        <v>32</v>
      </c>
      <c r="I1248" t="s">
        <v>22</v>
      </c>
      <c r="J1248" t="s">
        <v>23</v>
      </c>
      <c r="K1248" t="s">
        <v>24</v>
      </c>
      <c r="L1248" t="s">
        <v>69</v>
      </c>
      <c r="M1248">
        <v>2</v>
      </c>
      <c r="N1248">
        <v>50.51</v>
      </c>
      <c r="O1248">
        <v>0.1</v>
      </c>
      <c r="P1248">
        <v>21.84</v>
      </c>
      <c r="Q1248">
        <v>90.917999999999992</v>
      </c>
      <c r="R1248">
        <v>43.68</v>
      </c>
      <c r="S1248">
        <v>47.237999999999992</v>
      </c>
      <c r="T1248">
        <v>0.5195670824259222</v>
      </c>
      <c r="U1248">
        <v>2026</v>
      </c>
      <c r="V1248" t="s">
        <v>26</v>
      </c>
      <c r="W1248">
        <v>1</v>
      </c>
      <c r="X1248" t="s">
        <v>27</v>
      </c>
    </row>
    <row r="1249" spans="1:24" x14ac:dyDescent="0.3">
      <c r="A1249">
        <v>5068</v>
      </c>
      <c r="B1249" s="1">
        <v>46036</v>
      </c>
      <c r="C1249">
        <f>YEAR(SalesDataTable[[#This Row],[Order Date]])</f>
        <v>2026</v>
      </c>
      <c r="D1249">
        <f>MONTH(SalesDataTable[[#This Row],[Order Date]])</f>
        <v>1</v>
      </c>
      <c r="E1249" t="str">
        <f>TEXT(SalesDataTable[[#This Row],[Order Date]], "MmMM")</f>
        <v>January</v>
      </c>
      <c r="F1249" t="str">
        <f>"Q"&amp;ROUNDUP(MONTH(SalesDataTable[[#This Row],[Order Date]])/3,0)</f>
        <v>Q1</v>
      </c>
      <c r="G1249" t="s">
        <v>28</v>
      </c>
      <c r="H1249" t="s">
        <v>36</v>
      </c>
      <c r="I1249" t="s">
        <v>22</v>
      </c>
      <c r="J1249" t="s">
        <v>84</v>
      </c>
      <c r="K1249" t="s">
        <v>37</v>
      </c>
      <c r="L1249" t="s">
        <v>54</v>
      </c>
      <c r="M1249">
        <v>2</v>
      </c>
      <c r="N1249">
        <v>47.05</v>
      </c>
      <c r="O1249">
        <v>0.1</v>
      </c>
      <c r="P1249">
        <v>18.8</v>
      </c>
      <c r="Q1249">
        <v>84.69</v>
      </c>
      <c r="R1249">
        <v>37.6</v>
      </c>
      <c r="S1249">
        <v>47.089999999999996</v>
      </c>
      <c r="T1249">
        <v>0.55602786633604906</v>
      </c>
      <c r="U1249">
        <v>2026</v>
      </c>
      <c r="V1249" t="s">
        <v>26</v>
      </c>
      <c r="W1249">
        <v>1</v>
      </c>
      <c r="X1249" t="s">
        <v>27</v>
      </c>
    </row>
    <row r="1250" spans="1:24" x14ac:dyDescent="0.3">
      <c r="A1250">
        <v>1709</v>
      </c>
      <c r="B1250" s="1">
        <v>46037</v>
      </c>
      <c r="C1250">
        <f>YEAR(SalesDataTable[[#This Row],[Order Date]])</f>
        <v>2026</v>
      </c>
      <c r="D1250">
        <f>MONTH(SalesDataTable[[#This Row],[Order Date]])</f>
        <v>1</v>
      </c>
      <c r="E1250" t="str">
        <f>TEXT(SalesDataTable[[#This Row],[Order Date]], "MmMM")</f>
        <v>January</v>
      </c>
      <c r="F1250" t="str">
        <f>"Q"&amp;ROUNDUP(MONTH(SalesDataTable[[#This Row],[Order Date]])/3,0)</f>
        <v>Q1</v>
      </c>
      <c r="G1250" t="s">
        <v>20</v>
      </c>
      <c r="H1250" t="s">
        <v>60</v>
      </c>
      <c r="I1250" t="s">
        <v>22</v>
      </c>
      <c r="J1250" t="s">
        <v>84</v>
      </c>
      <c r="K1250" t="s">
        <v>30</v>
      </c>
      <c r="L1250" t="s">
        <v>31</v>
      </c>
      <c r="M1250">
        <v>2</v>
      </c>
      <c r="N1250">
        <v>151.33000000000001</v>
      </c>
      <c r="O1250">
        <v>0.1</v>
      </c>
      <c r="P1250">
        <v>78.44</v>
      </c>
      <c r="Q1250">
        <v>272.39400000000001</v>
      </c>
      <c r="R1250">
        <v>156.88</v>
      </c>
      <c r="S1250">
        <v>115.51400000000001</v>
      </c>
      <c r="T1250">
        <v>0.42406954631893512</v>
      </c>
      <c r="U1250">
        <v>2026</v>
      </c>
      <c r="V1250" t="s">
        <v>26</v>
      </c>
      <c r="W1250">
        <v>1</v>
      </c>
      <c r="X1250" t="s">
        <v>27</v>
      </c>
    </row>
    <row r="1251" spans="1:24" x14ac:dyDescent="0.3">
      <c r="A1251">
        <v>933</v>
      </c>
      <c r="B1251" s="1">
        <v>46057</v>
      </c>
      <c r="C1251">
        <f>YEAR(SalesDataTable[[#This Row],[Order Date]])</f>
        <v>2026</v>
      </c>
      <c r="D1251">
        <f>MONTH(SalesDataTable[[#This Row],[Order Date]])</f>
        <v>2</v>
      </c>
      <c r="E1251" t="str">
        <f>TEXT(SalesDataTable[[#This Row],[Order Date]], "MmMM")</f>
        <v>February</v>
      </c>
      <c r="F1251" t="str">
        <f>"Q"&amp;ROUNDUP(MONTH(SalesDataTable[[#This Row],[Order Date]])/3,0)</f>
        <v>Q1</v>
      </c>
      <c r="G1251" t="s">
        <v>34</v>
      </c>
      <c r="H1251" t="s">
        <v>40</v>
      </c>
      <c r="I1251" t="s">
        <v>22</v>
      </c>
      <c r="J1251" t="s">
        <v>23</v>
      </c>
      <c r="K1251" t="s">
        <v>44</v>
      </c>
      <c r="L1251" t="s">
        <v>68</v>
      </c>
      <c r="M1251">
        <v>2</v>
      </c>
      <c r="N1251">
        <v>81.59</v>
      </c>
      <c r="O1251">
        <v>0.1</v>
      </c>
      <c r="P1251">
        <v>38.64</v>
      </c>
      <c r="Q1251">
        <v>146.86200000000002</v>
      </c>
      <c r="R1251">
        <v>77.28</v>
      </c>
      <c r="S1251">
        <v>69.582000000000022</v>
      </c>
      <c r="T1251">
        <v>0.47379172284185161</v>
      </c>
      <c r="U1251">
        <v>2026</v>
      </c>
      <c r="V1251" t="s">
        <v>26</v>
      </c>
      <c r="W1251">
        <v>2</v>
      </c>
      <c r="X1251" t="s">
        <v>51</v>
      </c>
    </row>
    <row r="1252" spans="1:24" x14ac:dyDescent="0.3">
      <c r="A1252">
        <v>1646</v>
      </c>
      <c r="B1252" s="1">
        <v>46057</v>
      </c>
      <c r="C1252">
        <f>YEAR(SalesDataTable[[#This Row],[Order Date]])</f>
        <v>2026</v>
      </c>
      <c r="D1252">
        <f>MONTH(SalesDataTable[[#This Row],[Order Date]])</f>
        <v>2</v>
      </c>
      <c r="E1252" t="str">
        <f>TEXT(SalesDataTable[[#This Row],[Order Date]], "MmMM")</f>
        <v>February</v>
      </c>
      <c r="F1252" t="str">
        <f>"Q"&amp;ROUNDUP(MONTH(SalesDataTable[[#This Row],[Order Date]])/3,0)</f>
        <v>Q1</v>
      </c>
      <c r="G1252" t="s">
        <v>48</v>
      </c>
      <c r="H1252" t="s">
        <v>52</v>
      </c>
      <c r="I1252" t="s">
        <v>22</v>
      </c>
      <c r="J1252" t="s">
        <v>23</v>
      </c>
      <c r="K1252" t="s">
        <v>37</v>
      </c>
      <c r="L1252" t="s">
        <v>54</v>
      </c>
      <c r="M1252">
        <v>2</v>
      </c>
      <c r="N1252">
        <v>45.81</v>
      </c>
      <c r="O1252">
        <v>0.1</v>
      </c>
      <c r="P1252">
        <v>18.420000000000002</v>
      </c>
      <c r="Q1252">
        <v>82.458000000000013</v>
      </c>
      <c r="R1252">
        <v>36.840000000000003</v>
      </c>
      <c r="S1252">
        <v>45.618000000000009</v>
      </c>
      <c r="T1252">
        <v>0.55322709743141962</v>
      </c>
      <c r="U1252">
        <v>2026</v>
      </c>
      <c r="V1252" t="s">
        <v>26</v>
      </c>
      <c r="W1252">
        <v>2</v>
      </c>
      <c r="X1252" t="s">
        <v>51</v>
      </c>
    </row>
    <row r="1253" spans="1:24" x14ac:dyDescent="0.3">
      <c r="A1253">
        <v>479</v>
      </c>
      <c r="B1253" s="1">
        <v>46067</v>
      </c>
      <c r="C1253">
        <f>YEAR(SalesDataTable[[#This Row],[Order Date]])</f>
        <v>2026</v>
      </c>
      <c r="D1253">
        <f>MONTH(SalesDataTable[[#This Row],[Order Date]])</f>
        <v>2</v>
      </c>
      <c r="E1253" t="str">
        <f>TEXT(SalesDataTable[[#This Row],[Order Date]], "MmMM")</f>
        <v>February</v>
      </c>
      <c r="F1253" t="str">
        <f>"Q"&amp;ROUNDUP(MONTH(SalesDataTable[[#This Row],[Order Date]])/3,0)</f>
        <v>Q1</v>
      </c>
      <c r="G1253" t="s">
        <v>28</v>
      </c>
      <c r="H1253" t="s">
        <v>36</v>
      </c>
      <c r="I1253" t="s">
        <v>22</v>
      </c>
      <c r="J1253" t="s">
        <v>84</v>
      </c>
      <c r="K1253" t="s">
        <v>24</v>
      </c>
      <c r="L1253" t="s">
        <v>69</v>
      </c>
      <c r="M1253">
        <v>2</v>
      </c>
      <c r="N1253">
        <v>50.16</v>
      </c>
      <c r="O1253">
        <v>0.1</v>
      </c>
      <c r="P1253">
        <v>21.48</v>
      </c>
      <c r="Q1253">
        <v>90.287999999999997</v>
      </c>
      <c r="R1253">
        <v>42.96</v>
      </c>
      <c r="S1253">
        <v>47.327999999999996</v>
      </c>
      <c r="T1253">
        <v>0.52418926103136632</v>
      </c>
      <c r="U1253">
        <v>2026</v>
      </c>
      <c r="V1253" t="s">
        <v>26</v>
      </c>
      <c r="W1253">
        <v>2</v>
      </c>
      <c r="X1253" t="s">
        <v>51</v>
      </c>
    </row>
    <row r="1254" spans="1:24" x14ac:dyDescent="0.3">
      <c r="A1254">
        <v>3024</v>
      </c>
      <c r="B1254" s="1">
        <v>46082</v>
      </c>
      <c r="C1254">
        <f>YEAR(SalesDataTable[[#This Row],[Order Date]])</f>
        <v>2026</v>
      </c>
      <c r="D1254">
        <f>MONTH(SalesDataTable[[#This Row],[Order Date]])</f>
        <v>3</v>
      </c>
      <c r="E1254" t="str">
        <f>TEXT(SalesDataTable[[#This Row],[Order Date]], "MmMM")</f>
        <v>March</v>
      </c>
      <c r="F1254" t="str">
        <f>"Q"&amp;ROUNDUP(MONTH(SalesDataTable[[#This Row],[Order Date]])/3,0)</f>
        <v>Q1</v>
      </c>
      <c r="G1254" t="s">
        <v>34</v>
      </c>
      <c r="H1254" t="s">
        <v>40</v>
      </c>
      <c r="I1254" t="s">
        <v>22</v>
      </c>
      <c r="J1254" t="s">
        <v>85</v>
      </c>
      <c r="K1254" t="s">
        <v>42</v>
      </c>
      <c r="L1254" t="s">
        <v>66</v>
      </c>
      <c r="M1254">
        <v>2</v>
      </c>
      <c r="N1254">
        <v>51.87</v>
      </c>
      <c r="O1254">
        <v>0.1</v>
      </c>
      <c r="P1254">
        <v>22.95</v>
      </c>
      <c r="Q1254">
        <v>93.366</v>
      </c>
      <c r="R1254">
        <v>45.9</v>
      </c>
      <c r="S1254">
        <v>47.466000000000001</v>
      </c>
      <c r="T1254">
        <v>0.50838635049161363</v>
      </c>
      <c r="U1254">
        <v>2026</v>
      </c>
      <c r="V1254" t="s">
        <v>26</v>
      </c>
      <c r="W1254">
        <v>3</v>
      </c>
      <c r="X1254" t="s">
        <v>58</v>
      </c>
    </row>
    <row r="1255" spans="1:24" x14ac:dyDescent="0.3">
      <c r="A1255">
        <v>3536</v>
      </c>
      <c r="B1255" s="1">
        <v>46095</v>
      </c>
      <c r="C1255">
        <f>YEAR(SalesDataTable[[#This Row],[Order Date]])</f>
        <v>2026</v>
      </c>
      <c r="D1255">
        <f>MONTH(SalesDataTable[[#This Row],[Order Date]])</f>
        <v>3</v>
      </c>
      <c r="E1255" t="str">
        <f>TEXT(SalesDataTable[[#This Row],[Order Date]], "MmMM")</f>
        <v>March</v>
      </c>
      <c r="F1255" t="str">
        <f>"Q"&amp;ROUNDUP(MONTH(SalesDataTable[[#This Row],[Order Date]])/3,0)</f>
        <v>Q1</v>
      </c>
      <c r="G1255" t="s">
        <v>48</v>
      </c>
      <c r="H1255" t="s">
        <v>81</v>
      </c>
      <c r="I1255" t="s">
        <v>22</v>
      </c>
      <c r="J1255" t="s">
        <v>23</v>
      </c>
      <c r="K1255" t="s">
        <v>30</v>
      </c>
      <c r="L1255" t="s">
        <v>31</v>
      </c>
      <c r="M1255">
        <v>2</v>
      </c>
      <c r="N1255">
        <v>153.66</v>
      </c>
      <c r="O1255">
        <v>0.1</v>
      </c>
      <c r="P1255">
        <v>78.430000000000007</v>
      </c>
      <c r="Q1255">
        <v>276.58800000000002</v>
      </c>
      <c r="R1255">
        <v>156.86000000000001</v>
      </c>
      <c r="S1255">
        <v>119.72800000000001</v>
      </c>
      <c r="T1255">
        <v>0.43287488972768162</v>
      </c>
      <c r="U1255">
        <v>2026</v>
      </c>
      <c r="V1255" t="s">
        <v>26</v>
      </c>
      <c r="W1255">
        <v>3</v>
      </c>
      <c r="X1255" t="s">
        <v>58</v>
      </c>
    </row>
    <row r="1256" spans="1:24" x14ac:dyDescent="0.3">
      <c r="A1256">
        <v>891</v>
      </c>
      <c r="B1256" s="1">
        <v>46099</v>
      </c>
      <c r="C1256">
        <f>YEAR(SalesDataTable[[#This Row],[Order Date]])</f>
        <v>2026</v>
      </c>
      <c r="D1256">
        <f>MONTH(SalesDataTable[[#This Row],[Order Date]])</f>
        <v>3</v>
      </c>
      <c r="E1256" t="str">
        <f>TEXT(SalesDataTable[[#This Row],[Order Date]], "MmMM")</f>
        <v>March</v>
      </c>
      <c r="F1256" t="str">
        <f>"Q"&amp;ROUNDUP(MONTH(SalesDataTable[[#This Row],[Order Date]])/3,0)</f>
        <v>Q1</v>
      </c>
      <c r="G1256" t="s">
        <v>48</v>
      </c>
      <c r="H1256" t="s">
        <v>67</v>
      </c>
      <c r="I1256" t="s">
        <v>22</v>
      </c>
      <c r="J1256" t="s">
        <v>23</v>
      </c>
      <c r="K1256" t="s">
        <v>30</v>
      </c>
      <c r="L1256" t="s">
        <v>33</v>
      </c>
      <c r="M1256">
        <v>2</v>
      </c>
      <c r="N1256">
        <v>94.25</v>
      </c>
      <c r="O1256">
        <v>0.1</v>
      </c>
      <c r="P1256">
        <v>44.99</v>
      </c>
      <c r="Q1256">
        <v>169.65</v>
      </c>
      <c r="R1256">
        <v>89.98</v>
      </c>
      <c r="S1256">
        <v>79.67</v>
      </c>
      <c r="T1256">
        <v>0.46961391099322131</v>
      </c>
      <c r="U1256">
        <v>2026</v>
      </c>
      <c r="V1256" t="s">
        <v>26</v>
      </c>
      <c r="W1256">
        <v>3</v>
      </c>
      <c r="X1256" t="s">
        <v>58</v>
      </c>
    </row>
    <row r="1257" spans="1:24" x14ac:dyDescent="0.3">
      <c r="A1257">
        <v>186</v>
      </c>
      <c r="B1257" s="1">
        <v>46121</v>
      </c>
      <c r="C1257">
        <f>YEAR(SalesDataTable[[#This Row],[Order Date]])</f>
        <v>2026</v>
      </c>
      <c r="D1257">
        <f>MONTH(SalesDataTable[[#This Row],[Order Date]])</f>
        <v>4</v>
      </c>
      <c r="E1257" t="str">
        <f>TEXT(SalesDataTable[[#This Row],[Order Date]], "MmMM")</f>
        <v>April</v>
      </c>
      <c r="F1257" t="str">
        <f>"Q"&amp;ROUNDUP(MONTH(SalesDataTable[[#This Row],[Order Date]])/3,0)</f>
        <v>Q2</v>
      </c>
      <c r="G1257" t="s">
        <v>28</v>
      </c>
      <c r="H1257" t="s">
        <v>36</v>
      </c>
      <c r="I1257" t="s">
        <v>22</v>
      </c>
      <c r="J1257" t="s">
        <v>23</v>
      </c>
      <c r="K1257" t="s">
        <v>37</v>
      </c>
      <c r="L1257" t="s">
        <v>54</v>
      </c>
      <c r="M1257">
        <v>2</v>
      </c>
      <c r="N1257">
        <v>46.42</v>
      </c>
      <c r="O1257">
        <v>0.1</v>
      </c>
      <c r="P1257">
        <v>18.73</v>
      </c>
      <c r="Q1257">
        <v>83.556000000000012</v>
      </c>
      <c r="R1257">
        <v>37.46</v>
      </c>
      <c r="S1257">
        <v>46.096000000000011</v>
      </c>
      <c r="T1257">
        <v>0.55167791660682663</v>
      </c>
      <c r="U1257">
        <v>2026</v>
      </c>
      <c r="V1257" t="s">
        <v>64</v>
      </c>
      <c r="W1257">
        <v>4</v>
      </c>
      <c r="X1257" t="s">
        <v>65</v>
      </c>
    </row>
    <row r="1258" spans="1:24" x14ac:dyDescent="0.3">
      <c r="A1258">
        <v>3349</v>
      </c>
      <c r="B1258" s="1">
        <v>46126</v>
      </c>
      <c r="C1258">
        <f>YEAR(SalesDataTable[[#This Row],[Order Date]])</f>
        <v>2026</v>
      </c>
      <c r="D1258">
        <f>MONTH(SalesDataTable[[#This Row],[Order Date]])</f>
        <v>4</v>
      </c>
      <c r="E1258" t="str">
        <f>TEXT(SalesDataTable[[#This Row],[Order Date]], "MmMM")</f>
        <v>April</v>
      </c>
      <c r="F1258" t="str">
        <f>"Q"&amp;ROUNDUP(MONTH(SalesDataTable[[#This Row],[Order Date]])/3,0)</f>
        <v>Q2</v>
      </c>
      <c r="G1258" t="s">
        <v>20</v>
      </c>
      <c r="H1258" t="s">
        <v>21</v>
      </c>
      <c r="I1258" t="s">
        <v>22</v>
      </c>
      <c r="J1258" t="s">
        <v>84</v>
      </c>
      <c r="K1258" t="s">
        <v>24</v>
      </c>
      <c r="L1258" t="s">
        <v>25</v>
      </c>
      <c r="M1258">
        <v>2</v>
      </c>
      <c r="N1258">
        <v>40.909999999999997</v>
      </c>
      <c r="O1258">
        <v>0.1</v>
      </c>
      <c r="P1258">
        <v>14.95</v>
      </c>
      <c r="Q1258">
        <v>73.637999999999991</v>
      </c>
      <c r="R1258">
        <v>29.9</v>
      </c>
      <c r="S1258">
        <v>43.737999999999992</v>
      </c>
      <c r="T1258">
        <v>0.59395964040305271</v>
      </c>
      <c r="U1258">
        <v>2026</v>
      </c>
      <c r="V1258" t="s">
        <v>64</v>
      </c>
      <c r="W1258">
        <v>4</v>
      </c>
      <c r="X1258" t="s">
        <v>65</v>
      </c>
    </row>
    <row r="1259" spans="1:24" x14ac:dyDescent="0.3">
      <c r="A1259">
        <v>3076</v>
      </c>
      <c r="B1259" s="1">
        <v>46130</v>
      </c>
      <c r="C1259">
        <f>YEAR(SalesDataTable[[#This Row],[Order Date]])</f>
        <v>2026</v>
      </c>
      <c r="D1259">
        <f>MONTH(SalesDataTable[[#This Row],[Order Date]])</f>
        <v>4</v>
      </c>
      <c r="E1259" t="str">
        <f>TEXT(SalesDataTable[[#This Row],[Order Date]], "MmMM")</f>
        <v>April</v>
      </c>
      <c r="F1259" t="str">
        <f>"Q"&amp;ROUNDUP(MONTH(SalesDataTable[[#This Row],[Order Date]])/3,0)</f>
        <v>Q2</v>
      </c>
      <c r="G1259" t="s">
        <v>48</v>
      </c>
      <c r="H1259" t="s">
        <v>49</v>
      </c>
      <c r="I1259" t="s">
        <v>22</v>
      </c>
      <c r="J1259" t="s">
        <v>85</v>
      </c>
      <c r="K1259" t="s">
        <v>44</v>
      </c>
      <c r="L1259" t="s">
        <v>68</v>
      </c>
      <c r="M1259">
        <v>2</v>
      </c>
      <c r="N1259">
        <v>82.58</v>
      </c>
      <c r="O1259">
        <v>0.1</v>
      </c>
      <c r="P1259">
        <v>39.93</v>
      </c>
      <c r="Q1259">
        <v>148.64400000000001</v>
      </c>
      <c r="R1259">
        <v>79.86</v>
      </c>
      <c r="S1259">
        <v>68.784000000000006</v>
      </c>
      <c r="T1259">
        <v>0.46274319851457174</v>
      </c>
      <c r="U1259">
        <v>2026</v>
      </c>
      <c r="V1259" t="s">
        <v>64</v>
      </c>
      <c r="W1259">
        <v>4</v>
      </c>
      <c r="X1259" t="s">
        <v>65</v>
      </c>
    </row>
    <row r="1260" spans="1:24" x14ac:dyDescent="0.3">
      <c r="A1260">
        <v>3719</v>
      </c>
      <c r="B1260" s="1">
        <v>46133</v>
      </c>
      <c r="C1260">
        <f>YEAR(SalesDataTable[[#This Row],[Order Date]])</f>
        <v>2026</v>
      </c>
      <c r="D1260">
        <f>MONTH(SalesDataTable[[#This Row],[Order Date]])</f>
        <v>4</v>
      </c>
      <c r="E1260" t="str">
        <f>TEXT(SalesDataTable[[#This Row],[Order Date]], "MmMM")</f>
        <v>April</v>
      </c>
      <c r="F1260" t="str">
        <f>"Q"&amp;ROUNDUP(MONTH(SalesDataTable[[#This Row],[Order Date]])/3,0)</f>
        <v>Q2</v>
      </c>
      <c r="G1260" t="s">
        <v>48</v>
      </c>
      <c r="H1260" t="s">
        <v>49</v>
      </c>
      <c r="I1260" t="s">
        <v>22</v>
      </c>
      <c r="J1260" t="s">
        <v>23</v>
      </c>
      <c r="K1260" t="s">
        <v>24</v>
      </c>
      <c r="L1260" t="s">
        <v>50</v>
      </c>
      <c r="M1260">
        <v>2</v>
      </c>
      <c r="N1260">
        <v>35.56</v>
      </c>
      <c r="O1260">
        <v>0.1</v>
      </c>
      <c r="P1260">
        <v>13.85</v>
      </c>
      <c r="Q1260">
        <v>64.00800000000001</v>
      </c>
      <c r="R1260">
        <v>27.7</v>
      </c>
      <c r="S1260">
        <v>36.308000000000007</v>
      </c>
      <c r="T1260">
        <v>0.56724159480064995</v>
      </c>
      <c r="U1260">
        <v>2026</v>
      </c>
      <c r="V1260" t="s">
        <v>64</v>
      </c>
      <c r="W1260">
        <v>4</v>
      </c>
      <c r="X1260" t="s">
        <v>65</v>
      </c>
    </row>
    <row r="1261" spans="1:24" x14ac:dyDescent="0.3">
      <c r="A1261">
        <v>413</v>
      </c>
      <c r="B1261" s="1">
        <v>46134</v>
      </c>
      <c r="C1261">
        <f>YEAR(SalesDataTable[[#This Row],[Order Date]])</f>
        <v>2026</v>
      </c>
      <c r="D1261">
        <f>MONTH(SalesDataTable[[#This Row],[Order Date]])</f>
        <v>4</v>
      </c>
      <c r="E1261" t="str">
        <f>TEXT(SalesDataTable[[#This Row],[Order Date]], "MmMM")</f>
        <v>April</v>
      </c>
      <c r="F1261" t="str">
        <f>"Q"&amp;ROUNDUP(MONTH(SalesDataTable[[#This Row],[Order Date]])/3,0)</f>
        <v>Q2</v>
      </c>
      <c r="G1261" t="s">
        <v>34</v>
      </c>
      <c r="H1261" t="s">
        <v>56</v>
      </c>
      <c r="I1261" t="s">
        <v>22</v>
      </c>
      <c r="J1261" t="s">
        <v>84</v>
      </c>
      <c r="K1261" t="s">
        <v>44</v>
      </c>
      <c r="L1261" t="s">
        <v>77</v>
      </c>
      <c r="M1261">
        <v>2</v>
      </c>
      <c r="N1261">
        <v>344.29</v>
      </c>
      <c r="O1261">
        <v>0.1</v>
      </c>
      <c r="P1261">
        <v>192.66</v>
      </c>
      <c r="Q1261">
        <v>619.72200000000009</v>
      </c>
      <c r="R1261">
        <v>385.32</v>
      </c>
      <c r="S1261">
        <v>234.4020000000001</v>
      </c>
      <c r="T1261">
        <v>0.37823733867766524</v>
      </c>
      <c r="U1261">
        <v>2026</v>
      </c>
      <c r="V1261" t="s">
        <v>64</v>
      </c>
      <c r="W1261">
        <v>4</v>
      </c>
      <c r="X1261" t="s">
        <v>65</v>
      </c>
    </row>
    <row r="1262" spans="1:24" x14ac:dyDescent="0.3">
      <c r="A1262">
        <v>2229</v>
      </c>
      <c r="B1262" s="1">
        <v>46136</v>
      </c>
      <c r="C1262">
        <f>YEAR(SalesDataTable[[#This Row],[Order Date]])</f>
        <v>2026</v>
      </c>
      <c r="D1262">
        <f>MONTH(SalesDataTable[[#This Row],[Order Date]])</f>
        <v>4</v>
      </c>
      <c r="E1262" t="str">
        <f>TEXT(SalesDataTable[[#This Row],[Order Date]], "MmMM")</f>
        <v>April</v>
      </c>
      <c r="F1262" t="str">
        <f>"Q"&amp;ROUNDUP(MONTH(SalesDataTable[[#This Row],[Order Date]])/3,0)</f>
        <v>Q2</v>
      </c>
      <c r="G1262" t="s">
        <v>28</v>
      </c>
      <c r="H1262" t="s">
        <v>36</v>
      </c>
      <c r="I1262" t="s">
        <v>22</v>
      </c>
      <c r="J1262" t="s">
        <v>23</v>
      </c>
      <c r="K1262" t="s">
        <v>30</v>
      </c>
      <c r="L1262" t="s">
        <v>57</v>
      </c>
      <c r="M1262">
        <v>2</v>
      </c>
      <c r="N1262">
        <v>145.75</v>
      </c>
      <c r="O1262">
        <v>0.1</v>
      </c>
      <c r="P1262">
        <v>78.900000000000006</v>
      </c>
      <c r="Q1262">
        <v>262.35000000000002</v>
      </c>
      <c r="R1262">
        <v>157.80000000000001</v>
      </c>
      <c r="S1262">
        <v>104.55000000000001</v>
      </c>
      <c r="T1262">
        <v>0.39851343624928531</v>
      </c>
      <c r="U1262">
        <v>2026</v>
      </c>
      <c r="V1262" t="s">
        <v>64</v>
      </c>
      <c r="W1262">
        <v>4</v>
      </c>
      <c r="X1262" t="s">
        <v>65</v>
      </c>
    </row>
    <row r="1263" spans="1:24" x14ac:dyDescent="0.3">
      <c r="A1263">
        <v>4838</v>
      </c>
      <c r="B1263" s="1">
        <v>46136</v>
      </c>
      <c r="C1263">
        <f>YEAR(SalesDataTable[[#This Row],[Order Date]])</f>
        <v>2026</v>
      </c>
      <c r="D1263">
        <f>MONTH(SalesDataTable[[#This Row],[Order Date]])</f>
        <v>4</v>
      </c>
      <c r="E1263" t="str">
        <f>TEXT(SalesDataTable[[#This Row],[Order Date]], "MmMM")</f>
        <v>April</v>
      </c>
      <c r="F1263" t="str">
        <f>"Q"&amp;ROUNDUP(MONTH(SalesDataTable[[#This Row],[Order Date]])/3,0)</f>
        <v>Q2</v>
      </c>
      <c r="G1263" t="s">
        <v>28</v>
      </c>
      <c r="H1263" t="s">
        <v>36</v>
      </c>
      <c r="I1263" t="s">
        <v>22</v>
      </c>
      <c r="J1263" t="s">
        <v>85</v>
      </c>
      <c r="K1263" t="s">
        <v>42</v>
      </c>
      <c r="L1263" t="s">
        <v>43</v>
      </c>
      <c r="M1263">
        <v>2</v>
      </c>
      <c r="N1263">
        <v>41.32</v>
      </c>
      <c r="O1263">
        <v>0.1</v>
      </c>
      <c r="P1263">
        <v>16.66</v>
      </c>
      <c r="Q1263">
        <v>74.376000000000005</v>
      </c>
      <c r="R1263">
        <v>33.32</v>
      </c>
      <c r="S1263">
        <v>41.056000000000004</v>
      </c>
      <c r="T1263">
        <v>0.5520060234484242</v>
      </c>
      <c r="U1263">
        <v>2026</v>
      </c>
      <c r="V1263" t="s">
        <v>64</v>
      </c>
      <c r="W1263">
        <v>4</v>
      </c>
      <c r="X1263" t="s">
        <v>65</v>
      </c>
    </row>
    <row r="1264" spans="1:24" x14ac:dyDescent="0.3">
      <c r="A1264">
        <v>162</v>
      </c>
      <c r="B1264" s="1">
        <v>46151</v>
      </c>
      <c r="C1264">
        <f>YEAR(SalesDataTable[[#This Row],[Order Date]])</f>
        <v>2026</v>
      </c>
      <c r="D1264">
        <f>MONTH(SalesDataTable[[#This Row],[Order Date]])</f>
        <v>5</v>
      </c>
      <c r="E1264" t="str">
        <f>TEXT(SalesDataTable[[#This Row],[Order Date]], "MmMM")</f>
        <v>May</v>
      </c>
      <c r="F1264" t="str">
        <f>"Q"&amp;ROUNDUP(MONTH(SalesDataTable[[#This Row],[Order Date]])/3,0)</f>
        <v>Q2</v>
      </c>
      <c r="G1264" t="s">
        <v>28</v>
      </c>
      <c r="H1264" t="s">
        <v>36</v>
      </c>
      <c r="I1264" t="s">
        <v>22</v>
      </c>
      <c r="J1264" t="s">
        <v>23</v>
      </c>
      <c r="K1264" t="s">
        <v>37</v>
      </c>
      <c r="L1264" t="s">
        <v>59</v>
      </c>
      <c r="M1264">
        <v>2</v>
      </c>
      <c r="N1264">
        <v>164.95</v>
      </c>
      <c r="O1264">
        <v>0.1</v>
      </c>
      <c r="P1264">
        <v>86.27</v>
      </c>
      <c r="Q1264">
        <v>296.90999999999997</v>
      </c>
      <c r="R1264">
        <v>172.54</v>
      </c>
      <c r="S1264">
        <v>124.36999999999998</v>
      </c>
      <c r="T1264">
        <v>0.41888114243373409</v>
      </c>
      <c r="U1264">
        <v>2026</v>
      </c>
      <c r="V1264" t="s">
        <v>64</v>
      </c>
      <c r="W1264">
        <v>5</v>
      </c>
      <c r="X1264" t="s">
        <v>70</v>
      </c>
    </row>
    <row r="1265" spans="1:24" x14ac:dyDescent="0.3">
      <c r="A1265">
        <v>474</v>
      </c>
      <c r="B1265" s="1">
        <v>46153</v>
      </c>
      <c r="C1265">
        <f>YEAR(SalesDataTable[[#This Row],[Order Date]])</f>
        <v>2026</v>
      </c>
      <c r="D1265">
        <f>MONTH(SalesDataTable[[#This Row],[Order Date]])</f>
        <v>5</v>
      </c>
      <c r="E1265" t="str">
        <f>TEXT(SalesDataTable[[#This Row],[Order Date]], "MmMM")</f>
        <v>May</v>
      </c>
      <c r="F1265" t="str">
        <f>"Q"&amp;ROUNDUP(MONTH(SalesDataTable[[#This Row],[Order Date]])/3,0)</f>
        <v>Q2</v>
      </c>
      <c r="G1265" t="s">
        <v>34</v>
      </c>
      <c r="H1265" t="s">
        <v>53</v>
      </c>
      <c r="I1265" t="s">
        <v>22</v>
      </c>
      <c r="J1265" t="s">
        <v>84</v>
      </c>
      <c r="K1265" t="s">
        <v>42</v>
      </c>
      <c r="L1265" t="s">
        <v>62</v>
      </c>
      <c r="M1265">
        <v>2</v>
      </c>
      <c r="N1265">
        <v>100.49</v>
      </c>
      <c r="O1265">
        <v>0.1</v>
      </c>
      <c r="P1265">
        <v>50.11</v>
      </c>
      <c r="Q1265">
        <v>180.88200000000001</v>
      </c>
      <c r="R1265">
        <v>100.22</v>
      </c>
      <c r="S1265">
        <v>80.662000000000006</v>
      </c>
      <c r="T1265">
        <v>0.44593713028383147</v>
      </c>
      <c r="U1265">
        <v>2026</v>
      </c>
      <c r="V1265" t="s">
        <v>64</v>
      </c>
      <c r="W1265">
        <v>5</v>
      </c>
      <c r="X1265" t="s">
        <v>70</v>
      </c>
    </row>
    <row r="1266" spans="1:24" x14ac:dyDescent="0.3">
      <c r="A1266">
        <v>4922</v>
      </c>
      <c r="B1266" s="1">
        <v>46154</v>
      </c>
      <c r="C1266">
        <f>YEAR(SalesDataTable[[#This Row],[Order Date]])</f>
        <v>2026</v>
      </c>
      <c r="D1266">
        <f>MONTH(SalesDataTable[[#This Row],[Order Date]])</f>
        <v>5</v>
      </c>
      <c r="E1266" t="str">
        <f>TEXT(SalesDataTable[[#This Row],[Order Date]], "MmMM")</f>
        <v>May</v>
      </c>
      <c r="F1266" t="str">
        <f>"Q"&amp;ROUNDUP(MONTH(SalesDataTable[[#This Row],[Order Date]])/3,0)</f>
        <v>Q2</v>
      </c>
      <c r="G1266" t="s">
        <v>20</v>
      </c>
      <c r="H1266" t="s">
        <v>21</v>
      </c>
      <c r="I1266" t="s">
        <v>22</v>
      </c>
      <c r="J1266" t="s">
        <v>84</v>
      </c>
      <c r="K1266" t="s">
        <v>24</v>
      </c>
      <c r="L1266" t="s">
        <v>25</v>
      </c>
      <c r="M1266">
        <v>2</v>
      </c>
      <c r="N1266">
        <v>39.79</v>
      </c>
      <c r="O1266">
        <v>0.1</v>
      </c>
      <c r="P1266">
        <v>14.33</v>
      </c>
      <c r="Q1266">
        <v>71.622</v>
      </c>
      <c r="R1266">
        <v>28.66</v>
      </c>
      <c r="S1266">
        <v>42.962000000000003</v>
      </c>
      <c r="T1266">
        <v>0.59984362346764963</v>
      </c>
      <c r="U1266">
        <v>2026</v>
      </c>
      <c r="V1266" t="s">
        <v>64</v>
      </c>
      <c r="W1266">
        <v>5</v>
      </c>
      <c r="X1266" t="s">
        <v>70</v>
      </c>
    </row>
    <row r="1267" spans="1:24" x14ac:dyDescent="0.3">
      <c r="A1267">
        <v>191</v>
      </c>
      <c r="B1267" s="1">
        <v>46171</v>
      </c>
      <c r="C1267">
        <f>YEAR(SalesDataTable[[#This Row],[Order Date]])</f>
        <v>2026</v>
      </c>
      <c r="D1267">
        <f>MONTH(SalesDataTable[[#This Row],[Order Date]])</f>
        <v>5</v>
      </c>
      <c r="E1267" t="str">
        <f>TEXT(SalesDataTable[[#This Row],[Order Date]], "MmMM")</f>
        <v>May</v>
      </c>
      <c r="F1267" t="str">
        <f>"Q"&amp;ROUNDUP(MONTH(SalesDataTable[[#This Row],[Order Date]])/3,0)</f>
        <v>Q2</v>
      </c>
      <c r="G1267" t="s">
        <v>48</v>
      </c>
      <c r="H1267" t="s">
        <v>52</v>
      </c>
      <c r="I1267" t="s">
        <v>22</v>
      </c>
      <c r="J1267" t="s">
        <v>84</v>
      </c>
      <c r="K1267" t="s">
        <v>30</v>
      </c>
      <c r="L1267" t="s">
        <v>41</v>
      </c>
      <c r="M1267">
        <v>2</v>
      </c>
      <c r="N1267">
        <v>70.48</v>
      </c>
      <c r="O1267">
        <v>0.1</v>
      </c>
      <c r="P1267">
        <v>33.229999999999997</v>
      </c>
      <c r="Q1267">
        <v>126.864</v>
      </c>
      <c r="R1267">
        <v>66.459999999999994</v>
      </c>
      <c r="S1267">
        <v>60.404000000000011</v>
      </c>
      <c r="T1267">
        <v>0.47613192079707412</v>
      </c>
      <c r="U1267">
        <v>2026</v>
      </c>
      <c r="V1267" t="s">
        <v>64</v>
      </c>
      <c r="W1267">
        <v>5</v>
      </c>
      <c r="X1267" t="s">
        <v>70</v>
      </c>
    </row>
    <row r="1268" spans="1:24" x14ac:dyDescent="0.3">
      <c r="A1268">
        <v>501</v>
      </c>
      <c r="B1268" s="1">
        <v>46193</v>
      </c>
      <c r="C1268">
        <f>YEAR(SalesDataTable[[#This Row],[Order Date]])</f>
        <v>2026</v>
      </c>
      <c r="D1268">
        <f>MONTH(SalesDataTable[[#This Row],[Order Date]])</f>
        <v>6</v>
      </c>
      <c r="E1268" t="str">
        <f>TEXT(SalesDataTable[[#This Row],[Order Date]], "MmMM")</f>
        <v>June</v>
      </c>
      <c r="F1268" t="str">
        <f>"Q"&amp;ROUNDUP(MONTH(SalesDataTable[[#This Row],[Order Date]])/3,0)</f>
        <v>Q2</v>
      </c>
      <c r="G1268" t="s">
        <v>20</v>
      </c>
      <c r="H1268" t="s">
        <v>39</v>
      </c>
      <c r="I1268" t="s">
        <v>22</v>
      </c>
      <c r="J1268" t="s">
        <v>23</v>
      </c>
      <c r="K1268" t="s">
        <v>44</v>
      </c>
      <c r="L1268" t="s">
        <v>68</v>
      </c>
      <c r="M1268">
        <v>2</v>
      </c>
      <c r="N1268">
        <v>80.95</v>
      </c>
      <c r="O1268">
        <v>0.1</v>
      </c>
      <c r="P1268">
        <v>39.44</v>
      </c>
      <c r="Q1268">
        <v>145.71</v>
      </c>
      <c r="R1268">
        <v>78.88</v>
      </c>
      <c r="S1268">
        <v>66.830000000000013</v>
      </c>
      <c r="T1268">
        <v>0.45865074462974409</v>
      </c>
      <c r="U1268">
        <v>2026</v>
      </c>
      <c r="V1268" t="s">
        <v>64</v>
      </c>
      <c r="W1268">
        <v>6</v>
      </c>
      <c r="X1268" t="s">
        <v>73</v>
      </c>
    </row>
    <row r="1269" spans="1:24" x14ac:dyDescent="0.3">
      <c r="A1269">
        <v>3595</v>
      </c>
      <c r="B1269" s="1">
        <v>46195</v>
      </c>
      <c r="C1269">
        <f>YEAR(SalesDataTable[[#This Row],[Order Date]])</f>
        <v>2026</v>
      </c>
      <c r="D1269">
        <f>MONTH(SalesDataTable[[#This Row],[Order Date]])</f>
        <v>6</v>
      </c>
      <c r="E1269" t="str">
        <f>TEXT(SalesDataTable[[#This Row],[Order Date]], "MmMM")</f>
        <v>June</v>
      </c>
      <c r="F1269" t="str">
        <f>"Q"&amp;ROUNDUP(MONTH(SalesDataTable[[#This Row],[Order Date]])/3,0)</f>
        <v>Q2</v>
      </c>
      <c r="G1269" t="s">
        <v>34</v>
      </c>
      <c r="H1269" t="s">
        <v>55</v>
      </c>
      <c r="I1269" t="s">
        <v>22</v>
      </c>
      <c r="J1269" t="s">
        <v>23</v>
      </c>
      <c r="K1269" t="s">
        <v>42</v>
      </c>
      <c r="L1269" t="s">
        <v>43</v>
      </c>
      <c r="M1269">
        <v>2</v>
      </c>
      <c r="N1269">
        <v>40.94</v>
      </c>
      <c r="O1269">
        <v>0.1</v>
      </c>
      <c r="P1269">
        <v>16.88</v>
      </c>
      <c r="Q1269">
        <v>73.691999999999993</v>
      </c>
      <c r="R1269">
        <v>33.76</v>
      </c>
      <c r="S1269">
        <v>39.931999999999995</v>
      </c>
      <c r="T1269">
        <v>0.54187700157411933</v>
      </c>
      <c r="U1269">
        <v>2026</v>
      </c>
      <c r="V1269" t="s">
        <v>64</v>
      </c>
      <c r="W1269">
        <v>6</v>
      </c>
      <c r="X1269" t="s">
        <v>73</v>
      </c>
    </row>
    <row r="1270" spans="1:24" x14ac:dyDescent="0.3">
      <c r="A1270">
        <v>1323</v>
      </c>
      <c r="B1270" s="1">
        <v>46198</v>
      </c>
      <c r="C1270">
        <f>YEAR(SalesDataTable[[#This Row],[Order Date]])</f>
        <v>2026</v>
      </c>
      <c r="D1270">
        <f>MONTH(SalesDataTable[[#This Row],[Order Date]])</f>
        <v>6</v>
      </c>
      <c r="E1270" t="str">
        <f>TEXT(SalesDataTable[[#This Row],[Order Date]], "MmMM")</f>
        <v>June</v>
      </c>
      <c r="F1270" t="str">
        <f>"Q"&amp;ROUNDUP(MONTH(SalesDataTable[[#This Row],[Order Date]])/3,0)</f>
        <v>Q2</v>
      </c>
      <c r="G1270" t="s">
        <v>34</v>
      </c>
      <c r="H1270" t="s">
        <v>53</v>
      </c>
      <c r="I1270" t="s">
        <v>22</v>
      </c>
      <c r="J1270" t="s">
        <v>84</v>
      </c>
      <c r="K1270" t="s">
        <v>24</v>
      </c>
      <c r="L1270" t="s">
        <v>25</v>
      </c>
      <c r="M1270">
        <v>2</v>
      </c>
      <c r="N1270">
        <v>39.57</v>
      </c>
      <c r="O1270">
        <v>0.1</v>
      </c>
      <c r="P1270">
        <v>14.64</v>
      </c>
      <c r="Q1270">
        <v>71.225999999999999</v>
      </c>
      <c r="R1270">
        <v>29.28</v>
      </c>
      <c r="S1270">
        <v>41.945999999999998</v>
      </c>
      <c r="T1270">
        <v>0.58891416055934631</v>
      </c>
      <c r="U1270">
        <v>2026</v>
      </c>
      <c r="V1270" t="s">
        <v>64</v>
      </c>
      <c r="W1270">
        <v>6</v>
      </c>
      <c r="X1270" t="s">
        <v>73</v>
      </c>
    </row>
    <row r="1271" spans="1:24" x14ac:dyDescent="0.3">
      <c r="A1271">
        <v>1217</v>
      </c>
      <c r="B1271" s="1">
        <v>46204</v>
      </c>
      <c r="C1271">
        <f>YEAR(SalesDataTable[[#This Row],[Order Date]])</f>
        <v>2026</v>
      </c>
      <c r="D1271">
        <f>MONTH(SalesDataTable[[#This Row],[Order Date]])</f>
        <v>7</v>
      </c>
      <c r="E1271" t="str">
        <f>TEXT(SalesDataTable[[#This Row],[Order Date]], "MmMM")</f>
        <v>July</v>
      </c>
      <c r="F1271" t="str">
        <f>"Q"&amp;ROUNDUP(MONTH(SalesDataTable[[#This Row],[Order Date]])/3,0)</f>
        <v>Q3</v>
      </c>
      <c r="G1271" t="s">
        <v>48</v>
      </c>
      <c r="H1271" t="s">
        <v>67</v>
      </c>
      <c r="I1271" t="s">
        <v>22</v>
      </c>
      <c r="J1271" t="s">
        <v>84</v>
      </c>
      <c r="K1271" t="s">
        <v>44</v>
      </c>
      <c r="L1271" t="s">
        <v>63</v>
      </c>
      <c r="M1271">
        <v>2</v>
      </c>
      <c r="N1271">
        <v>121.78</v>
      </c>
      <c r="O1271">
        <v>0.1</v>
      </c>
      <c r="P1271">
        <v>59.62</v>
      </c>
      <c r="Q1271">
        <v>219.20400000000001</v>
      </c>
      <c r="R1271">
        <v>119.24</v>
      </c>
      <c r="S1271">
        <v>99.964000000000013</v>
      </c>
      <c r="T1271">
        <v>0.45603182423678407</v>
      </c>
      <c r="U1271">
        <v>2026</v>
      </c>
      <c r="V1271" t="s">
        <v>74</v>
      </c>
      <c r="W1271">
        <v>7</v>
      </c>
      <c r="X1271" t="s">
        <v>75</v>
      </c>
    </row>
    <row r="1272" spans="1:24" x14ac:dyDescent="0.3">
      <c r="A1272">
        <v>2363</v>
      </c>
      <c r="B1272" s="1">
        <v>46205</v>
      </c>
      <c r="C1272">
        <f>YEAR(SalesDataTable[[#This Row],[Order Date]])</f>
        <v>2026</v>
      </c>
      <c r="D1272">
        <f>MONTH(SalesDataTable[[#This Row],[Order Date]])</f>
        <v>7</v>
      </c>
      <c r="E1272" t="str">
        <f>TEXT(SalesDataTable[[#This Row],[Order Date]], "MmMM")</f>
        <v>July</v>
      </c>
      <c r="F1272" t="str">
        <f>"Q"&amp;ROUNDUP(MONTH(SalesDataTable[[#This Row],[Order Date]])/3,0)</f>
        <v>Q3</v>
      </c>
      <c r="G1272" t="s">
        <v>20</v>
      </c>
      <c r="H1272" t="s">
        <v>32</v>
      </c>
      <c r="I1272" t="s">
        <v>22</v>
      </c>
      <c r="J1272" t="s">
        <v>23</v>
      </c>
      <c r="K1272" t="s">
        <v>30</v>
      </c>
      <c r="L1272" t="s">
        <v>41</v>
      </c>
      <c r="M1272">
        <v>2</v>
      </c>
      <c r="N1272">
        <v>71.28</v>
      </c>
      <c r="O1272">
        <v>0.1</v>
      </c>
      <c r="P1272">
        <v>32.67</v>
      </c>
      <c r="Q1272">
        <v>128.304</v>
      </c>
      <c r="R1272">
        <v>65.34</v>
      </c>
      <c r="S1272">
        <v>62.963999999999999</v>
      </c>
      <c r="T1272">
        <v>0.4907407407407407</v>
      </c>
      <c r="U1272">
        <v>2026</v>
      </c>
      <c r="V1272" t="s">
        <v>74</v>
      </c>
      <c r="W1272">
        <v>7</v>
      </c>
      <c r="X1272" t="s">
        <v>75</v>
      </c>
    </row>
    <row r="1273" spans="1:24" x14ac:dyDescent="0.3">
      <c r="A1273">
        <v>4856</v>
      </c>
      <c r="B1273" s="1">
        <v>46209</v>
      </c>
      <c r="C1273">
        <f>YEAR(SalesDataTable[[#This Row],[Order Date]])</f>
        <v>2026</v>
      </c>
      <c r="D1273">
        <f>MONTH(SalesDataTable[[#This Row],[Order Date]])</f>
        <v>7</v>
      </c>
      <c r="E1273" t="str">
        <f>TEXT(SalesDataTable[[#This Row],[Order Date]], "MmMM")</f>
        <v>July</v>
      </c>
      <c r="F1273" t="str">
        <f>"Q"&amp;ROUNDUP(MONTH(SalesDataTable[[#This Row],[Order Date]])/3,0)</f>
        <v>Q3</v>
      </c>
      <c r="G1273" t="s">
        <v>34</v>
      </c>
      <c r="H1273" t="s">
        <v>53</v>
      </c>
      <c r="I1273" t="s">
        <v>22</v>
      </c>
      <c r="J1273" t="s">
        <v>84</v>
      </c>
      <c r="K1273" t="s">
        <v>42</v>
      </c>
      <c r="L1273" t="s">
        <v>62</v>
      </c>
      <c r="M1273">
        <v>2</v>
      </c>
      <c r="N1273">
        <v>99.93</v>
      </c>
      <c r="O1273">
        <v>0.1</v>
      </c>
      <c r="P1273">
        <v>51.96</v>
      </c>
      <c r="Q1273">
        <v>179.87400000000002</v>
      </c>
      <c r="R1273">
        <v>103.92</v>
      </c>
      <c r="S1273">
        <v>75.954000000000022</v>
      </c>
      <c r="T1273">
        <v>0.422262250241836</v>
      </c>
      <c r="U1273">
        <v>2026</v>
      </c>
      <c r="V1273" t="s">
        <v>74</v>
      </c>
      <c r="W1273">
        <v>7</v>
      </c>
      <c r="X1273" t="s">
        <v>75</v>
      </c>
    </row>
    <row r="1274" spans="1:24" x14ac:dyDescent="0.3">
      <c r="A1274">
        <v>1534</v>
      </c>
      <c r="B1274" s="1">
        <v>46216</v>
      </c>
      <c r="C1274">
        <f>YEAR(SalesDataTable[[#This Row],[Order Date]])</f>
        <v>2026</v>
      </c>
      <c r="D1274">
        <f>MONTH(SalesDataTable[[#This Row],[Order Date]])</f>
        <v>7</v>
      </c>
      <c r="E1274" t="str">
        <f>TEXT(SalesDataTable[[#This Row],[Order Date]], "MmMM")</f>
        <v>July</v>
      </c>
      <c r="F1274" t="str">
        <f>"Q"&amp;ROUNDUP(MONTH(SalesDataTable[[#This Row],[Order Date]])/3,0)</f>
        <v>Q3</v>
      </c>
      <c r="G1274" t="s">
        <v>48</v>
      </c>
      <c r="H1274" t="s">
        <v>71</v>
      </c>
      <c r="I1274" t="s">
        <v>22</v>
      </c>
      <c r="J1274" t="s">
        <v>84</v>
      </c>
      <c r="K1274" t="s">
        <v>30</v>
      </c>
      <c r="L1274" t="s">
        <v>57</v>
      </c>
      <c r="M1274">
        <v>2</v>
      </c>
      <c r="N1274">
        <v>146.09</v>
      </c>
      <c r="O1274">
        <v>0.1</v>
      </c>
      <c r="P1274">
        <v>79.36</v>
      </c>
      <c r="Q1274">
        <v>262.96199999999999</v>
      </c>
      <c r="R1274">
        <v>158.72</v>
      </c>
      <c r="S1274">
        <v>104.24199999999999</v>
      </c>
      <c r="T1274">
        <v>0.39641469109605187</v>
      </c>
      <c r="U1274">
        <v>2026</v>
      </c>
      <c r="V1274" t="s">
        <v>74</v>
      </c>
      <c r="W1274">
        <v>7</v>
      </c>
      <c r="X1274" t="s">
        <v>75</v>
      </c>
    </row>
    <row r="1275" spans="1:24" x14ac:dyDescent="0.3">
      <c r="A1275">
        <v>772</v>
      </c>
      <c r="B1275" s="1">
        <v>46217</v>
      </c>
      <c r="C1275">
        <f>YEAR(SalesDataTable[[#This Row],[Order Date]])</f>
        <v>2026</v>
      </c>
      <c r="D1275">
        <f>MONTH(SalesDataTable[[#This Row],[Order Date]])</f>
        <v>7</v>
      </c>
      <c r="E1275" t="str">
        <f>TEXT(SalesDataTable[[#This Row],[Order Date]], "MmMM")</f>
        <v>July</v>
      </c>
      <c r="F1275" t="str">
        <f>"Q"&amp;ROUNDUP(MONTH(SalesDataTable[[#This Row],[Order Date]])/3,0)</f>
        <v>Q3</v>
      </c>
      <c r="G1275" t="s">
        <v>20</v>
      </c>
      <c r="H1275" t="s">
        <v>60</v>
      </c>
      <c r="I1275" t="s">
        <v>22</v>
      </c>
      <c r="J1275" t="s">
        <v>84</v>
      </c>
      <c r="K1275" t="s">
        <v>42</v>
      </c>
      <c r="L1275" t="s">
        <v>62</v>
      </c>
      <c r="M1275">
        <v>2</v>
      </c>
      <c r="N1275">
        <v>101.03</v>
      </c>
      <c r="O1275">
        <v>0.1</v>
      </c>
      <c r="P1275">
        <v>50.98</v>
      </c>
      <c r="Q1275">
        <v>181.85400000000001</v>
      </c>
      <c r="R1275">
        <v>101.96</v>
      </c>
      <c r="S1275">
        <v>79.89400000000002</v>
      </c>
      <c r="T1275">
        <v>0.43933045190097558</v>
      </c>
      <c r="U1275">
        <v>2026</v>
      </c>
      <c r="V1275" t="s">
        <v>74</v>
      </c>
      <c r="W1275">
        <v>7</v>
      </c>
      <c r="X1275" t="s">
        <v>75</v>
      </c>
    </row>
    <row r="1276" spans="1:24" x14ac:dyDescent="0.3">
      <c r="A1276">
        <v>2100</v>
      </c>
      <c r="B1276" s="1">
        <v>46219</v>
      </c>
      <c r="C1276">
        <f>YEAR(SalesDataTable[[#This Row],[Order Date]])</f>
        <v>2026</v>
      </c>
      <c r="D1276">
        <f>MONTH(SalesDataTable[[#This Row],[Order Date]])</f>
        <v>7</v>
      </c>
      <c r="E1276" t="str">
        <f>TEXT(SalesDataTable[[#This Row],[Order Date]], "MmMM")</f>
        <v>July</v>
      </c>
      <c r="F1276" t="str">
        <f>"Q"&amp;ROUNDUP(MONTH(SalesDataTable[[#This Row],[Order Date]])/3,0)</f>
        <v>Q3</v>
      </c>
      <c r="G1276" t="s">
        <v>48</v>
      </c>
      <c r="H1276" t="s">
        <v>49</v>
      </c>
      <c r="I1276" t="s">
        <v>22</v>
      </c>
      <c r="J1276" t="s">
        <v>85</v>
      </c>
      <c r="K1276" t="s">
        <v>42</v>
      </c>
      <c r="L1276" t="s">
        <v>66</v>
      </c>
      <c r="M1276">
        <v>2</v>
      </c>
      <c r="N1276">
        <v>49.84</v>
      </c>
      <c r="O1276">
        <v>0.1</v>
      </c>
      <c r="P1276">
        <v>23.06</v>
      </c>
      <c r="Q1276">
        <v>89.712000000000003</v>
      </c>
      <c r="R1276">
        <v>46.12</v>
      </c>
      <c r="S1276">
        <v>43.592000000000006</v>
      </c>
      <c r="T1276">
        <v>0.48591046905653651</v>
      </c>
      <c r="U1276">
        <v>2026</v>
      </c>
      <c r="V1276" t="s">
        <v>74</v>
      </c>
      <c r="W1276">
        <v>7</v>
      </c>
      <c r="X1276" t="s">
        <v>75</v>
      </c>
    </row>
    <row r="1277" spans="1:24" x14ac:dyDescent="0.3">
      <c r="A1277">
        <v>2514</v>
      </c>
      <c r="B1277" s="1">
        <v>46223</v>
      </c>
      <c r="C1277">
        <f>YEAR(SalesDataTable[[#This Row],[Order Date]])</f>
        <v>2026</v>
      </c>
      <c r="D1277">
        <f>MONTH(SalesDataTable[[#This Row],[Order Date]])</f>
        <v>7</v>
      </c>
      <c r="E1277" t="str">
        <f>TEXT(SalesDataTable[[#This Row],[Order Date]], "MmMM")</f>
        <v>July</v>
      </c>
      <c r="F1277" t="str">
        <f>"Q"&amp;ROUNDUP(MONTH(SalesDataTable[[#This Row],[Order Date]])/3,0)</f>
        <v>Q3</v>
      </c>
      <c r="G1277" t="s">
        <v>34</v>
      </c>
      <c r="H1277" t="s">
        <v>35</v>
      </c>
      <c r="I1277" t="s">
        <v>22</v>
      </c>
      <c r="J1277" t="s">
        <v>23</v>
      </c>
      <c r="K1277" t="s">
        <v>37</v>
      </c>
      <c r="L1277" t="s">
        <v>59</v>
      </c>
      <c r="M1277">
        <v>2</v>
      </c>
      <c r="N1277">
        <v>161.97</v>
      </c>
      <c r="O1277">
        <v>0.1</v>
      </c>
      <c r="P1277">
        <v>88.57</v>
      </c>
      <c r="Q1277">
        <v>291.54599999999999</v>
      </c>
      <c r="R1277">
        <v>177.14</v>
      </c>
      <c r="S1277">
        <v>114.40600000000001</v>
      </c>
      <c r="T1277">
        <v>0.39241148909606033</v>
      </c>
      <c r="U1277">
        <v>2026</v>
      </c>
      <c r="V1277" t="s">
        <v>74</v>
      </c>
      <c r="W1277">
        <v>7</v>
      </c>
      <c r="X1277" t="s">
        <v>75</v>
      </c>
    </row>
    <row r="1278" spans="1:24" x14ac:dyDescent="0.3">
      <c r="A1278">
        <v>2148</v>
      </c>
      <c r="B1278" s="1">
        <v>46228</v>
      </c>
      <c r="C1278">
        <f>YEAR(SalesDataTable[[#This Row],[Order Date]])</f>
        <v>2026</v>
      </c>
      <c r="D1278">
        <f>MONTH(SalesDataTable[[#This Row],[Order Date]])</f>
        <v>7</v>
      </c>
      <c r="E1278" t="str">
        <f>TEXT(SalesDataTable[[#This Row],[Order Date]], "MmMM")</f>
        <v>July</v>
      </c>
      <c r="F1278" t="str">
        <f>"Q"&amp;ROUNDUP(MONTH(SalesDataTable[[#This Row],[Order Date]])/3,0)</f>
        <v>Q3</v>
      </c>
      <c r="G1278" t="s">
        <v>48</v>
      </c>
      <c r="H1278" t="s">
        <v>81</v>
      </c>
      <c r="I1278" t="s">
        <v>22</v>
      </c>
      <c r="J1278" t="s">
        <v>23</v>
      </c>
      <c r="K1278" t="s">
        <v>24</v>
      </c>
      <c r="L1278" t="s">
        <v>25</v>
      </c>
      <c r="M1278">
        <v>2</v>
      </c>
      <c r="N1278">
        <v>41.14</v>
      </c>
      <c r="O1278">
        <v>0.1</v>
      </c>
      <c r="P1278">
        <v>14.84</v>
      </c>
      <c r="Q1278">
        <v>74.052000000000007</v>
      </c>
      <c r="R1278">
        <v>29.68</v>
      </c>
      <c r="S1278">
        <v>44.372000000000007</v>
      </c>
      <c r="T1278">
        <v>0.59920056176740677</v>
      </c>
      <c r="U1278">
        <v>2026</v>
      </c>
      <c r="V1278" t="s">
        <v>74</v>
      </c>
      <c r="W1278">
        <v>7</v>
      </c>
      <c r="X1278" t="s">
        <v>75</v>
      </c>
    </row>
    <row r="1279" spans="1:24" x14ac:dyDescent="0.3">
      <c r="A1279">
        <v>4332</v>
      </c>
      <c r="B1279" s="1">
        <v>46228</v>
      </c>
      <c r="C1279">
        <f>YEAR(SalesDataTable[[#This Row],[Order Date]])</f>
        <v>2026</v>
      </c>
      <c r="D1279">
        <f>MONTH(SalesDataTable[[#This Row],[Order Date]])</f>
        <v>7</v>
      </c>
      <c r="E1279" t="str">
        <f>TEXT(SalesDataTable[[#This Row],[Order Date]], "MmMM")</f>
        <v>July</v>
      </c>
      <c r="F1279" t="str">
        <f>"Q"&amp;ROUNDUP(MONTH(SalesDataTable[[#This Row],[Order Date]])/3,0)</f>
        <v>Q3</v>
      </c>
      <c r="G1279" t="s">
        <v>20</v>
      </c>
      <c r="H1279" t="s">
        <v>60</v>
      </c>
      <c r="I1279" t="s">
        <v>22</v>
      </c>
      <c r="J1279" t="s">
        <v>23</v>
      </c>
      <c r="K1279" t="s">
        <v>37</v>
      </c>
      <c r="L1279" t="s">
        <v>59</v>
      </c>
      <c r="M1279">
        <v>2</v>
      </c>
      <c r="N1279">
        <v>164.58</v>
      </c>
      <c r="O1279">
        <v>0.1</v>
      </c>
      <c r="P1279">
        <v>86.55</v>
      </c>
      <c r="Q1279">
        <v>296.24400000000003</v>
      </c>
      <c r="R1279">
        <v>173.1</v>
      </c>
      <c r="S1279">
        <v>123.14400000000003</v>
      </c>
      <c r="T1279">
        <v>0.41568436829100341</v>
      </c>
      <c r="U1279">
        <v>2026</v>
      </c>
      <c r="V1279" t="s">
        <v>74</v>
      </c>
      <c r="W1279">
        <v>7</v>
      </c>
      <c r="X1279" t="s">
        <v>75</v>
      </c>
    </row>
    <row r="1280" spans="1:24" x14ac:dyDescent="0.3">
      <c r="A1280">
        <v>1516</v>
      </c>
      <c r="B1280" s="1">
        <v>46231</v>
      </c>
      <c r="C1280">
        <f>YEAR(SalesDataTable[[#This Row],[Order Date]])</f>
        <v>2026</v>
      </c>
      <c r="D1280">
        <f>MONTH(SalesDataTable[[#This Row],[Order Date]])</f>
        <v>7</v>
      </c>
      <c r="E1280" t="str">
        <f>TEXT(SalesDataTable[[#This Row],[Order Date]], "MmMM")</f>
        <v>July</v>
      </c>
      <c r="F1280" t="str">
        <f>"Q"&amp;ROUNDUP(MONTH(SalesDataTable[[#This Row],[Order Date]])/3,0)</f>
        <v>Q3</v>
      </c>
      <c r="G1280" t="s">
        <v>28</v>
      </c>
      <c r="H1280" t="s">
        <v>29</v>
      </c>
      <c r="I1280" t="s">
        <v>22</v>
      </c>
      <c r="J1280" t="s">
        <v>85</v>
      </c>
      <c r="K1280" t="s">
        <v>24</v>
      </c>
      <c r="L1280" t="s">
        <v>25</v>
      </c>
      <c r="M1280">
        <v>2</v>
      </c>
      <c r="N1280">
        <v>40.15</v>
      </c>
      <c r="O1280">
        <v>0.1</v>
      </c>
      <c r="P1280">
        <v>14.86</v>
      </c>
      <c r="Q1280">
        <v>72.27</v>
      </c>
      <c r="R1280">
        <v>29.72</v>
      </c>
      <c r="S1280">
        <v>42.55</v>
      </c>
      <c r="T1280">
        <v>0.58876435588764353</v>
      </c>
      <c r="U1280">
        <v>2026</v>
      </c>
      <c r="V1280" t="s">
        <v>74</v>
      </c>
      <c r="W1280">
        <v>7</v>
      </c>
      <c r="X1280" t="s">
        <v>75</v>
      </c>
    </row>
    <row r="1281" spans="1:24" x14ac:dyDescent="0.3">
      <c r="A1281">
        <v>3098</v>
      </c>
      <c r="B1281" s="1">
        <v>46256</v>
      </c>
      <c r="C1281">
        <f>YEAR(SalesDataTable[[#This Row],[Order Date]])</f>
        <v>2026</v>
      </c>
      <c r="D1281">
        <f>MONTH(SalesDataTable[[#This Row],[Order Date]])</f>
        <v>8</v>
      </c>
      <c r="E1281" t="str">
        <f>TEXT(SalesDataTable[[#This Row],[Order Date]], "MmMM")</f>
        <v>August</v>
      </c>
      <c r="F1281" t="str">
        <f>"Q"&amp;ROUNDUP(MONTH(SalesDataTable[[#This Row],[Order Date]])/3,0)</f>
        <v>Q3</v>
      </c>
      <c r="G1281" t="s">
        <v>34</v>
      </c>
      <c r="H1281" t="s">
        <v>35</v>
      </c>
      <c r="I1281" t="s">
        <v>22</v>
      </c>
      <c r="J1281" t="s">
        <v>23</v>
      </c>
      <c r="K1281" t="s">
        <v>42</v>
      </c>
      <c r="L1281" t="s">
        <v>72</v>
      </c>
      <c r="M1281">
        <v>2</v>
      </c>
      <c r="N1281">
        <v>80.239999999999995</v>
      </c>
      <c r="O1281">
        <v>0.1</v>
      </c>
      <c r="P1281">
        <v>42.09</v>
      </c>
      <c r="Q1281">
        <v>144.43199999999999</v>
      </c>
      <c r="R1281">
        <v>84.18</v>
      </c>
      <c r="S1281">
        <v>60.251999999999981</v>
      </c>
      <c r="T1281">
        <v>0.41716517115320695</v>
      </c>
      <c r="U1281">
        <v>2026</v>
      </c>
      <c r="V1281" t="s">
        <v>74</v>
      </c>
      <c r="W1281">
        <v>8</v>
      </c>
      <c r="X1281" t="s">
        <v>76</v>
      </c>
    </row>
    <row r="1282" spans="1:24" x14ac:dyDescent="0.3">
      <c r="A1282">
        <v>3837</v>
      </c>
      <c r="B1282" s="1">
        <v>46261</v>
      </c>
      <c r="C1282">
        <f>YEAR(SalesDataTable[[#This Row],[Order Date]])</f>
        <v>2026</v>
      </c>
      <c r="D1282">
        <f>MONTH(SalesDataTable[[#This Row],[Order Date]])</f>
        <v>8</v>
      </c>
      <c r="E1282" t="str">
        <f>TEXT(SalesDataTable[[#This Row],[Order Date]], "MmMM")</f>
        <v>August</v>
      </c>
      <c r="F1282" t="str">
        <f>"Q"&amp;ROUNDUP(MONTH(SalesDataTable[[#This Row],[Order Date]])/3,0)</f>
        <v>Q3</v>
      </c>
      <c r="G1282" t="s">
        <v>20</v>
      </c>
      <c r="H1282" t="s">
        <v>21</v>
      </c>
      <c r="I1282" t="s">
        <v>22</v>
      </c>
      <c r="J1282" t="s">
        <v>84</v>
      </c>
      <c r="K1282" t="s">
        <v>44</v>
      </c>
      <c r="L1282" t="s">
        <v>77</v>
      </c>
      <c r="M1282">
        <v>2</v>
      </c>
      <c r="N1282">
        <v>335.87</v>
      </c>
      <c r="O1282">
        <v>0.1</v>
      </c>
      <c r="P1282">
        <v>196.54</v>
      </c>
      <c r="Q1282">
        <v>604.56600000000003</v>
      </c>
      <c r="R1282">
        <v>393.08</v>
      </c>
      <c r="S1282">
        <v>211.48600000000005</v>
      </c>
      <c r="T1282">
        <v>0.34981457773014035</v>
      </c>
      <c r="U1282">
        <v>2026</v>
      </c>
      <c r="V1282" t="s">
        <v>74</v>
      </c>
      <c r="W1282">
        <v>8</v>
      </c>
      <c r="X1282" t="s">
        <v>76</v>
      </c>
    </row>
    <row r="1283" spans="1:24" x14ac:dyDescent="0.3">
      <c r="A1283">
        <v>1393</v>
      </c>
      <c r="B1283" s="1">
        <v>46267</v>
      </c>
      <c r="C1283">
        <f>YEAR(SalesDataTable[[#This Row],[Order Date]])</f>
        <v>2026</v>
      </c>
      <c r="D1283">
        <f>MONTH(SalesDataTable[[#This Row],[Order Date]])</f>
        <v>9</v>
      </c>
      <c r="E1283" t="str">
        <f>TEXT(SalesDataTable[[#This Row],[Order Date]], "MmMM")</f>
        <v>September</v>
      </c>
      <c r="F1283" t="str">
        <f>"Q"&amp;ROUNDUP(MONTH(SalesDataTable[[#This Row],[Order Date]])/3,0)</f>
        <v>Q3</v>
      </c>
      <c r="G1283" t="s">
        <v>48</v>
      </c>
      <c r="H1283" t="s">
        <v>71</v>
      </c>
      <c r="I1283" t="s">
        <v>22</v>
      </c>
      <c r="J1283" t="s">
        <v>84</v>
      </c>
      <c r="K1283" t="s">
        <v>37</v>
      </c>
      <c r="L1283" t="s">
        <v>59</v>
      </c>
      <c r="M1283">
        <v>2</v>
      </c>
      <c r="N1283">
        <v>162.4</v>
      </c>
      <c r="O1283">
        <v>0.1</v>
      </c>
      <c r="P1283">
        <v>88.04</v>
      </c>
      <c r="Q1283">
        <v>292.32</v>
      </c>
      <c r="R1283">
        <v>176.08</v>
      </c>
      <c r="S1283">
        <v>116.23999999999998</v>
      </c>
      <c r="T1283">
        <v>0.39764641488779412</v>
      </c>
      <c r="U1283">
        <v>2026</v>
      </c>
      <c r="V1283" t="s">
        <v>74</v>
      </c>
      <c r="W1283">
        <v>9</v>
      </c>
      <c r="X1283" t="s">
        <v>78</v>
      </c>
    </row>
    <row r="1284" spans="1:24" x14ac:dyDescent="0.3">
      <c r="A1284">
        <v>4429</v>
      </c>
      <c r="B1284" s="1">
        <v>46283</v>
      </c>
      <c r="C1284">
        <f>YEAR(SalesDataTable[[#This Row],[Order Date]])</f>
        <v>2026</v>
      </c>
      <c r="D1284">
        <f>MONTH(SalesDataTable[[#This Row],[Order Date]])</f>
        <v>9</v>
      </c>
      <c r="E1284" t="str">
        <f>TEXT(SalesDataTable[[#This Row],[Order Date]], "MmMM")</f>
        <v>September</v>
      </c>
      <c r="F1284" t="str">
        <f>"Q"&amp;ROUNDUP(MONTH(SalesDataTable[[#This Row],[Order Date]])/3,0)</f>
        <v>Q3</v>
      </c>
      <c r="G1284" t="s">
        <v>28</v>
      </c>
      <c r="H1284" t="s">
        <v>46</v>
      </c>
      <c r="I1284" t="s">
        <v>22</v>
      </c>
      <c r="J1284" t="s">
        <v>85</v>
      </c>
      <c r="K1284" t="s">
        <v>30</v>
      </c>
      <c r="L1284" t="s">
        <v>57</v>
      </c>
      <c r="M1284">
        <v>2</v>
      </c>
      <c r="N1284">
        <v>145.1</v>
      </c>
      <c r="O1284">
        <v>0.1</v>
      </c>
      <c r="P1284">
        <v>77.62</v>
      </c>
      <c r="Q1284">
        <v>261.18</v>
      </c>
      <c r="R1284">
        <v>155.24</v>
      </c>
      <c r="S1284">
        <v>105.94</v>
      </c>
      <c r="T1284">
        <v>0.40562064476606169</v>
      </c>
      <c r="U1284">
        <v>2026</v>
      </c>
      <c r="V1284" t="s">
        <v>74</v>
      </c>
      <c r="W1284">
        <v>9</v>
      </c>
      <c r="X1284" t="s">
        <v>78</v>
      </c>
    </row>
    <row r="1285" spans="1:24" x14ac:dyDescent="0.3">
      <c r="A1285">
        <v>2383</v>
      </c>
      <c r="B1285" s="1">
        <v>46292</v>
      </c>
      <c r="C1285">
        <f>YEAR(SalesDataTable[[#This Row],[Order Date]])</f>
        <v>2026</v>
      </c>
      <c r="D1285">
        <f>MONTH(SalesDataTable[[#This Row],[Order Date]])</f>
        <v>9</v>
      </c>
      <c r="E1285" t="str">
        <f>TEXT(SalesDataTable[[#This Row],[Order Date]], "MmMM")</f>
        <v>September</v>
      </c>
      <c r="F1285" t="str">
        <f>"Q"&amp;ROUNDUP(MONTH(SalesDataTable[[#This Row],[Order Date]])/3,0)</f>
        <v>Q3</v>
      </c>
      <c r="G1285" t="s">
        <v>20</v>
      </c>
      <c r="H1285" t="s">
        <v>32</v>
      </c>
      <c r="I1285" t="s">
        <v>22</v>
      </c>
      <c r="J1285" t="s">
        <v>84</v>
      </c>
      <c r="K1285" t="s">
        <v>37</v>
      </c>
      <c r="L1285" t="s">
        <v>38</v>
      </c>
      <c r="M1285">
        <v>2</v>
      </c>
      <c r="N1285">
        <v>130.29</v>
      </c>
      <c r="O1285">
        <v>0.1</v>
      </c>
      <c r="P1285">
        <v>67.97</v>
      </c>
      <c r="Q1285">
        <v>234.52199999999999</v>
      </c>
      <c r="R1285">
        <v>135.94</v>
      </c>
      <c r="S1285">
        <v>98.581999999999994</v>
      </c>
      <c r="T1285">
        <v>0.42035288800197845</v>
      </c>
      <c r="U1285">
        <v>2026</v>
      </c>
      <c r="V1285" t="s">
        <v>74</v>
      </c>
      <c r="W1285">
        <v>9</v>
      </c>
      <c r="X1285" t="s">
        <v>78</v>
      </c>
    </row>
    <row r="1286" spans="1:24" x14ac:dyDescent="0.3">
      <c r="A1286">
        <v>2299</v>
      </c>
      <c r="B1286" s="1">
        <v>46294</v>
      </c>
      <c r="C1286">
        <f>YEAR(SalesDataTable[[#This Row],[Order Date]])</f>
        <v>2026</v>
      </c>
      <c r="D1286">
        <f>MONTH(SalesDataTable[[#This Row],[Order Date]])</f>
        <v>9</v>
      </c>
      <c r="E1286" t="str">
        <f>TEXT(SalesDataTable[[#This Row],[Order Date]], "MmMM")</f>
        <v>September</v>
      </c>
      <c r="F1286" t="str">
        <f>"Q"&amp;ROUNDUP(MONTH(SalesDataTable[[#This Row],[Order Date]])/3,0)</f>
        <v>Q3</v>
      </c>
      <c r="G1286" t="s">
        <v>34</v>
      </c>
      <c r="H1286" t="s">
        <v>40</v>
      </c>
      <c r="I1286" t="s">
        <v>22</v>
      </c>
      <c r="J1286" t="s">
        <v>23</v>
      </c>
      <c r="K1286" t="s">
        <v>37</v>
      </c>
      <c r="L1286" t="s">
        <v>47</v>
      </c>
      <c r="M1286">
        <v>2</v>
      </c>
      <c r="N1286">
        <v>36.93</v>
      </c>
      <c r="O1286">
        <v>0.1</v>
      </c>
      <c r="P1286">
        <v>13.4</v>
      </c>
      <c r="Q1286">
        <v>66.474000000000004</v>
      </c>
      <c r="R1286">
        <v>26.8</v>
      </c>
      <c r="S1286">
        <v>39.674000000000007</v>
      </c>
      <c r="T1286">
        <v>0.59683485272437353</v>
      </c>
      <c r="U1286">
        <v>2026</v>
      </c>
      <c r="V1286" t="s">
        <v>74</v>
      </c>
      <c r="W1286">
        <v>9</v>
      </c>
      <c r="X1286" t="s">
        <v>78</v>
      </c>
    </row>
    <row r="1287" spans="1:24" x14ac:dyDescent="0.3">
      <c r="A1287">
        <v>5152</v>
      </c>
      <c r="B1287" s="1">
        <v>46295</v>
      </c>
      <c r="C1287">
        <f>YEAR(SalesDataTable[[#This Row],[Order Date]])</f>
        <v>2026</v>
      </c>
      <c r="D1287">
        <f>MONTH(SalesDataTable[[#This Row],[Order Date]])</f>
        <v>9</v>
      </c>
      <c r="E1287" t="str">
        <f>TEXT(SalesDataTable[[#This Row],[Order Date]], "MmMM")</f>
        <v>September</v>
      </c>
      <c r="F1287" t="str">
        <f>"Q"&amp;ROUNDUP(MONTH(SalesDataTable[[#This Row],[Order Date]])/3,0)</f>
        <v>Q3</v>
      </c>
      <c r="G1287" t="s">
        <v>20</v>
      </c>
      <c r="H1287" t="s">
        <v>60</v>
      </c>
      <c r="I1287" t="s">
        <v>22</v>
      </c>
      <c r="J1287" t="s">
        <v>23</v>
      </c>
      <c r="K1287" t="s">
        <v>30</v>
      </c>
      <c r="L1287" t="s">
        <v>33</v>
      </c>
      <c r="M1287">
        <v>2</v>
      </c>
      <c r="N1287">
        <v>91.78</v>
      </c>
      <c r="O1287">
        <v>0.1</v>
      </c>
      <c r="P1287">
        <v>45.51</v>
      </c>
      <c r="Q1287">
        <v>165.20400000000001</v>
      </c>
      <c r="R1287">
        <v>91.02</v>
      </c>
      <c r="S1287">
        <v>74.184000000000012</v>
      </c>
      <c r="T1287">
        <v>0.44904481731677204</v>
      </c>
      <c r="U1287">
        <v>2026</v>
      </c>
      <c r="V1287" t="s">
        <v>74</v>
      </c>
      <c r="W1287">
        <v>9</v>
      </c>
      <c r="X1287" t="s">
        <v>78</v>
      </c>
    </row>
    <row r="1288" spans="1:24" x14ac:dyDescent="0.3">
      <c r="A1288">
        <v>291</v>
      </c>
      <c r="B1288" s="1">
        <v>46304</v>
      </c>
      <c r="C1288">
        <f>YEAR(SalesDataTable[[#This Row],[Order Date]])</f>
        <v>2026</v>
      </c>
      <c r="D1288">
        <f>MONTH(SalesDataTable[[#This Row],[Order Date]])</f>
        <v>10</v>
      </c>
      <c r="E1288" t="str">
        <f>TEXT(SalesDataTable[[#This Row],[Order Date]], "MmMM")</f>
        <v>October</v>
      </c>
      <c r="F1288" t="str">
        <f>"Q"&amp;ROUNDUP(MONTH(SalesDataTable[[#This Row],[Order Date]])/3,0)</f>
        <v>Q4</v>
      </c>
      <c r="G1288" t="s">
        <v>48</v>
      </c>
      <c r="H1288" t="s">
        <v>49</v>
      </c>
      <c r="I1288" t="s">
        <v>22</v>
      </c>
      <c r="J1288" t="s">
        <v>23</v>
      </c>
      <c r="K1288" t="s">
        <v>37</v>
      </c>
      <c r="L1288" t="s">
        <v>38</v>
      </c>
      <c r="M1288">
        <v>2</v>
      </c>
      <c r="N1288">
        <v>132.47999999999999</v>
      </c>
      <c r="O1288">
        <v>0.1</v>
      </c>
      <c r="P1288">
        <v>67.48</v>
      </c>
      <c r="Q1288">
        <v>238.464</v>
      </c>
      <c r="R1288">
        <v>134.96</v>
      </c>
      <c r="S1288">
        <v>103.50399999999999</v>
      </c>
      <c r="T1288">
        <v>0.43404455179817497</v>
      </c>
      <c r="U1288">
        <v>2026</v>
      </c>
      <c r="V1288" t="s">
        <v>79</v>
      </c>
      <c r="W1288">
        <v>10</v>
      </c>
      <c r="X1288" t="s">
        <v>80</v>
      </c>
    </row>
    <row r="1289" spans="1:24" x14ac:dyDescent="0.3">
      <c r="A1289">
        <v>2400</v>
      </c>
      <c r="B1289" s="1">
        <v>46304</v>
      </c>
      <c r="C1289">
        <f>YEAR(SalesDataTable[[#This Row],[Order Date]])</f>
        <v>2026</v>
      </c>
      <c r="D1289">
        <f>MONTH(SalesDataTable[[#This Row],[Order Date]])</f>
        <v>10</v>
      </c>
      <c r="E1289" t="str">
        <f>TEXT(SalesDataTable[[#This Row],[Order Date]], "MmMM")</f>
        <v>October</v>
      </c>
      <c r="F1289" t="str">
        <f>"Q"&amp;ROUNDUP(MONTH(SalesDataTable[[#This Row],[Order Date]])/3,0)</f>
        <v>Q4</v>
      </c>
      <c r="G1289" t="s">
        <v>48</v>
      </c>
      <c r="H1289" t="s">
        <v>49</v>
      </c>
      <c r="I1289" t="s">
        <v>22</v>
      </c>
      <c r="J1289" t="s">
        <v>23</v>
      </c>
      <c r="K1289" t="s">
        <v>30</v>
      </c>
      <c r="L1289" t="s">
        <v>33</v>
      </c>
      <c r="M1289">
        <v>2</v>
      </c>
      <c r="N1289">
        <v>93.83</v>
      </c>
      <c r="O1289">
        <v>0.1</v>
      </c>
      <c r="P1289">
        <v>44.27</v>
      </c>
      <c r="Q1289">
        <v>168.89400000000001</v>
      </c>
      <c r="R1289">
        <v>88.54</v>
      </c>
      <c r="S1289">
        <v>80.353999999999999</v>
      </c>
      <c r="T1289">
        <v>0.47576586498040191</v>
      </c>
      <c r="U1289">
        <v>2026</v>
      </c>
      <c r="V1289" t="s">
        <v>79</v>
      </c>
      <c r="W1289">
        <v>10</v>
      </c>
      <c r="X1289" t="s">
        <v>80</v>
      </c>
    </row>
    <row r="1290" spans="1:24" x14ac:dyDescent="0.3">
      <c r="A1290">
        <v>4038</v>
      </c>
      <c r="B1290" s="1">
        <v>46304</v>
      </c>
      <c r="C1290">
        <f>YEAR(SalesDataTable[[#This Row],[Order Date]])</f>
        <v>2026</v>
      </c>
      <c r="D1290">
        <f>MONTH(SalesDataTable[[#This Row],[Order Date]])</f>
        <v>10</v>
      </c>
      <c r="E1290" t="str">
        <f>TEXT(SalesDataTable[[#This Row],[Order Date]], "MmMM")</f>
        <v>October</v>
      </c>
      <c r="F1290" t="str">
        <f>"Q"&amp;ROUNDUP(MONTH(SalesDataTable[[#This Row],[Order Date]])/3,0)</f>
        <v>Q4</v>
      </c>
      <c r="G1290" t="s">
        <v>28</v>
      </c>
      <c r="H1290" t="s">
        <v>46</v>
      </c>
      <c r="I1290" t="s">
        <v>22</v>
      </c>
      <c r="J1290" t="s">
        <v>84</v>
      </c>
      <c r="K1290" t="s">
        <v>24</v>
      </c>
      <c r="L1290" t="s">
        <v>61</v>
      </c>
      <c r="M1290">
        <v>2</v>
      </c>
      <c r="N1290">
        <v>125.56</v>
      </c>
      <c r="O1290">
        <v>0.1</v>
      </c>
      <c r="P1290">
        <v>67.260000000000005</v>
      </c>
      <c r="Q1290">
        <v>226.00800000000001</v>
      </c>
      <c r="R1290">
        <v>134.52000000000001</v>
      </c>
      <c r="S1290">
        <v>91.488</v>
      </c>
      <c r="T1290">
        <v>0.40479983009450993</v>
      </c>
      <c r="U1290">
        <v>2026</v>
      </c>
      <c r="V1290" t="s">
        <v>79</v>
      </c>
      <c r="W1290">
        <v>10</v>
      </c>
      <c r="X1290" t="s">
        <v>80</v>
      </c>
    </row>
    <row r="1291" spans="1:24" x14ac:dyDescent="0.3">
      <c r="A1291">
        <v>4222</v>
      </c>
      <c r="B1291" s="1">
        <v>46312</v>
      </c>
      <c r="C1291">
        <f>YEAR(SalesDataTable[[#This Row],[Order Date]])</f>
        <v>2026</v>
      </c>
      <c r="D1291">
        <f>MONTH(SalesDataTable[[#This Row],[Order Date]])</f>
        <v>10</v>
      </c>
      <c r="E1291" t="str">
        <f>TEXT(SalesDataTable[[#This Row],[Order Date]], "MmMM")</f>
        <v>October</v>
      </c>
      <c r="F1291" t="str">
        <f>"Q"&amp;ROUNDUP(MONTH(SalesDataTable[[#This Row],[Order Date]])/3,0)</f>
        <v>Q4</v>
      </c>
      <c r="G1291" t="s">
        <v>48</v>
      </c>
      <c r="H1291" t="s">
        <v>71</v>
      </c>
      <c r="I1291" t="s">
        <v>22</v>
      </c>
      <c r="J1291" t="s">
        <v>84</v>
      </c>
      <c r="K1291" t="s">
        <v>30</v>
      </c>
      <c r="L1291" t="s">
        <v>33</v>
      </c>
      <c r="M1291">
        <v>2</v>
      </c>
      <c r="N1291">
        <v>92.41</v>
      </c>
      <c r="O1291">
        <v>0.1</v>
      </c>
      <c r="P1291">
        <v>45.42</v>
      </c>
      <c r="Q1291">
        <v>166.33799999999999</v>
      </c>
      <c r="R1291">
        <v>90.84</v>
      </c>
      <c r="S1291">
        <v>75.49799999999999</v>
      </c>
      <c r="T1291">
        <v>0.4538830573891714</v>
      </c>
      <c r="U1291">
        <v>2026</v>
      </c>
      <c r="V1291" t="s">
        <v>79</v>
      </c>
      <c r="W1291">
        <v>10</v>
      </c>
      <c r="X1291" t="s">
        <v>80</v>
      </c>
    </row>
    <row r="1292" spans="1:24" x14ac:dyDescent="0.3">
      <c r="A1292">
        <v>1759</v>
      </c>
      <c r="B1292" s="1">
        <v>46315</v>
      </c>
      <c r="C1292">
        <f>YEAR(SalesDataTable[[#This Row],[Order Date]])</f>
        <v>2026</v>
      </c>
      <c r="D1292">
        <f>MONTH(SalesDataTable[[#This Row],[Order Date]])</f>
        <v>10</v>
      </c>
      <c r="E1292" t="str">
        <f>TEXT(SalesDataTable[[#This Row],[Order Date]], "MmMM")</f>
        <v>October</v>
      </c>
      <c r="F1292" t="str">
        <f>"Q"&amp;ROUNDUP(MONTH(SalesDataTable[[#This Row],[Order Date]])/3,0)</f>
        <v>Q4</v>
      </c>
      <c r="G1292" t="s">
        <v>20</v>
      </c>
      <c r="H1292" t="s">
        <v>21</v>
      </c>
      <c r="I1292" t="s">
        <v>22</v>
      </c>
      <c r="J1292" t="s">
        <v>84</v>
      </c>
      <c r="K1292" t="s">
        <v>24</v>
      </c>
      <c r="L1292" t="s">
        <v>50</v>
      </c>
      <c r="M1292">
        <v>2</v>
      </c>
      <c r="N1292">
        <v>36.57</v>
      </c>
      <c r="O1292">
        <v>0.1</v>
      </c>
      <c r="P1292">
        <v>13.79</v>
      </c>
      <c r="Q1292">
        <v>65.826000000000008</v>
      </c>
      <c r="R1292">
        <v>27.58</v>
      </c>
      <c r="S1292">
        <v>38.246000000000009</v>
      </c>
      <c r="T1292">
        <v>0.58101661957281325</v>
      </c>
      <c r="U1292">
        <v>2026</v>
      </c>
      <c r="V1292" t="s">
        <v>79</v>
      </c>
      <c r="W1292">
        <v>10</v>
      </c>
      <c r="X1292" t="s">
        <v>80</v>
      </c>
    </row>
    <row r="1293" spans="1:24" x14ac:dyDescent="0.3">
      <c r="A1293">
        <v>4496</v>
      </c>
      <c r="B1293" s="1">
        <v>46324</v>
      </c>
      <c r="C1293">
        <f>YEAR(SalesDataTable[[#This Row],[Order Date]])</f>
        <v>2026</v>
      </c>
      <c r="D1293">
        <f>MONTH(SalesDataTable[[#This Row],[Order Date]])</f>
        <v>10</v>
      </c>
      <c r="E1293" t="str">
        <f>TEXT(SalesDataTable[[#This Row],[Order Date]], "MmMM")</f>
        <v>October</v>
      </c>
      <c r="F1293" t="str">
        <f>"Q"&amp;ROUNDUP(MONTH(SalesDataTable[[#This Row],[Order Date]])/3,0)</f>
        <v>Q4</v>
      </c>
      <c r="G1293" t="s">
        <v>20</v>
      </c>
      <c r="H1293" t="s">
        <v>21</v>
      </c>
      <c r="I1293" t="s">
        <v>22</v>
      </c>
      <c r="J1293" t="s">
        <v>84</v>
      </c>
      <c r="K1293" t="s">
        <v>24</v>
      </c>
      <c r="L1293" t="s">
        <v>25</v>
      </c>
      <c r="M1293">
        <v>2</v>
      </c>
      <c r="N1293">
        <v>40.83</v>
      </c>
      <c r="O1293">
        <v>0.1</v>
      </c>
      <c r="P1293">
        <v>14.91</v>
      </c>
      <c r="Q1293">
        <v>73.494</v>
      </c>
      <c r="R1293">
        <v>29.82</v>
      </c>
      <c r="S1293">
        <v>43.673999999999999</v>
      </c>
      <c r="T1293">
        <v>0.59425259204833047</v>
      </c>
      <c r="U1293">
        <v>2026</v>
      </c>
      <c r="V1293" t="s">
        <v>79</v>
      </c>
      <c r="W1293">
        <v>10</v>
      </c>
      <c r="X1293" t="s">
        <v>80</v>
      </c>
    </row>
    <row r="1294" spans="1:24" x14ac:dyDescent="0.3">
      <c r="A1294">
        <v>77</v>
      </c>
      <c r="B1294" s="1">
        <v>46327</v>
      </c>
      <c r="C1294">
        <f>YEAR(SalesDataTable[[#This Row],[Order Date]])</f>
        <v>2026</v>
      </c>
      <c r="D1294">
        <f>MONTH(SalesDataTable[[#This Row],[Order Date]])</f>
        <v>11</v>
      </c>
      <c r="E1294" t="str">
        <f>TEXT(SalesDataTable[[#This Row],[Order Date]], "MmMM")</f>
        <v>November</v>
      </c>
      <c r="F1294" t="str">
        <f>"Q"&amp;ROUNDUP(MONTH(SalesDataTable[[#This Row],[Order Date]])/3,0)</f>
        <v>Q4</v>
      </c>
      <c r="G1294" t="s">
        <v>34</v>
      </c>
      <c r="H1294" t="s">
        <v>40</v>
      </c>
      <c r="I1294" t="s">
        <v>22</v>
      </c>
      <c r="J1294" t="s">
        <v>23</v>
      </c>
      <c r="K1294" t="s">
        <v>37</v>
      </c>
      <c r="L1294" t="s">
        <v>38</v>
      </c>
      <c r="M1294">
        <v>2</v>
      </c>
      <c r="N1294">
        <v>133.96</v>
      </c>
      <c r="O1294">
        <v>0.1</v>
      </c>
      <c r="P1294">
        <v>65.44</v>
      </c>
      <c r="Q1294">
        <v>241.12800000000001</v>
      </c>
      <c r="R1294">
        <v>130.88</v>
      </c>
      <c r="S1294">
        <v>110.24800000000002</v>
      </c>
      <c r="T1294">
        <v>0.4572177432732823</v>
      </c>
      <c r="U1294">
        <v>2026</v>
      </c>
      <c r="V1294" t="s">
        <v>79</v>
      </c>
      <c r="W1294">
        <v>11</v>
      </c>
      <c r="X1294" t="s">
        <v>82</v>
      </c>
    </row>
    <row r="1295" spans="1:24" x14ac:dyDescent="0.3">
      <c r="A1295">
        <v>436</v>
      </c>
      <c r="B1295" s="1">
        <v>46328</v>
      </c>
      <c r="C1295">
        <f>YEAR(SalesDataTable[[#This Row],[Order Date]])</f>
        <v>2026</v>
      </c>
      <c r="D1295">
        <f>MONTH(SalesDataTable[[#This Row],[Order Date]])</f>
        <v>11</v>
      </c>
      <c r="E1295" t="str">
        <f>TEXT(SalesDataTable[[#This Row],[Order Date]], "MmMM")</f>
        <v>November</v>
      </c>
      <c r="F1295" t="str">
        <f>"Q"&amp;ROUNDUP(MONTH(SalesDataTable[[#This Row],[Order Date]])/3,0)</f>
        <v>Q4</v>
      </c>
      <c r="G1295" t="s">
        <v>48</v>
      </c>
      <c r="H1295" t="s">
        <v>81</v>
      </c>
      <c r="I1295" t="s">
        <v>22</v>
      </c>
      <c r="J1295" t="s">
        <v>23</v>
      </c>
      <c r="K1295" t="s">
        <v>37</v>
      </c>
      <c r="L1295" t="s">
        <v>47</v>
      </c>
      <c r="M1295">
        <v>2</v>
      </c>
      <c r="N1295">
        <v>35.340000000000003</v>
      </c>
      <c r="O1295">
        <v>0.1</v>
      </c>
      <c r="P1295">
        <v>13.82</v>
      </c>
      <c r="Q1295">
        <v>63.612000000000009</v>
      </c>
      <c r="R1295">
        <v>27.64</v>
      </c>
      <c r="S1295">
        <v>35.972000000000008</v>
      </c>
      <c r="T1295">
        <v>0.56549078790165386</v>
      </c>
      <c r="U1295">
        <v>2026</v>
      </c>
      <c r="V1295" t="s">
        <v>79</v>
      </c>
      <c r="W1295">
        <v>11</v>
      </c>
      <c r="X1295" t="s">
        <v>82</v>
      </c>
    </row>
    <row r="1296" spans="1:24" x14ac:dyDescent="0.3">
      <c r="A1296">
        <v>595</v>
      </c>
      <c r="B1296" s="1">
        <v>46334</v>
      </c>
      <c r="C1296">
        <f>YEAR(SalesDataTable[[#This Row],[Order Date]])</f>
        <v>2026</v>
      </c>
      <c r="D1296">
        <f>MONTH(SalesDataTable[[#This Row],[Order Date]])</f>
        <v>11</v>
      </c>
      <c r="E1296" t="str">
        <f>TEXT(SalesDataTable[[#This Row],[Order Date]], "MmMM")</f>
        <v>November</v>
      </c>
      <c r="F1296" t="str">
        <f>"Q"&amp;ROUNDUP(MONTH(SalesDataTable[[#This Row],[Order Date]])/3,0)</f>
        <v>Q4</v>
      </c>
      <c r="G1296" t="s">
        <v>34</v>
      </c>
      <c r="H1296" t="s">
        <v>53</v>
      </c>
      <c r="I1296" t="s">
        <v>22</v>
      </c>
      <c r="J1296" t="s">
        <v>23</v>
      </c>
      <c r="K1296" t="s">
        <v>24</v>
      </c>
      <c r="L1296" t="s">
        <v>50</v>
      </c>
      <c r="M1296">
        <v>2</v>
      </c>
      <c r="N1296">
        <v>36.159999999999997</v>
      </c>
      <c r="O1296">
        <v>0.1</v>
      </c>
      <c r="P1296">
        <v>13.79</v>
      </c>
      <c r="Q1296">
        <v>65.087999999999994</v>
      </c>
      <c r="R1296">
        <v>27.58</v>
      </c>
      <c r="S1296">
        <v>37.507999999999996</v>
      </c>
      <c r="T1296">
        <v>0.57626597836774829</v>
      </c>
      <c r="U1296">
        <v>2026</v>
      </c>
      <c r="V1296" t="s">
        <v>79</v>
      </c>
      <c r="W1296">
        <v>11</v>
      </c>
      <c r="X1296" t="s">
        <v>82</v>
      </c>
    </row>
    <row r="1297" spans="1:24" x14ac:dyDescent="0.3">
      <c r="A1297">
        <v>1623</v>
      </c>
      <c r="B1297" s="1">
        <v>46334</v>
      </c>
      <c r="C1297">
        <f>YEAR(SalesDataTable[[#This Row],[Order Date]])</f>
        <v>2026</v>
      </c>
      <c r="D1297">
        <f>MONTH(SalesDataTable[[#This Row],[Order Date]])</f>
        <v>11</v>
      </c>
      <c r="E1297" t="str">
        <f>TEXT(SalesDataTable[[#This Row],[Order Date]], "MmMM")</f>
        <v>November</v>
      </c>
      <c r="F1297" t="str">
        <f>"Q"&amp;ROUNDUP(MONTH(SalesDataTable[[#This Row],[Order Date]])/3,0)</f>
        <v>Q4</v>
      </c>
      <c r="G1297" t="s">
        <v>48</v>
      </c>
      <c r="H1297" t="s">
        <v>52</v>
      </c>
      <c r="I1297" t="s">
        <v>22</v>
      </c>
      <c r="J1297" t="s">
        <v>84</v>
      </c>
      <c r="K1297" t="s">
        <v>37</v>
      </c>
      <c r="L1297" t="s">
        <v>47</v>
      </c>
      <c r="M1297">
        <v>2</v>
      </c>
      <c r="N1297">
        <v>35.49</v>
      </c>
      <c r="O1297">
        <v>0.1</v>
      </c>
      <c r="P1297">
        <v>13.78</v>
      </c>
      <c r="Q1297">
        <v>63.882000000000005</v>
      </c>
      <c r="R1297">
        <v>27.56</v>
      </c>
      <c r="S1297">
        <v>36.322000000000003</v>
      </c>
      <c r="T1297">
        <v>0.56857956857956859</v>
      </c>
      <c r="U1297">
        <v>2026</v>
      </c>
      <c r="V1297" t="s">
        <v>79</v>
      </c>
      <c r="W1297">
        <v>11</v>
      </c>
      <c r="X1297" t="s">
        <v>82</v>
      </c>
    </row>
    <row r="1298" spans="1:24" x14ac:dyDescent="0.3">
      <c r="A1298">
        <v>4890</v>
      </c>
      <c r="B1298" s="1">
        <v>46334</v>
      </c>
      <c r="C1298">
        <f>YEAR(SalesDataTable[[#This Row],[Order Date]])</f>
        <v>2026</v>
      </c>
      <c r="D1298">
        <f>MONTH(SalesDataTable[[#This Row],[Order Date]])</f>
        <v>11</v>
      </c>
      <c r="E1298" t="str">
        <f>TEXT(SalesDataTable[[#This Row],[Order Date]], "MmMM")</f>
        <v>November</v>
      </c>
      <c r="F1298" t="str">
        <f>"Q"&amp;ROUNDUP(MONTH(SalesDataTable[[#This Row],[Order Date]])/3,0)</f>
        <v>Q4</v>
      </c>
      <c r="G1298" t="s">
        <v>28</v>
      </c>
      <c r="H1298" t="s">
        <v>46</v>
      </c>
      <c r="I1298" t="s">
        <v>22</v>
      </c>
      <c r="J1298" t="s">
        <v>23</v>
      </c>
      <c r="K1298" t="s">
        <v>30</v>
      </c>
      <c r="L1298" t="s">
        <v>33</v>
      </c>
      <c r="M1298">
        <v>2</v>
      </c>
      <c r="N1298">
        <v>93.16</v>
      </c>
      <c r="O1298">
        <v>0.1</v>
      </c>
      <c r="P1298">
        <v>44.19</v>
      </c>
      <c r="Q1298">
        <v>167.68799999999999</v>
      </c>
      <c r="R1298">
        <v>88.38</v>
      </c>
      <c r="S1298">
        <v>79.307999999999993</v>
      </c>
      <c r="T1298">
        <v>0.47294976384714471</v>
      </c>
      <c r="U1298">
        <v>2026</v>
      </c>
      <c r="V1298" t="s">
        <v>79</v>
      </c>
      <c r="W1298">
        <v>11</v>
      </c>
      <c r="X1298" t="s">
        <v>82</v>
      </c>
    </row>
    <row r="1299" spans="1:24" x14ac:dyDescent="0.3">
      <c r="A1299">
        <v>3573</v>
      </c>
      <c r="B1299" s="1">
        <v>46339</v>
      </c>
      <c r="C1299">
        <f>YEAR(SalesDataTable[[#This Row],[Order Date]])</f>
        <v>2026</v>
      </c>
      <c r="D1299">
        <f>MONTH(SalesDataTable[[#This Row],[Order Date]])</f>
        <v>11</v>
      </c>
      <c r="E1299" t="str">
        <f>TEXT(SalesDataTable[[#This Row],[Order Date]], "MmMM")</f>
        <v>November</v>
      </c>
      <c r="F1299" t="str">
        <f>"Q"&amp;ROUNDUP(MONTH(SalesDataTable[[#This Row],[Order Date]])/3,0)</f>
        <v>Q4</v>
      </c>
      <c r="G1299" t="s">
        <v>28</v>
      </c>
      <c r="H1299" t="s">
        <v>29</v>
      </c>
      <c r="I1299" t="s">
        <v>22</v>
      </c>
      <c r="J1299" t="s">
        <v>84</v>
      </c>
      <c r="K1299" t="s">
        <v>30</v>
      </c>
      <c r="L1299" t="s">
        <v>31</v>
      </c>
      <c r="M1299">
        <v>2</v>
      </c>
      <c r="N1299">
        <v>152.96</v>
      </c>
      <c r="O1299">
        <v>0.1</v>
      </c>
      <c r="P1299">
        <v>79.12</v>
      </c>
      <c r="Q1299">
        <v>275.32800000000003</v>
      </c>
      <c r="R1299">
        <v>158.24</v>
      </c>
      <c r="S1299">
        <v>117.08800000000002</v>
      </c>
      <c r="T1299">
        <v>0.4252673175267318</v>
      </c>
      <c r="U1299">
        <v>2026</v>
      </c>
      <c r="V1299" t="s">
        <v>79</v>
      </c>
      <c r="W1299">
        <v>11</v>
      </c>
      <c r="X1299" t="s">
        <v>82</v>
      </c>
    </row>
    <row r="1300" spans="1:24" x14ac:dyDescent="0.3">
      <c r="A1300">
        <v>690</v>
      </c>
      <c r="B1300" s="1">
        <v>46343</v>
      </c>
      <c r="C1300">
        <f>YEAR(SalesDataTable[[#This Row],[Order Date]])</f>
        <v>2026</v>
      </c>
      <c r="D1300">
        <f>MONTH(SalesDataTable[[#This Row],[Order Date]])</f>
        <v>11</v>
      </c>
      <c r="E1300" t="str">
        <f>TEXT(SalesDataTable[[#This Row],[Order Date]], "MmMM")</f>
        <v>November</v>
      </c>
      <c r="F1300" t="str">
        <f>"Q"&amp;ROUNDUP(MONTH(SalesDataTable[[#This Row],[Order Date]])/3,0)</f>
        <v>Q4</v>
      </c>
      <c r="G1300" t="s">
        <v>20</v>
      </c>
      <c r="H1300" t="s">
        <v>21</v>
      </c>
      <c r="I1300" t="s">
        <v>22</v>
      </c>
      <c r="J1300" t="s">
        <v>84</v>
      </c>
      <c r="K1300" t="s">
        <v>37</v>
      </c>
      <c r="L1300" t="s">
        <v>59</v>
      </c>
      <c r="M1300">
        <v>2</v>
      </c>
      <c r="N1300">
        <v>168.08</v>
      </c>
      <c r="O1300">
        <v>0.1</v>
      </c>
      <c r="P1300">
        <v>87.63</v>
      </c>
      <c r="Q1300">
        <v>302.54400000000004</v>
      </c>
      <c r="R1300">
        <v>175.26</v>
      </c>
      <c r="S1300">
        <v>127.28400000000005</v>
      </c>
      <c r="T1300">
        <v>0.42071235919403471</v>
      </c>
      <c r="U1300">
        <v>2026</v>
      </c>
      <c r="V1300" t="s">
        <v>79</v>
      </c>
      <c r="W1300">
        <v>11</v>
      </c>
      <c r="X1300" t="s">
        <v>82</v>
      </c>
    </row>
    <row r="1301" spans="1:24" x14ac:dyDescent="0.3">
      <c r="A1301">
        <v>1205</v>
      </c>
      <c r="B1301" s="1">
        <v>46344</v>
      </c>
      <c r="C1301">
        <f>YEAR(SalesDataTable[[#This Row],[Order Date]])</f>
        <v>2026</v>
      </c>
      <c r="D1301">
        <f>MONTH(SalesDataTable[[#This Row],[Order Date]])</f>
        <v>11</v>
      </c>
      <c r="E1301" t="str">
        <f>TEXT(SalesDataTable[[#This Row],[Order Date]], "MmMM")</f>
        <v>November</v>
      </c>
      <c r="F1301" t="str">
        <f>"Q"&amp;ROUNDUP(MONTH(SalesDataTable[[#This Row],[Order Date]])/3,0)</f>
        <v>Q4</v>
      </c>
      <c r="G1301" t="s">
        <v>20</v>
      </c>
      <c r="H1301" t="s">
        <v>60</v>
      </c>
      <c r="I1301" t="s">
        <v>22</v>
      </c>
      <c r="J1301" t="s">
        <v>84</v>
      </c>
      <c r="K1301" t="s">
        <v>42</v>
      </c>
      <c r="L1301" t="s">
        <v>62</v>
      </c>
      <c r="M1301">
        <v>2</v>
      </c>
      <c r="N1301">
        <v>100.72</v>
      </c>
      <c r="O1301">
        <v>0.1</v>
      </c>
      <c r="P1301">
        <v>51.68</v>
      </c>
      <c r="Q1301">
        <v>181.29599999999999</v>
      </c>
      <c r="R1301">
        <v>103.36</v>
      </c>
      <c r="S1301">
        <v>77.935999999999993</v>
      </c>
      <c r="T1301">
        <v>0.42988262289294854</v>
      </c>
      <c r="U1301">
        <v>2026</v>
      </c>
      <c r="V1301" t="s">
        <v>79</v>
      </c>
      <c r="W1301">
        <v>11</v>
      </c>
      <c r="X1301" t="s">
        <v>82</v>
      </c>
    </row>
    <row r="1302" spans="1:24" x14ac:dyDescent="0.3">
      <c r="A1302">
        <v>3825</v>
      </c>
      <c r="B1302" s="1">
        <v>46344</v>
      </c>
      <c r="C1302">
        <f>YEAR(SalesDataTable[[#This Row],[Order Date]])</f>
        <v>2026</v>
      </c>
      <c r="D1302">
        <f>MONTH(SalesDataTable[[#This Row],[Order Date]])</f>
        <v>11</v>
      </c>
      <c r="E1302" t="str">
        <f>TEXT(SalesDataTable[[#This Row],[Order Date]], "MmMM")</f>
        <v>November</v>
      </c>
      <c r="F1302" t="str">
        <f>"Q"&amp;ROUNDUP(MONTH(SalesDataTable[[#This Row],[Order Date]])/3,0)</f>
        <v>Q4</v>
      </c>
      <c r="G1302" t="s">
        <v>20</v>
      </c>
      <c r="H1302" t="s">
        <v>21</v>
      </c>
      <c r="I1302" t="s">
        <v>22</v>
      </c>
      <c r="J1302" t="s">
        <v>23</v>
      </c>
      <c r="K1302" t="s">
        <v>37</v>
      </c>
      <c r="L1302" t="s">
        <v>54</v>
      </c>
      <c r="M1302">
        <v>2</v>
      </c>
      <c r="N1302">
        <v>46.44</v>
      </c>
      <c r="O1302">
        <v>0.1</v>
      </c>
      <c r="P1302">
        <v>18.190000000000001</v>
      </c>
      <c r="Q1302">
        <v>83.591999999999999</v>
      </c>
      <c r="R1302">
        <v>36.380000000000003</v>
      </c>
      <c r="S1302">
        <v>47.211999999999996</v>
      </c>
      <c r="T1302">
        <v>0.56479088908029473</v>
      </c>
      <c r="U1302">
        <v>2026</v>
      </c>
      <c r="V1302" t="s">
        <v>79</v>
      </c>
      <c r="W1302">
        <v>11</v>
      </c>
      <c r="X1302" t="s">
        <v>82</v>
      </c>
    </row>
    <row r="1303" spans="1:24" x14ac:dyDescent="0.3">
      <c r="A1303">
        <v>2073</v>
      </c>
      <c r="B1303" s="1">
        <v>46347</v>
      </c>
      <c r="C1303">
        <f>YEAR(SalesDataTable[[#This Row],[Order Date]])</f>
        <v>2026</v>
      </c>
      <c r="D1303">
        <f>MONTH(SalesDataTable[[#This Row],[Order Date]])</f>
        <v>11</v>
      </c>
      <c r="E1303" t="str">
        <f>TEXT(SalesDataTable[[#This Row],[Order Date]], "MmMM")</f>
        <v>November</v>
      </c>
      <c r="F1303" t="str">
        <f>"Q"&amp;ROUNDUP(MONTH(SalesDataTable[[#This Row],[Order Date]])/3,0)</f>
        <v>Q4</v>
      </c>
      <c r="G1303" t="s">
        <v>34</v>
      </c>
      <c r="H1303" t="s">
        <v>53</v>
      </c>
      <c r="I1303" t="s">
        <v>22</v>
      </c>
      <c r="J1303" t="s">
        <v>23</v>
      </c>
      <c r="K1303" t="s">
        <v>42</v>
      </c>
      <c r="L1303" t="s">
        <v>66</v>
      </c>
      <c r="M1303">
        <v>2</v>
      </c>
      <c r="N1303">
        <v>51.48</v>
      </c>
      <c r="O1303">
        <v>0.1</v>
      </c>
      <c r="P1303">
        <v>22.51</v>
      </c>
      <c r="Q1303">
        <v>92.664000000000001</v>
      </c>
      <c r="R1303">
        <v>45.02</v>
      </c>
      <c r="S1303">
        <v>47.643999999999998</v>
      </c>
      <c r="T1303">
        <v>0.51415868082534744</v>
      </c>
      <c r="U1303">
        <v>2026</v>
      </c>
      <c r="V1303" t="s">
        <v>79</v>
      </c>
      <c r="W1303">
        <v>11</v>
      </c>
      <c r="X1303" t="s">
        <v>82</v>
      </c>
    </row>
    <row r="1304" spans="1:24" x14ac:dyDescent="0.3">
      <c r="A1304">
        <v>2737</v>
      </c>
      <c r="B1304" s="1">
        <v>46349</v>
      </c>
      <c r="C1304">
        <f>YEAR(SalesDataTable[[#This Row],[Order Date]])</f>
        <v>2026</v>
      </c>
      <c r="D1304">
        <f>MONTH(SalesDataTable[[#This Row],[Order Date]])</f>
        <v>11</v>
      </c>
      <c r="E1304" t="str">
        <f>TEXT(SalesDataTable[[#This Row],[Order Date]], "MmMM")</f>
        <v>November</v>
      </c>
      <c r="F1304" t="str">
        <f>"Q"&amp;ROUNDUP(MONTH(SalesDataTable[[#This Row],[Order Date]])/3,0)</f>
        <v>Q4</v>
      </c>
      <c r="G1304" t="s">
        <v>34</v>
      </c>
      <c r="H1304" t="s">
        <v>35</v>
      </c>
      <c r="I1304" t="s">
        <v>22</v>
      </c>
      <c r="J1304" t="s">
        <v>85</v>
      </c>
      <c r="K1304" t="s">
        <v>44</v>
      </c>
      <c r="L1304" t="s">
        <v>68</v>
      </c>
      <c r="M1304">
        <v>2</v>
      </c>
      <c r="N1304">
        <v>80.709999999999994</v>
      </c>
      <c r="O1304">
        <v>0.1</v>
      </c>
      <c r="P1304">
        <v>39.33</v>
      </c>
      <c r="Q1304">
        <v>145.27799999999999</v>
      </c>
      <c r="R1304">
        <v>78.66</v>
      </c>
      <c r="S1304">
        <v>66.617999999999995</v>
      </c>
      <c r="T1304">
        <v>0.45855532152149669</v>
      </c>
      <c r="U1304">
        <v>2026</v>
      </c>
      <c r="V1304" t="s">
        <v>79</v>
      </c>
      <c r="W1304">
        <v>11</v>
      </c>
      <c r="X1304" t="s">
        <v>82</v>
      </c>
    </row>
    <row r="1305" spans="1:24" x14ac:dyDescent="0.3">
      <c r="A1305">
        <v>559</v>
      </c>
      <c r="B1305" s="1">
        <v>46351</v>
      </c>
      <c r="C1305">
        <f>YEAR(SalesDataTable[[#This Row],[Order Date]])</f>
        <v>2026</v>
      </c>
      <c r="D1305">
        <f>MONTH(SalesDataTable[[#This Row],[Order Date]])</f>
        <v>11</v>
      </c>
      <c r="E1305" t="str">
        <f>TEXT(SalesDataTable[[#This Row],[Order Date]], "MmMM")</f>
        <v>November</v>
      </c>
      <c r="F1305" t="str">
        <f>"Q"&amp;ROUNDUP(MONTH(SalesDataTable[[#This Row],[Order Date]])/3,0)</f>
        <v>Q4</v>
      </c>
      <c r="G1305" t="s">
        <v>20</v>
      </c>
      <c r="H1305" t="s">
        <v>32</v>
      </c>
      <c r="I1305" t="s">
        <v>22</v>
      </c>
      <c r="J1305" t="s">
        <v>84</v>
      </c>
      <c r="K1305" t="s">
        <v>37</v>
      </c>
      <c r="L1305" t="s">
        <v>38</v>
      </c>
      <c r="M1305">
        <v>2</v>
      </c>
      <c r="N1305">
        <v>134.19</v>
      </c>
      <c r="O1305">
        <v>0.1</v>
      </c>
      <c r="P1305">
        <v>65.39</v>
      </c>
      <c r="Q1305">
        <v>241.542</v>
      </c>
      <c r="R1305">
        <v>130.78</v>
      </c>
      <c r="S1305">
        <v>110.762</v>
      </c>
      <c r="T1305">
        <v>0.45856207202060095</v>
      </c>
      <c r="U1305">
        <v>2026</v>
      </c>
      <c r="V1305" t="s">
        <v>79</v>
      </c>
      <c r="W1305">
        <v>11</v>
      </c>
      <c r="X1305" t="s">
        <v>82</v>
      </c>
    </row>
    <row r="1306" spans="1:24" x14ac:dyDescent="0.3">
      <c r="A1306">
        <v>485</v>
      </c>
      <c r="B1306" s="1">
        <v>46352</v>
      </c>
      <c r="C1306">
        <f>YEAR(SalesDataTable[[#This Row],[Order Date]])</f>
        <v>2026</v>
      </c>
      <c r="D1306">
        <f>MONTH(SalesDataTable[[#This Row],[Order Date]])</f>
        <v>11</v>
      </c>
      <c r="E1306" t="str">
        <f>TEXT(SalesDataTable[[#This Row],[Order Date]], "MmMM")</f>
        <v>November</v>
      </c>
      <c r="F1306" t="str">
        <f>"Q"&amp;ROUNDUP(MONTH(SalesDataTable[[#This Row],[Order Date]])/3,0)</f>
        <v>Q4</v>
      </c>
      <c r="G1306" t="s">
        <v>20</v>
      </c>
      <c r="H1306" t="s">
        <v>32</v>
      </c>
      <c r="I1306" t="s">
        <v>22</v>
      </c>
      <c r="J1306" t="s">
        <v>23</v>
      </c>
      <c r="K1306" t="s">
        <v>44</v>
      </c>
      <c r="L1306" t="s">
        <v>63</v>
      </c>
      <c r="M1306">
        <v>2</v>
      </c>
      <c r="N1306">
        <v>122.15</v>
      </c>
      <c r="O1306">
        <v>0.1</v>
      </c>
      <c r="P1306">
        <v>61.15</v>
      </c>
      <c r="Q1306">
        <v>219.87</v>
      </c>
      <c r="R1306">
        <v>122.3</v>
      </c>
      <c r="S1306">
        <v>97.570000000000007</v>
      </c>
      <c r="T1306">
        <v>0.44376222313185065</v>
      </c>
      <c r="U1306">
        <v>2026</v>
      </c>
      <c r="V1306" t="s">
        <v>79</v>
      </c>
      <c r="W1306">
        <v>11</v>
      </c>
      <c r="X1306" t="s">
        <v>82</v>
      </c>
    </row>
    <row r="1307" spans="1:24" x14ac:dyDescent="0.3">
      <c r="A1307">
        <v>1134</v>
      </c>
      <c r="B1307" s="1">
        <v>46354</v>
      </c>
      <c r="C1307">
        <f>YEAR(SalesDataTable[[#This Row],[Order Date]])</f>
        <v>2026</v>
      </c>
      <c r="D1307">
        <f>MONTH(SalesDataTable[[#This Row],[Order Date]])</f>
        <v>11</v>
      </c>
      <c r="E1307" t="str">
        <f>TEXT(SalesDataTable[[#This Row],[Order Date]], "MmMM")</f>
        <v>November</v>
      </c>
      <c r="F1307" t="str">
        <f>"Q"&amp;ROUNDUP(MONTH(SalesDataTable[[#This Row],[Order Date]])/3,0)</f>
        <v>Q4</v>
      </c>
      <c r="G1307" t="s">
        <v>20</v>
      </c>
      <c r="H1307" t="s">
        <v>39</v>
      </c>
      <c r="I1307" t="s">
        <v>22</v>
      </c>
      <c r="J1307" t="s">
        <v>84</v>
      </c>
      <c r="K1307" t="s">
        <v>37</v>
      </c>
      <c r="L1307" t="s">
        <v>47</v>
      </c>
      <c r="M1307">
        <v>2</v>
      </c>
      <c r="N1307">
        <v>36.119999999999997</v>
      </c>
      <c r="O1307">
        <v>0.1</v>
      </c>
      <c r="P1307">
        <v>13.61</v>
      </c>
      <c r="Q1307">
        <v>65.015999999999991</v>
      </c>
      <c r="R1307">
        <v>27.22</v>
      </c>
      <c r="S1307">
        <v>37.795999999999992</v>
      </c>
      <c r="T1307">
        <v>0.58133382551987201</v>
      </c>
      <c r="U1307">
        <v>2026</v>
      </c>
      <c r="V1307" t="s">
        <v>79</v>
      </c>
      <c r="W1307">
        <v>11</v>
      </c>
      <c r="X1307" t="s">
        <v>82</v>
      </c>
    </row>
    <row r="1308" spans="1:24" x14ac:dyDescent="0.3">
      <c r="A1308">
        <v>1789</v>
      </c>
      <c r="B1308" s="1">
        <v>46356</v>
      </c>
      <c r="C1308">
        <f>YEAR(SalesDataTable[[#This Row],[Order Date]])</f>
        <v>2026</v>
      </c>
      <c r="D1308">
        <f>MONTH(SalesDataTable[[#This Row],[Order Date]])</f>
        <v>11</v>
      </c>
      <c r="E1308" t="str">
        <f>TEXT(SalesDataTable[[#This Row],[Order Date]], "MmMM")</f>
        <v>November</v>
      </c>
      <c r="F1308" t="str">
        <f>"Q"&amp;ROUNDUP(MONTH(SalesDataTable[[#This Row],[Order Date]])/3,0)</f>
        <v>Q4</v>
      </c>
      <c r="G1308" t="s">
        <v>34</v>
      </c>
      <c r="H1308" t="s">
        <v>53</v>
      </c>
      <c r="I1308" t="s">
        <v>22</v>
      </c>
      <c r="J1308" t="s">
        <v>23</v>
      </c>
      <c r="K1308" t="s">
        <v>30</v>
      </c>
      <c r="L1308" t="s">
        <v>31</v>
      </c>
      <c r="M1308">
        <v>2</v>
      </c>
      <c r="N1308">
        <v>151.49</v>
      </c>
      <c r="O1308">
        <v>0.1</v>
      </c>
      <c r="P1308">
        <v>81.39</v>
      </c>
      <c r="Q1308">
        <v>272.68200000000002</v>
      </c>
      <c r="R1308">
        <v>162.78</v>
      </c>
      <c r="S1308">
        <v>109.90200000000002</v>
      </c>
      <c r="T1308">
        <v>0.40304090479019522</v>
      </c>
      <c r="U1308">
        <v>2026</v>
      </c>
      <c r="V1308" t="s">
        <v>79</v>
      </c>
      <c r="W1308">
        <v>11</v>
      </c>
      <c r="X1308" t="s">
        <v>82</v>
      </c>
    </row>
    <row r="1309" spans="1:24" x14ac:dyDescent="0.3">
      <c r="A1309">
        <v>3196</v>
      </c>
      <c r="B1309" s="1">
        <v>46359</v>
      </c>
      <c r="C1309">
        <f>YEAR(SalesDataTable[[#This Row],[Order Date]])</f>
        <v>2026</v>
      </c>
      <c r="D1309">
        <f>MONTH(SalesDataTable[[#This Row],[Order Date]])</f>
        <v>12</v>
      </c>
      <c r="E1309" t="str">
        <f>TEXT(SalesDataTable[[#This Row],[Order Date]], "MmMM")</f>
        <v>December</v>
      </c>
      <c r="F1309" t="str">
        <f>"Q"&amp;ROUNDUP(MONTH(SalesDataTable[[#This Row],[Order Date]])/3,0)</f>
        <v>Q4</v>
      </c>
      <c r="G1309" t="s">
        <v>20</v>
      </c>
      <c r="H1309" t="s">
        <v>60</v>
      </c>
      <c r="I1309" t="s">
        <v>22</v>
      </c>
      <c r="J1309" t="s">
        <v>23</v>
      </c>
      <c r="K1309" t="s">
        <v>44</v>
      </c>
      <c r="L1309" t="s">
        <v>63</v>
      </c>
      <c r="M1309">
        <v>2</v>
      </c>
      <c r="N1309">
        <v>124.62</v>
      </c>
      <c r="O1309">
        <v>0.1</v>
      </c>
      <c r="P1309">
        <v>58.91</v>
      </c>
      <c r="Q1309">
        <v>224.316</v>
      </c>
      <c r="R1309">
        <v>117.82</v>
      </c>
      <c r="S1309">
        <v>106.49600000000001</v>
      </c>
      <c r="T1309">
        <v>0.47475882237557737</v>
      </c>
      <c r="U1309">
        <v>2026</v>
      </c>
      <c r="V1309" t="s">
        <v>79</v>
      </c>
      <c r="W1309">
        <v>12</v>
      </c>
      <c r="X1309" t="s">
        <v>83</v>
      </c>
    </row>
    <row r="1310" spans="1:24" x14ac:dyDescent="0.3">
      <c r="A1310">
        <v>4791</v>
      </c>
      <c r="B1310" s="1">
        <v>46359</v>
      </c>
      <c r="C1310">
        <f>YEAR(SalesDataTable[[#This Row],[Order Date]])</f>
        <v>2026</v>
      </c>
      <c r="D1310">
        <f>MONTH(SalesDataTable[[#This Row],[Order Date]])</f>
        <v>12</v>
      </c>
      <c r="E1310" t="str">
        <f>TEXT(SalesDataTable[[#This Row],[Order Date]], "MmMM")</f>
        <v>December</v>
      </c>
      <c r="F1310" t="str">
        <f>"Q"&amp;ROUNDUP(MONTH(SalesDataTable[[#This Row],[Order Date]])/3,0)</f>
        <v>Q4</v>
      </c>
      <c r="G1310" t="s">
        <v>34</v>
      </c>
      <c r="H1310" t="s">
        <v>53</v>
      </c>
      <c r="I1310" t="s">
        <v>22</v>
      </c>
      <c r="J1310" t="s">
        <v>23</v>
      </c>
      <c r="K1310" t="s">
        <v>30</v>
      </c>
      <c r="L1310" t="s">
        <v>41</v>
      </c>
      <c r="M1310">
        <v>2</v>
      </c>
      <c r="N1310">
        <v>70.59</v>
      </c>
      <c r="O1310">
        <v>0.1</v>
      </c>
      <c r="P1310">
        <v>32.68</v>
      </c>
      <c r="Q1310">
        <v>127.06200000000001</v>
      </c>
      <c r="R1310">
        <v>65.36</v>
      </c>
      <c r="S1310">
        <v>61.702000000000012</v>
      </c>
      <c r="T1310">
        <v>0.48560545245628123</v>
      </c>
      <c r="U1310">
        <v>2026</v>
      </c>
      <c r="V1310" t="s">
        <v>79</v>
      </c>
      <c r="W1310">
        <v>12</v>
      </c>
      <c r="X1310" t="s">
        <v>83</v>
      </c>
    </row>
    <row r="1311" spans="1:24" x14ac:dyDescent="0.3">
      <c r="A1311">
        <v>3095</v>
      </c>
      <c r="B1311" s="1">
        <v>46362</v>
      </c>
      <c r="C1311">
        <f>YEAR(SalesDataTable[[#This Row],[Order Date]])</f>
        <v>2026</v>
      </c>
      <c r="D1311">
        <f>MONTH(SalesDataTable[[#This Row],[Order Date]])</f>
        <v>12</v>
      </c>
      <c r="E1311" t="str">
        <f>TEXT(SalesDataTable[[#This Row],[Order Date]], "MmMM")</f>
        <v>December</v>
      </c>
      <c r="F1311" t="str">
        <f>"Q"&amp;ROUNDUP(MONTH(SalesDataTable[[#This Row],[Order Date]])/3,0)</f>
        <v>Q4</v>
      </c>
      <c r="G1311" t="s">
        <v>34</v>
      </c>
      <c r="H1311" t="s">
        <v>53</v>
      </c>
      <c r="I1311" t="s">
        <v>22</v>
      </c>
      <c r="J1311" t="s">
        <v>23</v>
      </c>
      <c r="K1311" t="s">
        <v>37</v>
      </c>
      <c r="L1311" t="s">
        <v>38</v>
      </c>
      <c r="M1311">
        <v>2</v>
      </c>
      <c r="N1311">
        <v>131.97999999999999</v>
      </c>
      <c r="O1311">
        <v>0.1</v>
      </c>
      <c r="P1311">
        <v>68.02</v>
      </c>
      <c r="Q1311">
        <v>237.56399999999999</v>
      </c>
      <c r="R1311">
        <v>136.04</v>
      </c>
      <c r="S1311">
        <v>101.524</v>
      </c>
      <c r="T1311">
        <v>0.42735431294303855</v>
      </c>
      <c r="U1311">
        <v>2026</v>
      </c>
      <c r="V1311" t="s">
        <v>79</v>
      </c>
      <c r="W1311">
        <v>12</v>
      </c>
      <c r="X1311" t="s">
        <v>83</v>
      </c>
    </row>
    <row r="1312" spans="1:24" x14ac:dyDescent="0.3">
      <c r="A1312">
        <v>1131</v>
      </c>
      <c r="B1312" s="1">
        <v>46374</v>
      </c>
      <c r="C1312">
        <f>YEAR(SalesDataTable[[#This Row],[Order Date]])</f>
        <v>2026</v>
      </c>
      <c r="D1312">
        <f>MONTH(SalesDataTable[[#This Row],[Order Date]])</f>
        <v>12</v>
      </c>
      <c r="E1312" t="str">
        <f>TEXT(SalesDataTable[[#This Row],[Order Date]], "MmMM")</f>
        <v>December</v>
      </c>
      <c r="F1312" t="str">
        <f>"Q"&amp;ROUNDUP(MONTH(SalesDataTable[[#This Row],[Order Date]])/3,0)</f>
        <v>Q4</v>
      </c>
      <c r="G1312" t="s">
        <v>20</v>
      </c>
      <c r="H1312" t="s">
        <v>21</v>
      </c>
      <c r="I1312" t="s">
        <v>22</v>
      </c>
      <c r="J1312" t="s">
        <v>84</v>
      </c>
      <c r="K1312" t="s">
        <v>30</v>
      </c>
      <c r="L1312" t="s">
        <v>33</v>
      </c>
      <c r="M1312">
        <v>2</v>
      </c>
      <c r="N1312">
        <v>93.88</v>
      </c>
      <c r="O1312">
        <v>0.1</v>
      </c>
      <c r="P1312">
        <v>45.89</v>
      </c>
      <c r="Q1312">
        <v>168.98400000000001</v>
      </c>
      <c r="R1312">
        <v>91.78</v>
      </c>
      <c r="S1312">
        <v>77.204000000000008</v>
      </c>
      <c r="T1312">
        <v>0.45687165648818823</v>
      </c>
      <c r="U1312">
        <v>2026</v>
      </c>
      <c r="V1312" t="s">
        <v>79</v>
      </c>
      <c r="W1312">
        <v>12</v>
      </c>
      <c r="X1312" t="s">
        <v>83</v>
      </c>
    </row>
    <row r="1313" spans="1:24" x14ac:dyDescent="0.3">
      <c r="A1313">
        <v>4400</v>
      </c>
      <c r="B1313" s="1">
        <v>46374</v>
      </c>
      <c r="C1313">
        <f>YEAR(SalesDataTable[[#This Row],[Order Date]])</f>
        <v>2026</v>
      </c>
      <c r="D1313">
        <f>MONTH(SalesDataTable[[#This Row],[Order Date]])</f>
        <v>12</v>
      </c>
      <c r="E1313" t="str">
        <f>TEXT(SalesDataTable[[#This Row],[Order Date]], "MmMM")</f>
        <v>December</v>
      </c>
      <c r="F1313" t="str">
        <f>"Q"&amp;ROUNDUP(MONTH(SalesDataTable[[#This Row],[Order Date]])/3,0)</f>
        <v>Q4</v>
      </c>
      <c r="G1313" t="s">
        <v>20</v>
      </c>
      <c r="H1313" t="s">
        <v>39</v>
      </c>
      <c r="I1313" t="s">
        <v>22</v>
      </c>
      <c r="J1313" t="s">
        <v>84</v>
      </c>
      <c r="K1313" t="s">
        <v>37</v>
      </c>
      <c r="L1313" t="s">
        <v>47</v>
      </c>
      <c r="M1313">
        <v>2</v>
      </c>
      <c r="N1313">
        <v>36.89</v>
      </c>
      <c r="O1313">
        <v>0.1</v>
      </c>
      <c r="P1313">
        <v>13.74</v>
      </c>
      <c r="Q1313">
        <v>66.402000000000001</v>
      </c>
      <c r="R1313">
        <v>27.48</v>
      </c>
      <c r="S1313">
        <v>38.921999999999997</v>
      </c>
      <c r="T1313">
        <v>0.58615704346254627</v>
      </c>
      <c r="U1313">
        <v>2026</v>
      </c>
      <c r="V1313" t="s">
        <v>79</v>
      </c>
      <c r="W1313">
        <v>12</v>
      </c>
      <c r="X1313" t="s">
        <v>83</v>
      </c>
    </row>
    <row r="1314" spans="1:24" x14ac:dyDescent="0.3">
      <c r="A1314">
        <v>4917</v>
      </c>
      <c r="B1314" s="1">
        <v>46376</v>
      </c>
      <c r="C1314">
        <f>YEAR(SalesDataTable[[#This Row],[Order Date]])</f>
        <v>2026</v>
      </c>
      <c r="D1314">
        <f>MONTH(SalesDataTable[[#This Row],[Order Date]])</f>
        <v>12</v>
      </c>
      <c r="E1314" t="str">
        <f>TEXT(SalesDataTable[[#This Row],[Order Date]], "MmMM")</f>
        <v>December</v>
      </c>
      <c r="F1314" t="str">
        <f>"Q"&amp;ROUNDUP(MONTH(SalesDataTable[[#This Row],[Order Date]])/3,0)</f>
        <v>Q4</v>
      </c>
      <c r="G1314" t="s">
        <v>28</v>
      </c>
      <c r="H1314" t="s">
        <v>29</v>
      </c>
      <c r="I1314" t="s">
        <v>22</v>
      </c>
      <c r="J1314" t="s">
        <v>84</v>
      </c>
      <c r="K1314" t="s">
        <v>44</v>
      </c>
      <c r="L1314" t="s">
        <v>63</v>
      </c>
      <c r="M1314">
        <v>2</v>
      </c>
      <c r="N1314">
        <v>122.95</v>
      </c>
      <c r="O1314">
        <v>0.1</v>
      </c>
      <c r="P1314">
        <v>59.79</v>
      </c>
      <c r="Q1314">
        <v>221.31</v>
      </c>
      <c r="R1314">
        <v>119.58</v>
      </c>
      <c r="S1314">
        <v>101.73</v>
      </c>
      <c r="T1314">
        <v>0.45967195336857802</v>
      </c>
      <c r="U1314">
        <v>2026</v>
      </c>
      <c r="V1314" t="s">
        <v>79</v>
      </c>
      <c r="W1314">
        <v>12</v>
      </c>
      <c r="X1314" t="s">
        <v>83</v>
      </c>
    </row>
    <row r="1315" spans="1:24" x14ac:dyDescent="0.3">
      <c r="A1315">
        <v>4945</v>
      </c>
      <c r="B1315" s="1">
        <v>46383</v>
      </c>
      <c r="C1315">
        <f>YEAR(SalesDataTable[[#This Row],[Order Date]])</f>
        <v>2026</v>
      </c>
      <c r="D1315">
        <f>MONTH(SalesDataTable[[#This Row],[Order Date]])</f>
        <v>12</v>
      </c>
      <c r="E1315" t="str">
        <f>TEXT(SalesDataTable[[#This Row],[Order Date]], "MmMM")</f>
        <v>December</v>
      </c>
      <c r="F1315" t="str">
        <f>"Q"&amp;ROUNDUP(MONTH(SalesDataTable[[#This Row],[Order Date]])/3,0)</f>
        <v>Q4</v>
      </c>
      <c r="G1315" t="s">
        <v>48</v>
      </c>
      <c r="H1315" t="s">
        <v>49</v>
      </c>
      <c r="I1315" t="s">
        <v>22</v>
      </c>
      <c r="J1315" t="s">
        <v>85</v>
      </c>
      <c r="K1315" t="s">
        <v>44</v>
      </c>
      <c r="L1315" t="s">
        <v>68</v>
      </c>
      <c r="M1315">
        <v>2</v>
      </c>
      <c r="N1315">
        <v>82.04</v>
      </c>
      <c r="O1315">
        <v>0.1</v>
      </c>
      <c r="P1315">
        <v>38.880000000000003</v>
      </c>
      <c r="Q1315">
        <v>147.67200000000003</v>
      </c>
      <c r="R1315">
        <v>77.760000000000005</v>
      </c>
      <c r="S1315">
        <v>69.91200000000002</v>
      </c>
      <c r="T1315">
        <v>0.47342759629449055</v>
      </c>
      <c r="U1315">
        <v>2026</v>
      </c>
      <c r="V1315" t="s">
        <v>79</v>
      </c>
      <c r="W1315">
        <v>12</v>
      </c>
      <c r="X1315" t="s">
        <v>83</v>
      </c>
    </row>
    <row r="1316" spans="1:24" x14ac:dyDescent="0.3">
      <c r="A1316">
        <v>5035</v>
      </c>
      <c r="B1316" s="1">
        <v>46386</v>
      </c>
      <c r="C1316">
        <f>YEAR(SalesDataTable[[#This Row],[Order Date]])</f>
        <v>2026</v>
      </c>
      <c r="D1316">
        <f>MONTH(SalesDataTable[[#This Row],[Order Date]])</f>
        <v>12</v>
      </c>
      <c r="E1316" t="str">
        <f>TEXT(SalesDataTable[[#This Row],[Order Date]], "MmMM")</f>
        <v>December</v>
      </c>
      <c r="F1316" t="str">
        <f>"Q"&amp;ROUNDUP(MONTH(SalesDataTable[[#This Row],[Order Date]])/3,0)</f>
        <v>Q4</v>
      </c>
      <c r="G1316" t="s">
        <v>34</v>
      </c>
      <c r="H1316" t="s">
        <v>53</v>
      </c>
      <c r="I1316" t="s">
        <v>22</v>
      </c>
      <c r="J1316" t="s">
        <v>23</v>
      </c>
      <c r="K1316" t="s">
        <v>42</v>
      </c>
      <c r="L1316" t="s">
        <v>62</v>
      </c>
      <c r="M1316">
        <v>2</v>
      </c>
      <c r="N1316">
        <v>101.73</v>
      </c>
      <c r="O1316">
        <v>0.1</v>
      </c>
      <c r="P1316">
        <v>49.3</v>
      </c>
      <c r="Q1316">
        <v>183.114</v>
      </c>
      <c r="R1316">
        <v>98.6</v>
      </c>
      <c r="S1316">
        <v>84.51400000000001</v>
      </c>
      <c r="T1316">
        <v>0.46153762137247839</v>
      </c>
      <c r="U1316">
        <v>2026</v>
      </c>
      <c r="V1316" t="s">
        <v>79</v>
      </c>
      <c r="W1316">
        <v>12</v>
      </c>
      <c r="X1316" t="s">
        <v>83</v>
      </c>
    </row>
    <row r="1317" spans="1:24" x14ac:dyDescent="0.3">
      <c r="A1317">
        <v>4704</v>
      </c>
      <c r="B1317" s="1">
        <v>46031</v>
      </c>
      <c r="C1317">
        <f>YEAR(SalesDataTable[[#This Row],[Order Date]])</f>
        <v>2026</v>
      </c>
      <c r="D1317">
        <f>MONTH(SalesDataTable[[#This Row],[Order Date]])</f>
        <v>1</v>
      </c>
      <c r="E1317" t="str">
        <f>TEXT(SalesDataTable[[#This Row],[Order Date]], "MmMM")</f>
        <v>January</v>
      </c>
      <c r="F1317" t="str">
        <f>"Q"&amp;ROUNDUP(MONTH(SalesDataTable[[#This Row],[Order Date]])/3,0)</f>
        <v>Q1</v>
      </c>
      <c r="G1317" t="s">
        <v>34</v>
      </c>
      <c r="H1317" t="s">
        <v>55</v>
      </c>
      <c r="I1317" t="s">
        <v>87</v>
      </c>
      <c r="J1317" t="s">
        <v>23</v>
      </c>
      <c r="K1317" t="s">
        <v>24</v>
      </c>
      <c r="L1317" t="s">
        <v>50</v>
      </c>
      <c r="M1317">
        <v>2</v>
      </c>
      <c r="N1317">
        <v>36.72</v>
      </c>
      <c r="O1317">
        <v>0.05</v>
      </c>
      <c r="P1317">
        <v>14.15</v>
      </c>
      <c r="Q1317">
        <v>69.768000000000001</v>
      </c>
      <c r="R1317">
        <v>28.3</v>
      </c>
      <c r="S1317">
        <v>41.468000000000004</v>
      </c>
      <c r="T1317">
        <v>0.59436991170737308</v>
      </c>
      <c r="U1317">
        <v>2026</v>
      </c>
      <c r="V1317" t="s">
        <v>26</v>
      </c>
      <c r="W1317">
        <v>1</v>
      </c>
      <c r="X1317" t="s">
        <v>27</v>
      </c>
    </row>
    <row r="1318" spans="1:24" x14ac:dyDescent="0.3">
      <c r="A1318">
        <v>4703</v>
      </c>
      <c r="B1318" s="1">
        <v>46036</v>
      </c>
      <c r="C1318">
        <f>YEAR(SalesDataTable[[#This Row],[Order Date]])</f>
        <v>2026</v>
      </c>
      <c r="D1318">
        <f>MONTH(SalesDataTable[[#This Row],[Order Date]])</f>
        <v>1</v>
      </c>
      <c r="E1318" t="str">
        <f>TEXT(SalesDataTable[[#This Row],[Order Date]], "MmMM")</f>
        <v>January</v>
      </c>
      <c r="F1318" t="str">
        <f>"Q"&amp;ROUNDUP(MONTH(SalesDataTable[[#This Row],[Order Date]])/3,0)</f>
        <v>Q1</v>
      </c>
      <c r="G1318" t="s">
        <v>20</v>
      </c>
      <c r="H1318" t="s">
        <v>60</v>
      </c>
      <c r="I1318" t="s">
        <v>86</v>
      </c>
      <c r="J1318" t="s">
        <v>85</v>
      </c>
      <c r="K1318" t="s">
        <v>24</v>
      </c>
      <c r="L1318" t="s">
        <v>25</v>
      </c>
      <c r="M1318">
        <v>2</v>
      </c>
      <c r="N1318">
        <v>40.450000000000003</v>
      </c>
      <c r="O1318">
        <v>0.05</v>
      </c>
      <c r="P1318">
        <v>15.14</v>
      </c>
      <c r="Q1318">
        <v>76.855000000000004</v>
      </c>
      <c r="R1318">
        <v>30.28</v>
      </c>
      <c r="S1318">
        <v>46.575000000000003</v>
      </c>
      <c r="T1318">
        <v>0.60601132001821612</v>
      </c>
      <c r="U1318">
        <v>2026</v>
      </c>
      <c r="V1318" t="s">
        <v>26</v>
      </c>
      <c r="W1318">
        <v>1</v>
      </c>
      <c r="X1318" t="s">
        <v>27</v>
      </c>
    </row>
    <row r="1319" spans="1:24" x14ac:dyDescent="0.3">
      <c r="A1319">
        <v>755</v>
      </c>
      <c r="B1319" s="1">
        <v>46039</v>
      </c>
      <c r="C1319">
        <f>YEAR(SalesDataTable[[#This Row],[Order Date]])</f>
        <v>2026</v>
      </c>
      <c r="D1319">
        <f>MONTH(SalesDataTable[[#This Row],[Order Date]])</f>
        <v>1</v>
      </c>
      <c r="E1319" t="str">
        <f>TEXT(SalesDataTable[[#This Row],[Order Date]], "MmMM")</f>
        <v>January</v>
      </c>
      <c r="F1319" t="str">
        <f>"Q"&amp;ROUNDUP(MONTH(SalesDataTable[[#This Row],[Order Date]])/3,0)</f>
        <v>Q1</v>
      </c>
      <c r="G1319" t="s">
        <v>28</v>
      </c>
      <c r="H1319" t="s">
        <v>29</v>
      </c>
      <c r="I1319" t="s">
        <v>87</v>
      </c>
      <c r="J1319" t="s">
        <v>23</v>
      </c>
      <c r="K1319" t="s">
        <v>37</v>
      </c>
      <c r="L1319" t="s">
        <v>59</v>
      </c>
      <c r="M1319">
        <v>2</v>
      </c>
      <c r="N1319">
        <v>164.38</v>
      </c>
      <c r="O1319">
        <v>0.05</v>
      </c>
      <c r="P1319">
        <v>85.93</v>
      </c>
      <c r="Q1319">
        <v>312.322</v>
      </c>
      <c r="R1319">
        <v>171.86</v>
      </c>
      <c r="S1319">
        <v>140.46199999999999</v>
      </c>
      <c r="T1319">
        <v>0.44973456881039436</v>
      </c>
      <c r="U1319">
        <v>2026</v>
      </c>
      <c r="V1319" t="s">
        <v>26</v>
      </c>
      <c r="W1319">
        <v>1</v>
      </c>
      <c r="X1319" t="s">
        <v>27</v>
      </c>
    </row>
    <row r="1320" spans="1:24" x14ac:dyDescent="0.3">
      <c r="A1320">
        <v>2940</v>
      </c>
      <c r="B1320" s="1">
        <v>46054</v>
      </c>
      <c r="C1320">
        <f>YEAR(SalesDataTable[[#This Row],[Order Date]])</f>
        <v>2026</v>
      </c>
      <c r="D1320">
        <f>MONTH(SalesDataTable[[#This Row],[Order Date]])</f>
        <v>2</v>
      </c>
      <c r="E1320" t="str">
        <f>TEXT(SalesDataTable[[#This Row],[Order Date]], "MmMM")</f>
        <v>February</v>
      </c>
      <c r="F1320" t="str">
        <f>"Q"&amp;ROUNDUP(MONTH(SalesDataTable[[#This Row],[Order Date]])/3,0)</f>
        <v>Q1</v>
      </c>
      <c r="G1320" t="s">
        <v>28</v>
      </c>
      <c r="H1320" t="s">
        <v>46</v>
      </c>
      <c r="I1320" t="s">
        <v>87</v>
      </c>
      <c r="J1320" t="s">
        <v>23</v>
      </c>
      <c r="K1320" t="s">
        <v>30</v>
      </c>
      <c r="L1320" t="s">
        <v>57</v>
      </c>
      <c r="M1320">
        <v>2</v>
      </c>
      <c r="N1320">
        <v>140.47</v>
      </c>
      <c r="O1320">
        <v>0.05</v>
      </c>
      <c r="P1320">
        <v>78.39</v>
      </c>
      <c r="Q1320">
        <v>266.89299999999997</v>
      </c>
      <c r="R1320">
        <v>156.78</v>
      </c>
      <c r="S1320">
        <v>110.11299999999997</v>
      </c>
      <c r="T1320">
        <v>0.41257357817552348</v>
      </c>
      <c r="U1320">
        <v>2026</v>
      </c>
      <c r="V1320" t="s">
        <v>26</v>
      </c>
      <c r="W1320">
        <v>2</v>
      </c>
      <c r="X1320" t="s">
        <v>51</v>
      </c>
    </row>
    <row r="1321" spans="1:24" x14ac:dyDescent="0.3">
      <c r="A1321">
        <v>2375</v>
      </c>
      <c r="B1321" s="1">
        <v>46073</v>
      </c>
      <c r="C1321">
        <f>YEAR(SalesDataTable[[#This Row],[Order Date]])</f>
        <v>2026</v>
      </c>
      <c r="D1321">
        <f>MONTH(SalesDataTable[[#This Row],[Order Date]])</f>
        <v>2</v>
      </c>
      <c r="E1321" t="str">
        <f>TEXT(SalesDataTable[[#This Row],[Order Date]], "MmMM")</f>
        <v>February</v>
      </c>
      <c r="F1321" t="str">
        <f>"Q"&amp;ROUNDUP(MONTH(SalesDataTable[[#This Row],[Order Date]])/3,0)</f>
        <v>Q1</v>
      </c>
      <c r="G1321" t="s">
        <v>34</v>
      </c>
      <c r="H1321" t="s">
        <v>53</v>
      </c>
      <c r="I1321" t="s">
        <v>87</v>
      </c>
      <c r="J1321" t="s">
        <v>84</v>
      </c>
      <c r="K1321" t="s">
        <v>44</v>
      </c>
      <c r="L1321" t="s">
        <v>68</v>
      </c>
      <c r="M1321">
        <v>2</v>
      </c>
      <c r="N1321">
        <v>80.510000000000005</v>
      </c>
      <c r="O1321">
        <v>0.05</v>
      </c>
      <c r="P1321">
        <v>38.630000000000003</v>
      </c>
      <c r="Q1321">
        <v>152.96899999999999</v>
      </c>
      <c r="R1321">
        <v>77.260000000000005</v>
      </c>
      <c r="S1321">
        <v>75.708999999999989</v>
      </c>
      <c r="T1321">
        <v>0.4949303453640933</v>
      </c>
      <c r="U1321">
        <v>2026</v>
      </c>
      <c r="V1321" t="s">
        <v>26</v>
      </c>
      <c r="W1321">
        <v>2</v>
      </c>
      <c r="X1321" t="s">
        <v>51</v>
      </c>
    </row>
    <row r="1322" spans="1:24" x14ac:dyDescent="0.3">
      <c r="A1322">
        <v>1475</v>
      </c>
      <c r="B1322" s="1">
        <v>46074</v>
      </c>
      <c r="C1322">
        <f>YEAR(SalesDataTable[[#This Row],[Order Date]])</f>
        <v>2026</v>
      </c>
      <c r="D1322">
        <f>MONTH(SalesDataTable[[#This Row],[Order Date]])</f>
        <v>2</v>
      </c>
      <c r="E1322" t="str">
        <f>TEXT(SalesDataTable[[#This Row],[Order Date]], "MmMM")</f>
        <v>February</v>
      </c>
      <c r="F1322" t="str">
        <f>"Q"&amp;ROUNDUP(MONTH(SalesDataTable[[#This Row],[Order Date]])/3,0)</f>
        <v>Q1</v>
      </c>
      <c r="G1322" t="s">
        <v>28</v>
      </c>
      <c r="H1322" t="s">
        <v>36</v>
      </c>
      <c r="I1322" t="s">
        <v>86</v>
      </c>
      <c r="J1322" t="s">
        <v>23</v>
      </c>
      <c r="K1322" t="s">
        <v>42</v>
      </c>
      <c r="L1322" t="s">
        <v>62</v>
      </c>
      <c r="M1322">
        <v>2</v>
      </c>
      <c r="N1322">
        <v>103.03</v>
      </c>
      <c r="O1322">
        <v>0.05</v>
      </c>
      <c r="P1322">
        <v>50.73</v>
      </c>
      <c r="Q1322">
        <v>195.75700000000001</v>
      </c>
      <c r="R1322">
        <v>101.46</v>
      </c>
      <c r="S1322">
        <v>94.297000000000011</v>
      </c>
      <c r="T1322">
        <v>0.48170435795399402</v>
      </c>
      <c r="U1322">
        <v>2026</v>
      </c>
      <c r="V1322" t="s">
        <v>26</v>
      </c>
      <c r="W1322">
        <v>2</v>
      </c>
      <c r="X1322" t="s">
        <v>51</v>
      </c>
    </row>
    <row r="1323" spans="1:24" x14ac:dyDescent="0.3">
      <c r="A1323">
        <v>4750</v>
      </c>
      <c r="B1323" s="1">
        <v>46080</v>
      </c>
      <c r="C1323">
        <f>YEAR(SalesDataTable[[#This Row],[Order Date]])</f>
        <v>2026</v>
      </c>
      <c r="D1323">
        <f>MONTH(SalesDataTable[[#This Row],[Order Date]])</f>
        <v>2</v>
      </c>
      <c r="E1323" t="str">
        <f>TEXT(SalesDataTable[[#This Row],[Order Date]], "MmMM")</f>
        <v>February</v>
      </c>
      <c r="F1323" t="str">
        <f>"Q"&amp;ROUNDUP(MONTH(SalesDataTable[[#This Row],[Order Date]])/3,0)</f>
        <v>Q1</v>
      </c>
      <c r="G1323" t="s">
        <v>34</v>
      </c>
      <c r="H1323" t="s">
        <v>53</v>
      </c>
      <c r="I1323" t="s">
        <v>86</v>
      </c>
      <c r="J1323" t="s">
        <v>84</v>
      </c>
      <c r="K1323" t="s">
        <v>24</v>
      </c>
      <c r="L1323" t="s">
        <v>61</v>
      </c>
      <c r="M1323">
        <v>2</v>
      </c>
      <c r="N1323">
        <v>120.44</v>
      </c>
      <c r="O1323">
        <v>0.05</v>
      </c>
      <c r="P1323">
        <v>68.98</v>
      </c>
      <c r="Q1323">
        <v>228.83599999999998</v>
      </c>
      <c r="R1323">
        <v>137.96</v>
      </c>
      <c r="S1323">
        <v>90.875999999999976</v>
      </c>
      <c r="T1323">
        <v>0.3971228303239</v>
      </c>
      <c r="U1323">
        <v>2026</v>
      </c>
      <c r="V1323" t="s">
        <v>26</v>
      </c>
      <c r="W1323">
        <v>2</v>
      </c>
      <c r="X1323" t="s">
        <v>51</v>
      </c>
    </row>
    <row r="1324" spans="1:24" x14ac:dyDescent="0.3">
      <c r="A1324">
        <v>3551</v>
      </c>
      <c r="B1324" s="1">
        <v>46082</v>
      </c>
      <c r="C1324">
        <f>YEAR(SalesDataTable[[#This Row],[Order Date]])</f>
        <v>2026</v>
      </c>
      <c r="D1324">
        <f>MONTH(SalesDataTable[[#This Row],[Order Date]])</f>
        <v>3</v>
      </c>
      <c r="E1324" t="str">
        <f>TEXT(SalesDataTable[[#This Row],[Order Date]], "MmMM")</f>
        <v>March</v>
      </c>
      <c r="F1324" t="str">
        <f>"Q"&amp;ROUNDUP(MONTH(SalesDataTable[[#This Row],[Order Date]])/3,0)</f>
        <v>Q1</v>
      </c>
      <c r="G1324" t="s">
        <v>34</v>
      </c>
      <c r="H1324" t="s">
        <v>40</v>
      </c>
      <c r="I1324" t="s">
        <v>87</v>
      </c>
      <c r="J1324" t="s">
        <v>84</v>
      </c>
      <c r="K1324" t="s">
        <v>42</v>
      </c>
      <c r="L1324" t="s">
        <v>62</v>
      </c>
      <c r="M1324">
        <v>2</v>
      </c>
      <c r="N1324">
        <v>100.79</v>
      </c>
      <c r="O1324">
        <v>0.05</v>
      </c>
      <c r="P1324">
        <v>49</v>
      </c>
      <c r="Q1324">
        <v>191.501</v>
      </c>
      <c r="R1324">
        <v>98</v>
      </c>
      <c r="S1324">
        <v>93.501000000000005</v>
      </c>
      <c r="T1324">
        <v>0.48825332504791097</v>
      </c>
      <c r="U1324">
        <v>2026</v>
      </c>
      <c r="V1324" t="s">
        <v>26</v>
      </c>
      <c r="W1324">
        <v>3</v>
      </c>
      <c r="X1324" t="s">
        <v>58</v>
      </c>
    </row>
    <row r="1325" spans="1:24" x14ac:dyDescent="0.3">
      <c r="A1325">
        <v>2917</v>
      </c>
      <c r="B1325" s="1">
        <v>46090</v>
      </c>
      <c r="C1325">
        <f>YEAR(SalesDataTable[[#This Row],[Order Date]])</f>
        <v>2026</v>
      </c>
      <c r="D1325">
        <f>MONTH(SalesDataTable[[#This Row],[Order Date]])</f>
        <v>3</v>
      </c>
      <c r="E1325" t="str">
        <f>TEXT(SalesDataTable[[#This Row],[Order Date]], "MmMM")</f>
        <v>March</v>
      </c>
      <c r="F1325" t="str">
        <f>"Q"&amp;ROUNDUP(MONTH(SalesDataTable[[#This Row],[Order Date]])/3,0)</f>
        <v>Q1</v>
      </c>
      <c r="G1325" t="s">
        <v>48</v>
      </c>
      <c r="H1325" t="s">
        <v>71</v>
      </c>
      <c r="I1325" t="s">
        <v>87</v>
      </c>
      <c r="J1325" t="s">
        <v>85</v>
      </c>
      <c r="K1325" t="s">
        <v>37</v>
      </c>
      <c r="L1325" t="s">
        <v>59</v>
      </c>
      <c r="M1325">
        <v>2</v>
      </c>
      <c r="N1325">
        <v>165.49</v>
      </c>
      <c r="O1325">
        <v>0.05</v>
      </c>
      <c r="P1325">
        <v>89.82</v>
      </c>
      <c r="Q1325">
        <v>314.43099999999998</v>
      </c>
      <c r="R1325">
        <v>179.64</v>
      </c>
      <c r="S1325">
        <v>134.791</v>
      </c>
      <c r="T1325">
        <v>0.4286822864157796</v>
      </c>
      <c r="U1325">
        <v>2026</v>
      </c>
      <c r="V1325" t="s">
        <v>26</v>
      </c>
      <c r="W1325">
        <v>3</v>
      </c>
      <c r="X1325" t="s">
        <v>58</v>
      </c>
    </row>
    <row r="1326" spans="1:24" x14ac:dyDescent="0.3">
      <c r="A1326">
        <v>2623</v>
      </c>
      <c r="B1326" s="1">
        <v>46091</v>
      </c>
      <c r="C1326">
        <f>YEAR(SalesDataTable[[#This Row],[Order Date]])</f>
        <v>2026</v>
      </c>
      <c r="D1326">
        <f>MONTH(SalesDataTable[[#This Row],[Order Date]])</f>
        <v>3</v>
      </c>
      <c r="E1326" t="str">
        <f>TEXT(SalesDataTable[[#This Row],[Order Date]], "MmMM")</f>
        <v>March</v>
      </c>
      <c r="F1326" t="str">
        <f>"Q"&amp;ROUNDUP(MONTH(SalesDataTable[[#This Row],[Order Date]])/3,0)</f>
        <v>Q1</v>
      </c>
      <c r="G1326" t="s">
        <v>34</v>
      </c>
      <c r="H1326" t="s">
        <v>53</v>
      </c>
      <c r="I1326" t="s">
        <v>87</v>
      </c>
      <c r="J1326" t="s">
        <v>23</v>
      </c>
      <c r="K1326" t="s">
        <v>42</v>
      </c>
      <c r="L1326" t="s">
        <v>62</v>
      </c>
      <c r="M1326">
        <v>2</v>
      </c>
      <c r="N1326">
        <v>103.33</v>
      </c>
      <c r="O1326">
        <v>0.05</v>
      </c>
      <c r="P1326">
        <v>51.58</v>
      </c>
      <c r="Q1326">
        <v>196.327</v>
      </c>
      <c r="R1326">
        <v>103.16</v>
      </c>
      <c r="S1326">
        <v>93.167000000000002</v>
      </c>
      <c r="T1326">
        <v>0.47455011282197557</v>
      </c>
      <c r="U1326">
        <v>2026</v>
      </c>
      <c r="V1326" t="s">
        <v>26</v>
      </c>
      <c r="W1326">
        <v>3</v>
      </c>
      <c r="X1326" t="s">
        <v>58</v>
      </c>
    </row>
    <row r="1327" spans="1:24" x14ac:dyDescent="0.3">
      <c r="A1327">
        <v>2323</v>
      </c>
      <c r="B1327" s="1">
        <v>46092</v>
      </c>
      <c r="C1327">
        <f>YEAR(SalesDataTable[[#This Row],[Order Date]])</f>
        <v>2026</v>
      </c>
      <c r="D1327">
        <f>MONTH(SalesDataTable[[#This Row],[Order Date]])</f>
        <v>3</v>
      </c>
      <c r="E1327" t="str">
        <f>TEXT(SalesDataTable[[#This Row],[Order Date]], "MmMM")</f>
        <v>March</v>
      </c>
      <c r="F1327" t="str">
        <f>"Q"&amp;ROUNDUP(MONTH(SalesDataTable[[#This Row],[Order Date]])/3,0)</f>
        <v>Q1</v>
      </c>
      <c r="G1327" t="s">
        <v>34</v>
      </c>
      <c r="H1327" t="s">
        <v>53</v>
      </c>
      <c r="I1327" t="s">
        <v>86</v>
      </c>
      <c r="J1327" t="s">
        <v>23</v>
      </c>
      <c r="K1327" t="s">
        <v>37</v>
      </c>
      <c r="L1327" t="s">
        <v>47</v>
      </c>
      <c r="M1327">
        <v>2</v>
      </c>
      <c r="N1327">
        <v>36.08</v>
      </c>
      <c r="O1327">
        <v>0.05</v>
      </c>
      <c r="P1327">
        <v>13.19</v>
      </c>
      <c r="Q1327">
        <v>68.551999999999992</v>
      </c>
      <c r="R1327">
        <v>26.38</v>
      </c>
      <c r="S1327">
        <v>42.171999999999997</v>
      </c>
      <c r="T1327">
        <v>0.61518263507993931</v>
      </c>
      <c r="U1327">
        <v>2026</v>
      </c>
      <c r="V1327" t="s">
        <v>26</v>
      </c>
      <c r="W1327">
        <v>3</v>
      </c>
      <c r="X1327" t="s">
        <v>58</v>
      </c>
    </row>
    <row r="1328" spans="1:24" x14ac:dyDescent="0.3">
      <c r="A1328">
        <v>3718</v>
      </c>
      <c r="B1328" s="1">
        <v>46104</v>
      </c>
      <c r="C1328">
        <f>YEAR(SalesDataTable[[#This Row],[Order Date]])</f>
        <v>2026</v>
      </c>
      <c r="D1328">
        <f>MONTH(SalesDataTable[[#This Row],[Order Date]])</f>
        <v>3</v>
      </c>
      <c r="E1328" t="str">
        <f>TEXT(SalesDataTable[[#This Row],[Order Date]], "MmMM")</f>
        <v>March</v>
      </c>
      <c r="F1328" t="str">
        <f>"Q"&amp;ROUNDUP(MONTH(SalesDataTable[[#This Row],[Order Date]])/3,0)</f>
        <v>Q1</v>
      </c>
      <c r="G1328" t="s">
        <v>34</v>
      </c>
      <c r="H1328" t="s">
        <v>53</v>
      </c>
      <c r="I1328" t="s">
        <v>87</v>
      </c>
      <c r="J1328" t="s">
        <v>23</v>
      </c>
      <c r="K1328" t="s">
        <v>44</v>
      </c>
      <c r="L1328" t="s">
        <v>63</v>
      </c>
      <c r="M1328">
        <v>2</v>
      </c>
      <c r="N1328">
        <v>122.07</v>
      </c>
      <c r="O1328">
        <v>0.05</v>
      </c>
      <c r="P1328">
        <v>59.16</v>
      </c>
      <c r="Q1328">
        <v>231.93299999999996</v>
      </c>
      <c r="R1328">
        <v>118.32</v>
      </c>
      <c r="S1328">
        <v>113.61299999999997</v>
      </c>
      <c r="T1328">
        <v>0.48985267297021118</v>
      </c>
      <c r="U1328">
        <v>2026</v>
      </c>
      <c r="V1328" t="s">
        <v>26</v>
      </c>
      <c r="W1328">
        <v>3</v>
      </c>
      <c r="X1328" t="s">
        <v>58</v>
      </c>
    </row>
    <row r="1329" spans="1:24" x14ac:dyDescent="0.3">
      <c r="A1329">
        <v>578</v>
      </c>
      <c r="B1329" s="1">
        <v>46106</v>
      </c>
      <c r="C1329">
        <f>YEAR(SalesDataTable[[#This Row],[Order Date]])</f>
        <v>2026</v>
      </c>
      <c r="D1329">
        <f>MONTH(SalesDataTable[[#This Row],[Order Date]])</f>
        <v>3</v>
      </c>
      <c r="E1329" t="str">
        <f>TEXT(SalesDataTable[[#This Row],[Order Date]], "MmMM")</f>
        <v>March</v>
      </c>
      <c r="F1329" t="str">
        <f>"Q"&amp;ROUNDUP(MONTH(SalesDataTable[[#This Row],[Order Date]])/3,0)</f>
        <v>Q1</v>
      </c>
      <c r="G1329" t="s">
        <v>48</v>
      </c>
      <c r="H1329" t="s">
        <v>52</v>
      </c>
      <c r="I1329" t="s">
        <v>87</v>
      </c>
      <c r="J1329" t="s">
        <v>84</v>
      </c>
      <c r="K1329" t="s">
        <v>42</v>
      </c>
      <c r="L1329" t="s">
        <v>66</v>
      </c>
      <c r="M1329">
        <v>2</v>
      </c>
      <c r="N1329">
        <v>50.22</v>
      </c>
      <c r="O1329">
        <v>0.05</v>
      </c>
      <c r="P1329">
        <v>23.16</v>
      </c>
      <c r="Q1329">
        <v>95.417999999999992</v>
      </c>
      <c r="R1329">
        <v>46.32</v>
      </c>
      <c r="S1329">
        <v>49.097999999999992</v>
      </c>
      <c r="T1329">
        <v>0.51455700182355524</v>
      </c>
      <c r="U1329">
        <v>2026</v>
      </c>
      <c r="V1329" t="s">
        <v>26</v>
      </c>
      <c r="W1329">
        <v>3</v>
      </c>
      <c r="X1329" t="s">
        <v>58</v>
      </c>
    </row>
    <row r="1330" spans="1:24" x14ac:dyDescent="0.3">
      <c r="A1330">
        <v>28</v>
      </c>
      <c r="B1330" s="1">
        <v>46118</v>
      </c>
      <c r="C1330">
        <f>YEAR(SalesDataTable[[#This Row],[Order Date]])</f>
        <v>2026</v>
      </c>
      <c r="D1330">
        <f>MONTH(SalesDataTable[[#This Row],[Order Date]])</f>
        <v>4</v>
      </c>
      <c r="E1330" t="str">
        <f>TEXT(SalesDataTable[[#This Row],[Order Date]], "MmMM")</f>
        <v>April</v>
      </c>
      <c r="F1330" t="str">
        <f>"Q"&amp;ROUNDUP(MONTH(SalesDataTable[[#This Row],[Order Date]])/3,0)</f>
        <v>Q2</v>
      </c>
      <c r="G1330" t="s">
        <v>34</v>
      </c>
      <c r="H1330" t="s">
        <v>35</v>
      </c>
      <c r="I1330" t="s">
        <v>86</v>
      </c>
      <c r="J1330" t="s">
        <v>23</v>
      </c>
      <c r="K1330" t="s">
        <v>24</v>
      </c>
      <c r="L1330" t="s">
        <v>61</v>
      </c>
      <c r="M1330">
        <v>2</v>
      </c>
      <c r="N1330">
        <v>125.94</v>
      </c>
      <c r="O1330">
        <v>0.05</v>
      </c>
      <c r="P1330">
        <v>70.94</v>
      </c>
      <c r="Q1330">
        <v>239.28599999999997</v>
      </c>
      <c r="R1330">
        <v>141.88</v>
      </c>
      <c r="S1330">
        <v>97.405999999999977</v>
      </c>
      <c r="T1330">
        <v>0.40706936469329585</v>
      </c>
      <c r="U1330">
        <v>2026</v>
      </c>
      <c r="V1330" t="s">
        <v>64</v>
      </c>
      <c r="W1330">
        <v>4</v>
      </c>
      <c r="X1330" t="s">
        <v>65</v>
      </c>
    </row>
    <row r="1331" spans="1:24" x14ac:dyDescent="0.3">
      <c r="A1331">
        <v>1742</v>
      </c>
      <c r="B1331" s="1">
        <v>46121</v>
      </c>
      <c r="C1331">
        <f>YEAR(SalesDataTable[[#This Row],[Order Date]])</f>
        <v>2026</v>
      </c>
      <c r="D1331">
        <f>MONTH(SalesDataTable[[#This Row],[Order Date]])</f>
        <v>4</v>
      </c>
      <c r="E1331" t="str">
        <f>TEXT(SalesDataTable[[#This Row],[Order Date]], "MmMM")</f>
        <v>April</v>
      </c>
      <c r="F1331" t="str">
        <f>"Q"&amp;ROUNDUP(MONTH(SalesDataTable[[#This Row],[Order Date]])/3,0)</f>
        <v>Q2</v>
      </c>
      <c r="G1331" t="s">
        <v>20</v>
      </c>
      <c r="H1331" t="s">
        <v>39</v>
      </c>
      <c r="I1331" t="s">
        <v>87</v>
      </c>
      <c r="J1331" t="s">
        <v>84</v>
      </c>
      <c r="K1331" t="s">
        <v>44</v>
      </c>
      <c r="L1331" t="s">
        <v>63</v>
      </c>
      <c r="M1331">
        <v>2</v>
      </c>
      <c r="N1331">
        <v>120.75</v>
      </c>
      <c r="O1331">
        <v>0.05</v>
      </c>
      <c r="P1331">
        <v>60.31</v>
      </c>
      <c r="Q1331">
        <v>229.42499999999998</v>
      </c>
      <c r="R1331">
        <v>120.62</v>
      </c>
      <c r="S1331">
        <v>108.80499999999998</v>
      </c>
      <c r="T1331">
        <v>0.47425084450256066</v>
      </c>
      <c r="U1331">
        <v>2026</v>
      </c>
      <c r="V1331" t="s">
        <v>64</v>
      </c>
      <c r="W1331">
        <v>4</v>
      </c>
      <c r="X1331" t="s">
        <v>65</v>
      </c>
    </row>
    <row r="1332" spans="1:24" x14ac:dyDescent="0.3">
      <c r="A1332">
        <v>3747</v>
      </c>
      <c r="B1332" s="1">
        <v>46121</v>
      </c>
      <c r="C1332">
        <f>YEAR(SalesDataTable[[#This Row],[Order Date]])</f>
        <v>2026</v>
      </c>
      <c r="D1332">
        <f>MONTH(SalesDataTable[[#This Row],[Order Date]])</f>
        <v>4</v>
      </c>
      <c r="E1332" t="str">
        <f>TEXT(SalesDataTable[[#This Row],[Order Date]], "MmMM")</f>
        <v>April</v>
      </c>
      <c r="F1332" t="str">
        <f>"Q"&amp;ROUNDUP(MONTH(SalesDataTable[[#This Row],[Order Date]])/3,0)</f>
        <v>Q2</v>
      </c>
      <c r="G1332" t="s">
        <v>20</v>
      </c>
      <c r="H1332" t="s">
        <v>32</v>
      </c>
      <c r="I1332" t="s">
        <v>86</v>
      </c>
      <c r="J1332" t="s">
        <v>84</v>
      </c>
      <c r="K1332" t="s">
        <v>44</v>
      </c>
      <c r="L1332" t="s">
        <v>63</v>
      </c>
      <c r="M1332">
        <v>2</v>
      </c>
      <c r="N1332">
        <v>122.36</v>
      </c>
      <c r="O1332">
        <v>0.05</v>
      </c>
      <c r="P1332">
        <v>59.06</v>
      </c>
      <c r="Q1332">
        <v>232.48399999999998</v>
      </c>
      <c r="R1332">
        <v>118.12</v>
      </c>
      <c r="S1332">
        <v>114.36399999999998</v>
      </c>
      <c r="T1332">
        <v>0.49192202474148755</v>
      </c>
      <c r="U1332">
        <v>2026</v>
      </c>
      <c r="V1332" t="s">
        <v>64</v>
      </c>
      <c r="W1332">
        <v>4</v>
      </c>
      <c r="X1332" t="s">
        <v>65</v>
      </c>
    </row>
    <row r="1333" spans="1:24" x14ac:dyDescent="0.3">
      <c r="A1333">
        <v>3782</v>
      </c>
      <c r="B1333" s="1">
        <v>46121</v>
      </c>
      <c r="C1333">
        <f>YEAR(SalesDataTable[[#This Row],[Order Date]])</f>
        <v>2026</v>
      </c>
      <c r="D1333">
        <f>MONTH(SalesDataTable[[#This Row],[Order Date]])</f>
        <v>4</v>
      </c>
      <c r="E1333" t="str">
        <f>TEXT(SalesDataTable[[#This Row],[Order Date]], "MmMM")</f>
        <v>April</v>
      </c>
      <c r="F1333" t="str">
        <f>"Q"&amp;ROUNDUP(MONTH(SalesDataTable[[#This Row],[Order Date]])/3,0)</f>
        <v>Q2</v>
      </c>
      <c r="G1333" t="s">
        <v>28</v>
      </c>
      <c r="H1333" t="s">
        <v>36</v>
      </c>
      <c r="I1333" t="s">
        <v>86</v>
      </c>
      <c r="J1333" t="s">
        <v>84</v>
      </c>
      <c r="K1333" t="s">
        <v>24</v>
      </c>
      <c r="L1333" t="s">
        <v>25</v>
      </c>
      <c r="M1333">
        <v>2</v>
      </c>
      <c r="N1333">
        <v>39.68</v>
      </c>
      <c r="O1333">
        <v>0.05</v>
      </c>
      <c r="P1333">
        <v>14.98</v>
      </c>
      <c r="Q1333">
        <v>75.391999999999996</v>
      </c>
      <c r="R1333">
        <v>29.96</v>
      </c>
      <c r="S1333">
        <v>45.431999999999995</v>
      </c>
      <c r="T1333">
        <v>0.60261035653650252</v>
      </c>
      <c r="U1333">
        <v>2026</v>
      </c>
      <c r="V1333" t="s">
        <v>64</v>
      </c>
      <c r="W1333">
        <v>4</v>
      </c>
      <c r="X1333" t="s">
        <v>65</v>
      </c>
    </row>
    <row r="1334" spans="1:24" x14ac:dyDescent="0.3">
      <c r="A1334">
        <v>888</v>
      </c>
      <c r="B1334" s="1">
        <v>46122</v>
      </c>
      <c r="C1334">
        <f>YEAR(SalesDataTable[[#This Row],[Order Date]])</f>
        <v>2026</v>
      </c>
      <c r="D1334">
        <f>MONTH(SalesDataTable[[#This Row],[Order Date]])</f>
        <v>4</v>
      </c>
      <c r="E1334" t="str">
        <f>TEXT(SalesDataTable[[#This Row],[Order Date]], "MmMM")</f>
        <v>April</v>
      </c>
      <c r="F1334" t="str">
        <f>"Q"&amp;ROUNDUP(MONTH(SalesDataTable[[#This Row],[Order Date]])/3,0)</f>
        <v>Q2</v>
      </c>
      <c r="G1334" t="s">
        <v>20</v>
      </c>
      <c r="H1334" t="s">
        <v>32</v>
      </c>
      <c r="I1334" t="s">
        <v>86</v>
      </c>
      <c r="J1334" t="s">
        <v>23</v>
      </c>
      <c r="K1334" t="s">
        <v>42</v>
      </c>
      <c r="L1334" t="s">
        <v>43</v>
      </c>
      <c r="M1334">
        <v>2</v>
      </c>
      <c r="N1334">
        <v>40.58</v>
      </c>
      <c r="O1334">
        <v>0.05</v>
      </c>
      <c r="P1334">
        <v>17.149999999999999</v>
      </c>
      <c r="Q1334">
        <v>77.10199999999999</v>
      </c>
      <c r="R1334">
        <v>34.299999999999997</v>
      </c>
      <c r="S1334">
        <v>42.801999999999992</v>
      </c>
      <c r="T1334">
        <v>0.55513475655625011</v>
      </c>
      <c r="U1334">
        <v>2026</v>
      </c>
      <c r="V1334" t="s">
        <v>64</v>
      </c>
      <c r="W1334">
        <v>4</v>
      </c>
      <c r="X1334" t="s">
        <v>65</v>
      </c>
    </row>
    <row r="1335" spans="1:24" x14ac:dyDescent="0.3">
      <c r="A1335">
        <v>3307</v>
      </c>
      <c r="B1335" s="1">
        <v>46132</v>
      </c>
      <c r="C1335">
        <f>YEAR(SalesDataTable[[#This Row],[Order Date]])</f>
        <v>2026</v>
      </c>
      <c r="D1335">
        <f>MONTH(SalesDataTable[[#This Row],[Order Date]])</f>
        <v>4</v>
      </c>
      <c r="E1335" t="str">
        <f>TEXT(SalesDataTable[[#This Row],[Order Date]], "MmMM")</f>
        <v>April</v>
      </c>
      <c r="F1335" t="str">
        <f>"Q"&amp;ROUNDUP(MONTH(SalesDataTable[[#This Row],[Order Date]])/3,0)</f>
        <v>Q2</v>
      </c>
      <c r="G1335" t="s">
        <v>20</v>
      </c>
      <c r="H1335" t="s">
        <v>60</v>
      </c>
      <c r="I1335" t="s">
        <v>86</v>
      </c>
      <c r="J1335" t="s">
        <v>85</v>
      </c>
      <c r="K1335" t="s">
        <v>42</v>
      </c>
      <c r="L1335" t="s">
        <v>66</v>
      </c>
      <c r="M1335">
        <v>2</v>
      </c>
      <c r="N1335">
        <v>51.39</v>
      </c>
      <c r="O1335">
        <v>0.05</v>
      </c>
      <c r="P1335">
        <v>22.28</v>
      </c>
      <c r="Q1335">
        <v>97.640999999999991</v>
      </c>
      <c r="R1335">
        <v>44.56</v>
      </c>
      <c r="S1335">
        <v>53.080999999999989</v>
      </c>
      <c r="T1335">
        <v>0.54363433393758764</v>
      </c>
      <c r="U1335">
        <v>2026</v>
      </c>
      <c r="V1335" t="s">
        <v>64</v>
      </c>
      <c r="W1335">
        <v>4</v>
      </c>
      <c r="X1335" t="s">
        <v>65</v>
      </c>
    </row>
    <row r="1336" spans="1:24" x14ac:dyDescent="0.3">
      <c r="A1336">
        <v>3238</v>
      </c>
      <c r="B1336" s="1">
        <v>46144</v>
      </c>
      <c r="C1336">
        <f>YEAR(SalesDataTable[[#This Row],[Order Date]])</f>
        <v>2026</v>
      </c>
      <c r="D1336">
        <f>MONTH(SalesDataTable[[#This Row],[Order Date]])</f>
        <v>5</v>
      </c>
      <c r="E1336" t="str">
        <f>TEXT(SalesDataTable[[#This Row],[Order Date]], "MmMM")</f>
        <v>May</v>
      </c>
      <c r="F1336" t="str">
        <f>"Q"&amp;ROUNDUP(MONTH(SalesDataTable[[#This Row],[Order Date]])/3,0)</f>
        <v>Q2</v>
      </c>
      <c r="G1336" t="s">
        <v>20</v>
      </c>
      <c r="H1336" t="s">
        <v>21</v>
      </c>
      <c r="I1336" t="s">
        <v>87</v>
      </c>
      <c r="J1336" t="s">
        <v>84</v>
      </c>
      <c r="K1336" t="s">
        <v>44</v>
      </c>
      <c r="L1336" t="s">
        <v>68</v>
      </c>
      <c r="M1336">
        <v>2</v>
      </c>
      <c r="N1336">
        <v>82.65</v>
      </c>
      <c r="O1336">
        <v>0.05</v>
      </c>
      <c r="P1336">
        <v>40.46</v>
      </c>
      <c r="Q1336">
        <v>157.035</v>
      </c>
      <c r="R1336">
        <v>80.92</v>
      </c>
      <c r="S1336">
        <v>76.114999999999995</v>
      </c>
      <c r="T1336">
        <v>0.48470086286496639</v>
      </c>
      <c r="U1336">
        <v>2026</v>
      </c>
      <c r="V1336" t="s">
        <v>64</v>
      </c>
      <c r="W1336">
        <v>5</v>
      </c>
      <c r="X1336" t="s">
        <v>70</v>
      </c>
    </row>
    <row r="1337" spans="1:24" x14ac:dyDescent="0.3">
      <c r="A1337">
        <v>526</v>
      </c>
      <c r="B1337" s="1">
        <v>46154</v>
      </c>
      <c r="C1337">
        <f>YEAR(SalesDataTable[[#This Row],[Order Date]])</f>
        <v>2026</v>
      </c>
      <c r="D1337">
        <f>MONTH(SalesDataTable[[#This Row],[Order Date]])</f>
        <v>5</v>
      </c>
      <c r="E1337" t="str">
        <f>TEXT(SalesDataTable[[#This Row],[Order Date]], "MmMM")</f>
        <v>May</v>
      </c>
      <c r="F1337" t="str">
        <f>"Q"&amp;ROUNDUP(MONTH(SalesDataTable[[#This Row],[Order Date]])/3,0)</f>
        <v>Q2</v>
      </c>
      <c r="G1337" t="s">
        <v>34</v>
      </c>
      <c r="H1337" t="s">
        <v>56</v>
      </c>
      <c r="I1337" t="s">
        <v>86</v>
      </c>
      <c r="J1337" t="s">
        <v>84</v>
      </c>
      <c r="K1337" t="s">
        <v>44</v>
      </c>
      <c r="L1337" t="s">
        <v>68</v>
      </c>
      <c r="M1337">
        <v>2</v>
      </c>
      <c r="N1337">
        <v>81.11</v>
      </c>
      <c r="O1337">
        <v>0.05</v>
      </c>
      <c r="P1337">
        <v>40.049999999999997</v>
      </c>
      <c r="Q1337">
        <v>154.10899999999998</v>
      </c>
      <c r="R1337">
        <v>80.099999999999994</v>
      </c>
      <c r="S1337">
        <v>74.008999999999986</v>
      </c>
      <c r="T1337">
        <v>0.48023801335418437</v>
      </c>
      <c r="U1337">
        <v>2026</v>
      </c>
      <c r="V1337" t="s">
        <v>64</v>
      </c>
      <c r="W1337">
        <v>5</v>
      </c>
      <c r="X1337" t="s">
        <v>70</v>
      </c>
    </row>
    <row r="1338" spans="1:24" x14ac:dyDescent="0.3">
      <c r="A1338">
        <v>1016</v>
      </c>
      <c r="B1338" s="1">
        <v>46161</v>
      </c>
      <c r="C1338">
        <f>YEAR(SalesDataTable[[#This Row],[Order Date]])</f>
        <v>2026</v>
      </c>
      <c r="D1338">
        <f>MONTH(SalesDataTable[[#This Row],[Order Date]])</f>
        <v>5</v>
      </c>
      <c r="E1338" t="str">
        <f>TEXT(SalesDataTable[[#This Row],[Order Date]], "MmMM")</f>
        <v>May</v>
      </c>
      <c r="F1338" t="str">
        <f>"Q"&amp;ROUNDUP(MONTH(SalesDataTable[[#This Row],[Order Date]])/3,0)</f>
        <v>Q2</v>
      </c>
      <c r="G1338" t="s">
        <v>20</v>
      </c>
      <c r="H1338" t="s">
        <v>60</v>
      </c>
      <c r="I1338" t="s">
        <v>86</v>
      </c>
      <c r="J1338" t="s">
        <v>84</v>
      </c>
      <c r="K1338" t="s">
        <v>44</v>
      </c>
      <c r="L1338" t="s">
        <v>45</v>
      </c>
      <c r="M1338">
        <v>2</v>
      </c>
      <c r="N1338">
        <v>192.1</v>
      </c>
      <c r="O1338">
        <v>0.05</v>
      </c>
      <c r="P1338">
        <v>106.07</v>
      </c>
      <c r="Q1338">
        <v>364.98999999999995</v>
      </c>
      <c r="R1338">
        <v>212.14</v>
      </c>
      <c r="S1338">
        <v>152.84999999999997</v>
      </c>
      <c r="T1338">
        <v>0.41877859667388145</v>
      </c>
      <c r="U1338">
        <v>2026</v>
      </c>
      <c r="V1338" t="s">
        <v>64</v>
      </c>
      <c r="W1338">
        <v>5</v>
      </c>
      <c r="X1338" t="s">
        <v>70</v>
      </c>
    </row>
    <row r="1339" spans="1:24" x14ac:dyDescent="0.3">
      <c r="A1339">
        <v>2703</v>
      </c>
      <c r="B1339" s="1">
        <v>46162</v>
      </c>
      <c r="C1339">
        <f>YEAR(SalesDataTable[[#This Row],[Order Date]])</f>
        <v>2026</v>
      </c>
      <c r="D1339">
        <f>MONTH(SalesDataTable[[#This Row],[Order Date]])</f>
        <v>5</v>
      </c>
      <c r="E1339" t="str">
        <f>TEXT(SalesDataTable[[#This Row],[Order Date]], "MmMM")</f>
        <v>May</v>
      </c>
      <c r="F1339" t="str">
        <f>"Q"&amp;ROUNDUP(MONTH(SalesDataTable[[#This Row],[Order Date]])/3,0)</f>
        <v>Q2</v>
      </c>
      <c r="G1339" t="s">
        <v>20</v>
      </c>
      <c r="H1339" t="s">
        <v>21</v>
      </c>
      <c r="I1339" t="s">
        <v>86</v>
      </c>
      <c r="J1339" t="s">
        <v>85</v>
      </c>
      <c r="K1339" t="s">
        <v>44</v>
      </c>
      <c r="L1339" t="s">
        <v>45</v>
      </c>
      <c r="M1339">
        <v>2</v>
      </c>
      <c r="N1339">
        <v>197.35</v>
      </c>
      <c r="O1339">
        <v>0.05</v>
      </c>
      <c r="P1339">
        <v>102.63</v>
      </c>
      <c r="Q1339">
        <v>374.96499999999997</v>
      </c>
      <c r="R1339">
        <v>205.26</v>
      </c>
      <c r="S1339">
        <v>169.70499999999998</v>
      </c>
      <c r="T1339">
        <v>0.45258890829810783</v>
      </c>
      <c r="U1339">
        <v>2026</v>
      </c>
      <c r="V1339" t="s">
        <v>64</v>
      </c>
      <c r="W1339">
        <v>5</v>
      </c>
      <c r="X1339" t="s">
        <v>70</v>
      </c>
    </row>
    <row r="1340" spans="1:24" x14ac:dyDescent="0.3">
      <c r="A1340">
        <v>3841</v>
      </c>
      <c r="B1340" s="1">
        <v>46162</v>
      </c>
      <c r="C1340">
        <f>YEAR(SalesDataTable[[#This Row],[Order Date]])</f>
        <v>2026</v>
      </c>
      <c r="D1340">
        <f>MONTH(SalesDataTable[[#This Row],[Order Date]])</f>
        <v>5</v>
      </c>
      <c r="E1340" t="str">
        <f>TEXT(SalesDataTable[[#This Row],[Order Date]], "MmMM")</f>
        <v>May</v>
      </c>
      <c r="F1340" t="str">
        <f>"Q"&amp;ROUNDUP(MONTH(SalesDataTable[[#This Row],[Order Date]])/3,0)</f>
        <v>Q2</v>
      </c>
      <c r="G1340" t="s">
        <v>28</v>
      </c>
      <c r="H1340" t="s">
        <v>46</v>
      </c>
      <c r="I1340" t="s">
        <v>86</v>
      </c>
      <c r="J1340" t="s">
        <v>23</v>
      </c>
      <c r="K1340" t="s">
        <v>42</v>
      </c>
      <c r="L1340" t="s">
        <v>66</v>
      </c>
      <c r="M1340">
        <v>2</v>
      </c>
      <c r="N1340">
        <v>50.09</v>
      </c>
      <c r="O1340">
        <v>0.05</v>
      </c>
      <c r="P1340">
        <v>23.16</v>
      </c>
      <c r="Q1340">
        <v>95.171000000000006</v>
      </c>
      <c r="R1340">
        <v>46.32</v>
      </c>
      <c r="S1340">
        <v>48.851000000000006</v>
      </c>
      <c r="T1340">
        <v>0.51329711781950382</v>
      </c>
      <c r="U1340">
        <v>2026</v>
      </c>
      <c r="V1340" t="s">
        <v>64</v>
      </c>
      <c r="W1340">
        <v>5</v>
      </c>
      <c r="X1340" t="s">
        <v>70</v>
      </c>
    </row>
    <row r="1341" spans="1:24" x14ac:dyDescent="0.3">
      <c r="A1341">
        <v>1959</v>
      </c>
      <c r="B1341" s="1">
        <v>46166</v>
      </c>
      <c r="C1341">
        <f>YEAR(SalesDataTable[[#This Row],[Order Date]])</f>
        <v>2026</v>
      </c>
      <c r="D1341">
        <f>MONTH(SalesDataTable[[#This Row],[Order Date]])</f>
        <v>5</v>
      </c>
      <c r="E1341" t="str">
        <f>TEXT(SalesDataTable[[#This Row],[Order Date]], "MmMM")</f>
        <v>May</v>
      </c>
      <c r="F1341" t="str">
        <f>"Q"&amp;ROUNDUP(MONTH(SalesDataTable[[#This Row],[Order Date]])/3,0)</f>
        <v>Q2</v>
      </c>
      <c r="G1341" t="s">
        <v>28</v>
      </c>
      <c r="H1341" t="s">
        <v>46</v>
      </c>
      <c r="I1341" t="s">
        <v>87</v>
      </c>
      <c r="J1341" t="s">
        <v>85</v>
      </c>
      <c r="K1341" t="s">
        <v>42</v>
      </c>
      <c r="L1341" t="s">
        <v>72</v>
      </c>
      <c r="M1341">
        <v>2</v>
      </c>
      <c r="N1341">
        <v>80.59</v>
      </c>
      <c r="O1341">
        <v>0.05</v>
      </c>
      <c r="P1341">
        <v>41.44</v>
      </c>
      <c r="Q1341">
        <v>153.12100000000001</v>
      </c>
      <c r="R1341">
        <v>82.88</v>
      </c>
      <c r="S1341">
        <v>70.241000000000014</v>
      </c>
      <c r="T1341">
        <v>0.45872871781140412</v>
      </c>
      <c r="U1341">
        <v>2026</v>
      </c>
      <c r="V1341" t="s">
        <v>64</v>
      </c>
      <c r="W1341">
        <v>5</v>
      </c>
      <c r="X1341" t="s">
        <v>70</v>
      </c>
    </row>
    <row r="1342" spans="1:24" x14ac:dyDescent="0.3">
      <c r="A1342">
        <v>2634</v>
      </c>
      <c r="B1342" s="1">
        <v>46172</v>
      </c>
      <c r="C1342">
        <f>YEAR(SalesDataTable[[#This Row],[Order Date]])</f>
        <v>2026</v>
      </c>
      <c r="D1342">
        <f>MONTH(SalesDataTable[[#This Row],[Order Date]])</f>
        <v>5</v>
      </c>
      <c r="E1342" t="str">
        <f>TEXT(SalesDataTable[[#This Row],[Order Date]], "MmMM")</f>
        <v>May</v>
      </c>
      <c r="F1342" t="str">
        <f>"Q"&amp;ROUNDUP(MONTH(SalesDataTable[[#This Row],[Order Date]])/3,0)</f>
        <v>Q2</v>
      </c>
      <c r="G1342" t="s">
        <v>48</v>
      </c>
      <c r="H1342" t="s">
        <v>71</v>
      </c>
      <c r="I1342" t="s">
        <v>87</v>
      </c>
      <c r="J1342" t="s">
        <v>84</v>
      </c>
      <c r="K1342" t="s">
        <v>37</v>
      </c>
      <c r="L1342" t="s">
        <v>47</v>
      </c>
      <c r="M1342">
        <v>2</v>
      </c>
      <c r="N1342">
        <v>36.94</v>
      </c>
      <c r="O1342">
        <v>0.05</v>
      </c>
      <c r="P1342">
        <v>13.82</v>
      </c>
      <c r="Q1342">
        <v>70.185999999999993</v>
      </c>
      <c r="R1342">
        <v>27.64</v>
      </c>
      <c r="S1342">
        <v>42.545999999999992</v>
      </c>
      <c r="T1342">
        <v>0.60618926851508848</v>
      </c>
      <c r="U1342">
        <v>2026</v>
      </c>
      <c r="V1342" t="s">
        <v>64</v>
      </c>
      <c r="W1342">
        <v>5</v>
      </c>
      <c r="X1342" t="s">
        <v>70</v>
      </c>
    </row>
    <row r="1343" spans="1:24" x14ac:dyDescent="0.3">
      <c r="A1343">
        <v>5090</v>
      </c>
      <c r="B1343" s="1">
        <v>46173</v>
      </c>
      <c r="C1343">
        <f>YEAR(SalesDataTable[[#This Row],[Order Date]])</f>
        <v>2026</v>
      </c>
      <c r="D1343">
        <f>MONTH(SalesDataTable[[#This Row],[Order Date]])</f>
        <v>5</v>
      </c>
      <c r="E1343" t="str">
        <f>TEXT(SalesDataTable[[#This Row],[Order Date]], "MmMM")</f>
        <v>May</v>
      </c>
      <c r="F1343" t="str">
        <f>"Q"&amp;ROUNDUP(MONTH(SalesDataTable[[#This Row],[Order Date]])/3,0)</f>
        <v>Q2</v>
      </c>
      <c r="G1343" t="s">
        <v>34</v>
      </c>
      <c r="H1343" t="s">
        <v>56</v>
      </c>
      <c r="I1343" t="s">
        <v>87</v>
      </c>
      <c r="J1343" t="s">
        <v>23</v>
      </c>
      <c r="K1343" t="s">
        <v>37</v>
      </c>
      <c r="L1343" t="s">
        <v>54</v>
      </c>
      <c r="M1343">
        <v>2</v>
      </c>
      <c r="N1343">
        <v>46.52</v>
      </c>
      <c r="O1343">
        <v>0.05</v>
      </c>
      <c r="P1343">
        <v>18.739999999999998</v>
      </c>
      <c r="Q1343">
        <v>88.388000000000005</v>
      </c>
      <c r="R1343">
        <v>37.479999999999997</v>
      </c>
      <c r="S1343">
        <v>50.908000000000008</v>
      </c>
      <c r="T1343">
        <v>0.57596053762954258</v>
      </c>
      <c r="U1343">
        <v>2026</v>
      </c>
      <c r="V1343" t="s">
        <v>64</v>
      </c>
      <c r="W1343">
        <v>5</v>
      </c>
      <c r="X1343" t="s">
        <v>70</v>
      </c>
    </row>
    <row r="1344" spans="1:24" x14ac:dyDescent="0.3">
      <c r="A1344">
        <v>2572</v>
      </c>
      <c r="B1344" s="1">
        <v>46176</v>
      </c>
      <c r="C1344">
        <f>YEAR(SalesDataTable[[#This Row],[Order Date]])</f>
        <v>2026</v>
      </c>
      <c r="D1344">
        <f>MONTH(SalesDataTable[[#This Row],[Order Date]])</f>
        <v>6</v>
      </c>
      <c r="E1344" t="str">
        <f>TEXT(SalesDataTable[[#This Row],[Order Date]], "MmMM")</f>
        <v>June</v>
      </c>
      <c r="F1344" t="str">
        <f>"Q"&amp;ROUNDUP(MONTH(SalesDataTable[[#This Row],[Order Date]])/3,0)</f>
        <v>Q2</v>
      </c>
      <c r="G1344" t="s">
        <v>20</v>
      </c>
      <c r="H1344" t="s">
        <v>21</v>
      </c>
      <c r="I1344" t="s">
        <v>87</v>
      </c>
      <c r="J1344" t="s">
        <v>85</v>
      </c>
      <c r="K1344" t="s">
        <v>30</v>
      </c>
      <c r="L1344" t="s">
        <v>41</v>
      </c>
      <c r="M1344">
        <v>2</v>
      </c>
      <c r="N1344">
        <v>70.97</v>
      </c>
      <c r="O1344">
        <v>0.05</v>
      </c>
      <c r="P1344">
        <v>32.54</v>
      </c>
      <c r="Q1344">
        <v>134.84299999999999</v>
      </c>
      <c r="R1344">
        <v>65.08</v>
      </c>
      <c r="S1344">
        <v>69.762999999999991</v>
      </c>
      <c r="T1344">
        <v>0.51736463887632278</v>
      </c>
      <c r="U1344">
        <v>2026</v>
      </c>
      <c r="V1344" t="s">
        <v>64</v>
      </c>
      <c r="W1344">
        <v>6</v>
      </c>
      <c r="X1344" t="s">
        <v>73</v>
      </c>
    </row>
    <row r="1345" spans="1:24" x14ac:dyDescent="0.3">
      <c r="A1345">
        <v>1857</v>
      </c>
      <c r="B1345" s="1">
        <v>46185</v>
      </c>
      <c r="C1345">
        <f>YEAR(SalesDataTable[[#This Row],[Order Date]])</f>
        <v>2026</v>
      </c>
      <c r="D1345">
        <f>MONTH(SalesDataTable[[#This Row],[Order Date]])</f>
        <v>6</v>
      </c>
      <c r="E1345" t="str">
        <f>TEXT(SalesDataTable[[#This Row],[Order Date]], "MmMM")</f>
        <v>June</v>
      </c>
      <c r="F1345" t="str">
        <f>"Q"&amp;ROUNDUP(MONTH(SalesDataTable[[#This Row],[Order Date]])/3,0)</f>
        <v>Q2</v>
      </c>
      <c r="G1345" t="s">
        <v>48</v>
      </c>
      <c r="H1345" t="s">
        <v>67</v>
      </c>
      <c r="I1345" t="s">
        <v>87</v>
      </c>
      <c r="J1345" t="s">
        <v>85</v>
      </c>
      <c r="K1345" t="s">
        <v>30</v>
      </c>
      <c r="L1345" t="s">
        <v>31</v>
      </c>
      <c r="M1345">
        <v>2</v>
      </c>
      <c r="N1345">
        <v>154.94</v>
      </c>
      <c r="O1345">
        <v>0.05</v>
      </c>
      <c r="P1345">
        <v>77.260000000000005</v>
      </c>
      <c r="Q1345">
        <v>294.38599999999997</v>
      </c>
      <c r="R1345">
        <v>154.52000000000001</v>
      </c>
      <c r="S1345">
        <v>139.86599999999996</v>
      </c>
      <c r="T1345">
        <v>0.47511090880680457</v>
      </c>
      <c r="U1345">
        <v>2026</v>
      </c>
      <c r="V1345" t="s">
        <v>64</v>
      </c>
      <c r="W1345">
        <v>6</v>
      </c>
      <c r="X1345" t="s">
        <v>73</v>
      </c>
    </row>
    <row r="1346" spans="1:24" x14ac:dyDescent="0.3">
      <c r="A1346">
        <v>5020</v>
      </c>
      <c r="B1346" s="1">
        <v>46185</v>
      </c>
      <c r="C1346">
        <f>YEAR(SalesDataTable[[#This Row],[Order Date]])</f>
        <v>2026</v>
      </c>
      <c r="D1346">
        <f>MONTH(SalesDataTable[[#This Row],[Order Date]])</f>
        <v>6</v>
      </c>
      <c r="E1346" t="str">
        <f>TEXT(SalesDataTable[[#This Row],[Order Date]], "MmMM")</f>
        <v>June</v>
      </c>
      <c r="F1346" t="str">
        <f>"Q"&amp;ROUNDUP(MONTH(SalesDataTable[[#This Row],[Order Date]])/3,0)</f>
        <v>Q2</v>
      </c>
      <c r="G1346" t="s">
        <v>48</v>
      </c>
      <c r="H1346" t="s">
        <v>52</v>
      </c>
      <c r="I1346" t="s">
        <v>86</v>
      </c>
      <c r="J1346" t="s">
        <v>84</v>
      </c>
      <c r="K1346" t="s">
        <v>37</v>
      </c>
      <c r="L1346" t="s">
        <v>47</v>
      </c>
      <c r="M1346">
        <v>2</v>
      </c>
      <c r="N1346">
        <v>35.450000000000003</v>
      </c>
      <c r="O1346">
        <v>0.05</v>
      </c>
      <c r="P1346">
        <v>13.39</v>
      </c>
      <c r="Q1346">
        <v>67.355000000000004</v>
      </c>
      <c r="R1346">
        <v>26.78</v>
      </c>
      <c r="S1346">
        <v>40.575000000000003</v>
      </c>
      <c r="T1346">
        <v>0.60240516665429444</v>
      </c>
      <c r="U1346">
        <v>2026</v>
      </c>
      <c r="V1346" t="s">
        <v>64</v>
      </c>
      <c r="W1346">
        <v>6</v>
      </c>
      <c r="X1346" t="s">
        <v>73</v>
      </c>
    </row>
    <row r="1347" spans="1:24" x14ac:dyDescent="0.3">
      <c r="A1347">
        <v>5112</v>
      </c>
      <c r="B1347" s="1">
        <v>46192</v>
      </c>
      <c r="C1347">
        <f>YEAR(SalesDataTable[[#This Row],[Order Date]])</f>
        <v>2026</v>
      </c>
      <c r="D1347">
        <f>MONTH(SalesDataTable[[#This Row],[Order Date]])</f>
        <v>6</v>
      </c>
      <c r="E1347" t="str">
        <f>TEXT(SalesDataTable[[#This Row],[Order Date]], "MmMM")</f>
        <v>June</v>
      </c>
      <c r="F1347" t="str">
        <f>"Q"&amp;ROUNDUP(MONTH(SalesDataTable[[#This Row],[Order Date]])/3,0)</f>
        <v>Q2</v>
      </c>
      <c r="G1347" t="s">
        <v>28</v>
      </c>
      <c r="H1347" t="s">
        <v>36</v>
      </c>
      <c r="I1347" t="s">
        <v>87</v>
      </c>
      <c r="J1347" t="s">
        <v>84</v>
      </c>
      <c r="K1347" t="s">
        <v>24</v>
      </c>
      <c r="L1347" t="s">
        <v>50</v>
      </c>
      <c r="M1347">
        <v>2</v>
      </c>
      <c r="N1347">
        <v>37.04</v>
      </c>
      <c r="O1347">
        <v>0.05</v>
      </c>
      <c r="P1347">
        <v>13.76</v>
      </c>
      <c r="Q1347">
        <v>70.375999999999991</v>
      </c>
      <c r="R1347">
        <v>27.52</v>
      </c>
      <c r="S1347">
        <v>42.855999999999995</v>
      </c>
      <c r="T1347">
        <v>0.60895759918153913</v>
      </c>
      <c r="U1347">
        <v>2026</v>
      </c>
      <c r="V1347" t="s">
        <v>64</v>
      </c>
      <c r="W1347">
        <v>6</v>
      </c>
      <c r="X1347" t="s">
        <v>73</v>
      </c>
    </row>
    <row r="1348" spans="1:24" x14ac:dyDescent="0.3">
      <c r="A1348">
        <v>2358</v>
      </c>
      <c r="B1348" s="1">
        <v>46195</v>
      </c>
      <c r="C1348">
        <f>YEAR(SalesDataTable[[#This Row],[Order Date]])</f>
        <v>2026</v>
      </c>
      <c r="D1348">
        <f>MONTH(SalesDataTable[[#This Row],[Order Date]])</f>
        <v>6</v>
      </c>
      <c r="E1348" t="str">
        <f>TEXT(SalesDataTable[[#This Row],[Order Date]], "MmMM")</f>
        <v>June</v>
      </c>
      <c r="F1348" t="str">
        <f>"Q"&amp;ROUNDUP(MONTH(SalesDataTable[[#This Row],[Order Date]])/3,0)</f>
        <v>Q2</v>
      </c>
      <c r="G1348" t="s">
        <v>28</v>
      </c>
      <c r="H1348" t="s">
        <v>36</v>
      </c>
      <c r="I1348" t="s">
        <v>87</v>
      </c>
      <c r="J1348" t="s">
        <v>84</v>
      </c>
      <c r="K1348" t="s">
        <v>24</v>
      </c>
      <c r="L1348" t="s">
        <v>69</v>
      </c>
      <c r="M1348">
        <v>2</v>
      </c>
      <c r="N1348">
        <v>50.21</v>
      </c>
      <c r="O1348">
        <v>0.05</v>
      </c>
      <c r="P1348">
        <v>21.74</v>
      </c>
      <c r="Q1348">
        <v>95.399000000000001</v>
      </c>
      <c r="R1348">
        <v>43.48</v>
      </c>
      <c r="S1348">
        <v>51.919000000000004</v>
      </c>
      <c r="T1348">
        <v>0.54423002337550708</v>
      </c>
      <c r="U1348">
        <v>2026</v>
      </c>
      <c r="V1348" t="s">
        <v>64</v>
      </c>
      <c r="W1348">
        <v>6</v>
      </c>
      <c r="X1348" t="s">
        <v>73</v>
      </c>
    </row>
    <row r="1349" spans="1:24" x14ac:dyDescent="0.3">
      <c r="A1349">
        <v>886</v>
      </c>
      <c r="B1349" s="1">
        <v>46201</v>
      </c>
      <c r="C1349">
        <f>YEAR(SalesDataTable[[#This Row],[Order Date]])</f>
        <v>2026</v>
      </c>
      <c r="D1349">
        <f>MONTH(SalesDataTable[[#This Row],[Order Date]])</f>
        <v>6</v>
      </c>
      <c r="E1349" t="str">
        <f>TEXT(SalesDataTable[[#This Row],[Order Date]], "MmMM")</f>
        <v>June</v>
      </c>
      <c r="F1349" t="str">
        <f>"Q"&amp;ROUNDUP(MONTH(SalesDataTable[[#This Row],[Order Date]])/3,0)</f>
        <v>Q2</v>
      </c>
      <c r="G1349" t="s">
        <v>28</v>
      </c>
      <c r="H1349" t="s">
        <v>36</v>
      </c>
      <c r="I1349" t="s">
        <v>86</v>
      </c>
      <c r="J1349" t="s">
        <v>85</v>
      </c>
      <c r="K1349" t="s">
        <v>44</v>
      </c>
      <c r="L1349" t="s">
        <v>63</v>
      </c>
      <c r="M1349">
        <v>2</v>
      </c>
      <c r="N1349">
        <v>126.17</v>
      </c>
      <c r="O1349">
        <v>0.05</v>
      </c>
      <c r="P1349">
        <v>61.13</v>
      </c>
      <c r="Q1349">
        <v>239.72299999999998</v>
      </c>
      <c r="R1349">
        <v>122.26</v>
      </c>
      <c r="S1349">
        <v>117.46299999999998</v>
      </c>
      <c r="T1349">
        <v>0.48999470221881081</v>
      </c>
      <c r="U1349">
        <v>2026</v>
      </c>
      <c r="V1349" t="s">
        <v>64</v>
      </c>
      <c r="W1349">
        <v>6</v>
      </c>
      <c r="X1349" t="s">
        <v>73</v>
      </c>
    </row>
    <row r="1350" spans="1:24" x14ac:dyDescent="0.3">
      <c r="A1350">
        <v>2488</v>
      </c>
      <c r="B1350" s="1">
        <v>46208</v>
      </c>
      <c r="C1350">
        <f>YEAR(SalesDataTable[[#This Row],[Order Date]])</f>
        <v>2026</v>
      </c>
      <c r="D1350">
        <f>MONTH(SalesDataTable[[#This Row],[Order Date]])</f>
        <v>7</v>
      </c>
      <c r="E1350" t="str">
        <f>TEXT(SalesDataTable[[#This Row],[Order Date]], "MmMM")</f>
        <v>July</v>
      </c>
      <c r="F1350" t="str">
        <f>"Q"&amp;ROUNDUP(MONTH(SalesDataTable[[#This Row],[Order Date]])/3,0)</f>
        <v>Q3</v>
      </c>
      <c r="G1350" t="s">
        <v>20</v>
      </c>
      <c r="H1350" t="s">
        <v>21</v>
      </c>
      <c r="I1350" t="s">
        <v>86</v>
      </c>
      <c r="J1350" t="s">
        <v>23</v>
      </c>
      <c r="K1350" t="s">
        <v>30</v>
      </c>
      <c r="L1350" t="s">
        <v>41</v>
      </c>
      <c r="M1350">
        <v>2</v>
      </c>
      <c r="N1350">
        <v>71.27</v>
      </c>
      <c r="O1350">
        <v>0.05</v>
      </c>
      <c r="P1350">
        <v>32.85</v>
      </c>
      <c r="Q1350">
        <v>135.41299999999998</v>
      </c>
      <c r="R1350">
        <v>65.7</v>
      </c>
      <c r="S1350">
        <v>69.71299999999998</v>
      </c>
      <c r="T1350">
        <v>0.5148176319851121</v>
      </c>
      <c r="U1350">
        <v>2026</v>
      </c>
      <c r="V1350" t="s">
        <v>74</v>
      </c>
      <c r="W1350">
        <v>7</v>
      </c>
      <c r="X1350" t="s">
        <v>75</v>
      </c>
    </row>
    <row r="1351" spans="1:24" x14ac:dyDescent="0.3">
      <c r="A1351">
        <v>375</v>
      </c>
      <c r="B1351" s="1">
        <v>46211</v>
      </c>
      <c r="C1351">
        <f>YEAR(SalesDataTable[[#This Row],[Order Date]])</f>
        <v>2026</v>
      </c>
      <c r="D1351">
        <f>MONTH(SalesDataTable[[#This Row],[Order Date]])</f>
        <v>7</v>
      </c>
      <c r="E1351" t="str">
        <f>TEXT(SalesDataTable[[#This Row],[Order Date]], "MmMM")</f>
        <v>July</v>
      </c>
      <c r="F1351" t="str">
        <f>"Q"&amp;ROUNDUP(MONTH(SalesDataTable[[#This Row],[Order Date]])/3,0)</f>
        <v>Q3</v>
      </c>
      <c r="G1351" t="s">
        <v>34</v>
      </c>
      <c r="H1351" t="s">
        <v>53</v>
      </c>
      <c r="I1351" t="s">
        <v>86</v>
      </c>
      <c r="J1351" t="s">
        <v>84</v>
      </c>
      <c r="K1351" t="s">
        <v>44</v>
      </c>
      <c r="L1351" t="s">
        <v>45</v>
      </c>
      <c r="M1351">
        <v>2</v>
      </c>
      <c r="N1351">
        <v>192.24</v>
      </c>
      <c r="O1351">
        <v>0.05</v>
      </c>
      <c r="P1351">
        <v>103.65</v>
      </c>
      <c r="Q1351">
        <v>365.25599999999997</v>
      </c>
      <c r="R1351">
        <v>207.3</v>
      </c>
      <c r="S1351">
        <v>157.95599999999996</v>
      </c>
      <c r="T1351">
        <v>0.43245285498390162</v>
      </c>
      <c r="U1351">
        <v>2026</v>
      </c>
      <c r="V1351" t="s">
        <v>74</v>
      </c>
      <c r="W1351">
        <v>7</v>
      </c>
      <c r="X1351" t="s">
        <v>75</v>
      </c>
    </row>
    <row r="1352" spans="1:24" x14ac:dyDescent="0.3">
      <c r="A1352">
        <v>1025</v>
      </c>
      <c r="B1352" s="1">
        <v>46216</v>
      </c>
      <c r="C1352">
        <f>YEAR(SalesDataTable[[#This Row],[Order Date]])</f>
        <v>2026</v>
      </c>
      <c r="D1352">
        <f>MONTH(SalesDataTable[[#This Row],[Order Date]])</f>
        <v>7</v>
      </c>
      <c r="E1352" t="str">
        <f>TEXT(SalesDataTable[[#This Row],[Order Date]], "MmMM")</f>
        <v>July</v>
      </c>
      <c r="F1352" t="str">
        <f>"Q"&amp;ROUNDUP(MONTH(SalesDataTable[[#This Row],[Order Date]])/3,0)</f>
        <v>Q3</v>
      </c>
      <c r="G1352" t="s">
        <v>48</v>
      </c>
      <c r="H1352" t="s">
        <v>49</v>
      </c>
      <c r="I1352" t="s">
        <v>86</v>
      </c>
      <c r="J1352" t="s">
        <v>84</v>
      </c>
      <c r="K1352" t="s">
        <v>30</v>
      </c>
      <c r="L1352" t="s">
        <v>57</v>
      </c>
      <c r="M1352">
        <v>2</v>
      </c>
      <c r="N1352">
        <v>145.75</v>
      </c>
      <c r="O1352">
        <v>0.05</v>
      </c>
      <c r="P1352">
        <v>79.319999999999993</v>
      </c>
      <c r="Q1352">
        <v>276.92500000000001</v>
      </c>
      <c r="R1352">
        <v>158.63999999999999</v>
      </c>
      <c r="S1352">
        <v>118.28500000000003</v>
      </c>
      <c r="T1352">
        <v>0.42713731154644768</v>
      </c>
      <c r="U1352">
        <v>2026</v>
      </c>
      <c r="V1352" t="s">
        <v>74</v>
      </c>
      <c r="W1352">
        <v>7</v>
      </c>
      <c r="X1352" t="s">
        <v>75</v>
      </c>
    </row>
    <row r="1353" spans="1:24" x14ac:dyDescent="0.3">
      <c r="A1353">
        <v>1726</v>
      </c>
      <c r="B1353" s="1">
        <v>46221</v>
      </c>
      <c r="C1353">
        <f>YEAR(SalesDataTable[[#This Row],[Order Date]])</f>
        <v>2026</v>
      </c>
      <c r="D1353">
        <f>MONTH(SalesDataTable[[#This Row],[Order Date]])</f>
        <v>7</v>
      </c>
      <c r="E1353" t="str">
        <f>TEXT(SalesDataTable[[#This Row],[Order Date]], "MmMM")</f>
        <v>July</v>
      </c>
      <c r="F1353" t="str">
        <f>"Q"&amp;ROUNDUP(MONTH(SalesDataTable[[#This Row],[Order Date]])/3,0)</f>
        <v>Q3</v>
      </c>
      <c r="G1353" t="s">
        <v>34</v>
      </c>
      <c r="H1353" t="s">
        <v>55</v>
      </c>
      <c r="I1353" t="s">
        <v>86</v>
      </c>
      <c r="J1353" t="s">
        <v>85</v>
      </c>
      <c r="K1353" t="s">
        <v>44</v>
      </c>
      <c r="L1353" t="s">
        <v>68</v>
      </c>
      <c r="M1353">
        <v>2</v>
      </c>
      <c r="N1353">
        <v>80.98</v>
      </c>
      <c r="O1353">
        <v>0.05</v>
      </c>
      <c r="P1353">
        <v>39.85</v>
      </c>
      <c r="Q1353">
        <v>153.86199999999999</v>
      </c>
      <c r="R1353">
        <v>79.7</v>
      </c>
      <c r="S1353">
        <v>74.161999999999992</v>
      </c>
      <c r="T1353">
        <v>0.48200335365457353</v>
      </c>
      <c r="U1353">
        <v>2026</v>
      </c>
      <c r="V1353" t="s">
        <v>74</v>
      </c>
      <c r="W1353">
        <v>7</v>
      </c>
      <c r="X1353" t="s">
        <v>75</v>
      </c>
    </row>
    <row r="1354" spans="1:24" x14ac:dyDescent="0.3">
      <c r="A1354">
        <v>3043</v>
      </c>
      <c r="B1354" s="1">
        <v>46221</v>
      </c>
      <c r="C1354">
        <f>YEAR(SalesDataTable[[#This Row],[Order Date]])</f>
        <v>2026</v>
      </c>
      <c r="D1354">
        <f>MONTH(SalesDataTable[[#This Row],[Order Date]])</f>
        <v>7</v>
      </c>
      <c r="E1354" t="str">
        <f>TEXT(SalesDataTable[[#This Row],[Order Date]], "MmMM")</f>
        <v>July</v>
      </c>
      <c r="F1354" t="str">
        <f>"Q"&amp;ROUNDUP(MONTH(SalesDataTable[[#This Row],[Order Date]])/3,0)</f>
        <v>Q3</v>
      </c>
      <c r="G1354" t="s">
        <v>34</v>
      </c>
      <c r="H1354" t="s">
        <v>53</v>
      </c>
      <c r="I1354" t="s">
        <v>87</v>
      </c>
      <c r="J1354" t="s">
        <v>23</v>
      </c>
      <c r="K1354" t="s">
        <v>42</v>
      </c>
      <c r="L1354" t="s">
        <v>43</v>
      </c>
      <c r="M1354">
        <v>2</v>
      </c>
      <c r="N1354">
        <v>40.93</v>
      </c>
      <c r="O1354">
        <v>0.05</v>
      </c>
      <c r="P1354">
        <v>16.89</v>
      </c>
      <c r="Q1354">
        <v>77.766999999999996</v>
      </c>
      <c r="R1354">
        <v>33.78</v>
      </c>
      <c r="S1354">
        <v>43.986999999999995</v>
      </c>
      <c r="T1354">
        <v>0.56562552239381736</v>
      </c>
      <c r="U1354">
        <v>2026</v>
      </c>
      <c r="V1354" t="s">
        <v>74</v>
      </c>
      <c r="W1354">
        <v>7</v>
      </c>
      <c r="X1354" t="s">
        <v>75</v>
      </c>
    </row>
    <row r="1355" spans="1:24" x14ac:dyDescent="0.3">
      <c r="A1355">
        <v>965</v>
      </c>
      <c r="B1355" s="1">
        <v>46225</v>
      </c>
      <c r="C1355">
        <f>YEAR(SalesDataTable[[#This Row],[Order Date]])</f>
        <v>2026</v>
      </c>
      <c r="D1355">
        <f>MONTH(SalesDataTable[[#This Row],[Order Date]])</f>
        <v>7</v>
      </c>
      <c r="E1355" t="str">
        <f>TEXT(SalesDataTable[[#This Row],[Order Date]], "MmMM")</f>
        <v>July</v>
      </c>
      <c r="F1355" t="str">
        <f>"Q"&amp;ROUNDUP(MONTH(SalesDataTable[[#This Row],[Order Date]])/3,0)</f>
        <v>Q3</v>
      </c>
      <c r="G1355" t="s">
        <v>34</v>
      </c>
      <c r="H1355" t="s">
        <v>40</v>
      </c>
      <c r="I1355" t="s">
        <v>86</v>
      </c>
      <c r="J1355" t="s">
        <v>84</v>
      </c>
      <c r="K1355" t="s">
        <v>37</v>
      </c>
      <c r="L1355" t="s">
        <v>47</v>
      </c>
      <c r="M1355">
        <v>2</v>
      </c>
      <c r="N1355">
        <v>35.39</v>
      </c>
      <c r="O1355">
        <v>0.05</v>
      </c>
      <c r="P1355">
        <v>13.39</v>
      </c>
      <c r="Q1355">
        <v>67.241</v>
      </c>
      <c r="R1355">
        <v>26.78</v>
      </c>
      <c r="S1355">
        <v>40.460999999999999</v>
      </c>
      <c r="T1355">
        <v>0.60173108668818132</v>
      </c>
      <c r="U1355">
        <v>2026</v>
      </c>
      <c r="V1355" t="s">
        <v>74</v>
      </c>
      <c r="W1355">
        <v>7</v>
      </c>
      <c r="X1355" t="s">
        <v>75</v>
      </c>
    </row>
    <row r="1356" spans="1:24" x14ac:dyDescent="0.3">
      <c r="A1356">
        <v>4243</v>
      </c>
      <c r="B1356" s="1">
        <v>46227</v>
      </c>
      <c r="C1356">
        <f>YEAR(SalesDataTable[[#This Row],[Order Date]])</f>
        <v>2026</v>
      </c>
      <c r="D1356">
        <f>MONTH(SalesDataTable[[#This Row],[Order Date]])</f>
        <v>7</v>
      </c>
      <c r="E1356" t="str">
        <f>TEXT(SalesDataTable[[#This Row],[Order Date]], "MmMM")</f>
        <v>July</v>
      </c>
      <c r="F1356" t="str">
        <f>"Q"&amp;ROUNDUP(MONTH(SalesDataTable[[#This Row],[Order Date]])/3,0)</f>
        <v>Q3</v>
      </c>
      <c r="G1356" t="s">
        <v>34</v>
      </c>
      <c r="H1356" t="s">
        <v>55</v>
      </c>
      <c r="I1356" t="s">
        <v>87</v>
      </c>
      <c r="J1356" t="s">
        <v>84</v>
      </c>
      <c r="K1356" t="s">
        <v>42</v>
      </c>
      <c r="L1356" t="s">
        <v>43</v>
      </c>
      <c r="M1356">
        <v>2</v>
      </c>
      <c r="N1356">
        <v>40.479999999999997</v>
      </c>
      <c r="O1356">
        <v>0.05</v>
      </c>
      <c r="P1356">
        <v>16.93</v>
      </c>
      <c r="Q1356">
        <v>76.911999999999992</v>
      </c>
      <c r="R1356">
        <v>33.86</v>
      </c>
      <c r="S1356">
        <v>43.051999999999992</v>
      </c>
      <c r="T1356">
        <v>0.5597566049511129</v>
      </c>
      <c r="U1356">
        <v>2026</v>
      </c>
      <c r="V1356" t="s">
        <v>74</v>
      </c>
      <c r="W1356">
        <v>7</v>
      </c>
      <c r="X1356" t="s">
        <v>75</v>
      </c>
    </row>
    <row r="1357" spans="1:24" x14ac:dyDescent="0.3">
      <c r="A1357">
        <v>4136</v>
      </c>
      <c r="B1357" s="1">
        <v>46228</v>
      </c>
      <c r="C1357">
        <f>YEAR(SalesDataTable[[#This Row],[Order Date]])</f>
        <v>2026</v>
      </c>
      <c r="D1357">
        <f>MONTH(SalesDataTable[[#This Row],[Order Date]])</f>
        <v>7</v>
      </c>
      <c r="E1357" t="str">
        <f>TEXT(SalesDataTable[[#This Row],[Order Date]], "MmMM")</f>
        <v>July</v>
      </c>
      <c r="F1357" t="str">
        <f>"Q"&amp;ROUNDUP(MONTH(SalesDataTable[[#This Row],[Order Date]])/3,0)</f>
        <v>Q3</v>
      </c>
      <c r="G1357" t="s">
        <v>34</v>
      </c>
      <c r="H1357" t="s">
        <v>40</v>
      </c>
      <c r="I1357" t="s">
        <v>86</v>
      </c>
      <c r="J1357" t="s">
        <v>23</v>
      </c>
      <c r="K1357" t="s">
        <v>42</v>
      </c>
      <c r="L1357" t="s">
        <v>72</v>
      </c>
      <c r="M1357">
        <v>2</v>
      </c>
      <c r="N1357">
        <v>80.25</v>
      </c>
      <c r="O1357">
        <v>0.05</v>
      </c>
      <c r="P1357">
        <v>42.39</v>
      </c>
      <c r="Q1357">
        <v>152.47499999999999</v>
      </c>
      <c r="R1357">
        <v>84.78</v>
      </c>
      <c r="S1357">
        <v>67.694999999999993</v>
      </c>
      <c r="T1357">
        <v>0.44397442203639936</v>
      </c>
      <c r="U1357">
        <v>2026</v>
      </c>
      <c r="V1357" t="s">
        <v>74</v>
      </c>
      <c r="W1357">
        <v>7</v>
      </c>
      <c r="X1357" t="s">
        <v>75</v>
      </c>
    </row>
    <row r="1358" spans="1:24" x14ac:dyDescent="0.3">
      <c r="A1358">
        <v>1370</v>
      </c>
      <c r="B1358" s="1">
        <v>46229</v>
      </c>
      <c r="C1358">
        <f>YEAR(SalesDataTable[[#This Row],[Order Date]])</f>
        <v>2026</v>
      </c>
      <c r="D1358">
        <f>MONTH(SalesDataTable[[#This Row],[Order Date]])</f>
        <v>7</v>
      </c>
      <c r="E1358" t="str">
        <f>TEXT(SalesDataTable[[#This Row],[Order Date]], "MmMM")</f>
        <v>July</v>
      </c>
      <c r="F1358" t="str">
        <f>"Q"&amp;ROUNDUP(MONTH(SalesDataTable[[#This Row],[Order Date]])/3,0)</f>
        <v>Q3</v>
      </c>
      <c r="G1358" t="s">
        <v>48</v>
      </c>
      <c r="H1358" t="s">
        <v>81</v>
      </c>
      <c r="I1358" t="s">
        <v>87</v>
      </c>
      <c r="J1358" t="s">
        <v>23</v>
      </c>
      <c r="K1358" t="s">
        <v>24</v>
      </c>
      <c r="L1358" t="s">
        <v>61</v>
      </c>
      <c r="M1358">
        <v>2</v>
      </c>
      <c r="N1358">
        <v>123.73</v>
      </c>
      <c r="O1358">
        <v>0.05</v>
      </c>
      <c r="P1358">
        <v>68.22</v>
      </c>
      <c r="Q1358">
        <v>235.08699999999999</v>
      </c>
      <c r="R1358">
        <v>136.44</v>
      </c>
      <c r="S1358">
        <v>98.646999999999991</v>
      </c>
      <c r="T1358">
        <v>0.41961911973014243</v>
      </c>
      <c r="U1358">
        <v>2026</v>
      </c>
      <c r="V1358" t="s">
        <v>74</v>
      </c>
      <c r="W1358">
        <v>7</v>
      </c>
      <c r="X1358" t="s">
        <v>75</v>
      </c>
    </row>
    <row r="1359" spans="1:24" x14ac:dyDescent="0.3">
      <c r="A1359">
        <v>3109</v>
      </c>
      <c r="B1359" s="1">
        <v>46234</v>
      </c>
      <c r="C1359">
        <f>YEAR(SalesDataTable[[#This Row],[Order Date]])</f>
        <v>2026</v>
      </c>
      <c r="D1359">
        <f>MONTH(SalesDataTable[[#This Row],[Order Date]])</f>
        <v>7</v>
      </c>
      <c r="E1359" t="str">
        <f>TEXT(SalesDataTable[[#This Row],[Order Date]], "MmMM")</f>
        <v>July</v>
      </c>
      <c r="F1359" t="str">
        <f>"Q"&amp;ROUNDUP(MONTH(SalesDataTable[[#This Row],[Order Date]])/3,0)</f>
        <v>Q3</v>
      </c>
      <c r="G1359" t="s">
        <v>28</v>
      </c>
      <c r="H1359" t="s">
        <v>36</v>
      </c>
      <c r="I1359" t="s">
        <v>87</v>
      </c>
      <c r="J1359" t="s">
        <v>84</v>
      </c>
      <c r="K1359" t="s">
        <v>24</v>
      </c>
      <c r="L1359" t="s">
        <v>50</v>
      </c>
      <c r="M1359">
        <v>2</v>
      </c>
      <c r="N1359">
        <v>36.56</v>
      </c>
      <c r="O1359">
        <v>0.05</v>
      </c>
      <c r="P1359">
        <v>13.76</v>
      </c>
      <c r="Q1359">
        <v>69.463999999999999</v>
      </c>
      <c r="R1359">
        <v>27.52</v>
      </c>
      <c r="S1359">
        <v>41.944000000000003</v>
      </c>
      <c r="T1359">
        <v>0.60382356328457909</v>
      </c>
      <c r="U1359">
        <v>2026</v>
      </c>
      <c r="V1359" t="s">
        <v>74</v>
      </c>
      <c r="W1359">
        <v>7</v>
      </c>
      <c r="X1359" t="s">
        <v>75</v>
      </c>
    </row>
    <row r="1360" spans="1:24" x14ac:dyDescent="0.3">
      <c r="A1360">
        <v>1665</v>
      </c>
      <c r="B1360" s="1">
        <v>46236</v>
      </c>
      <c r="C1360">
        <f>YEAR(SalesDataTable[[#This Row],[Order Date]])</f>
        <v>2026</v>
      </c>
      <c r="D1360">
        <f>MONTH(SalesDataTable[[#This Row],[Order Date]])</f>
        <v>8</v>
      </c>
      <c r="E1360" t="str">
        <f>TEXT(SalesDataTable[[#This Row],[Order Date]], "MmMM")</f>
        <v>August</v>
      </c>
      <c r="F1360" t="str">
        <f>"Q"&amp;ROUNDUP(MONTH(SalesDataTable[[#This Row],[Order Date]])/3,0)</f>
        <v>Q3</v>
      </c>
      <c r="G1360" t="s">
        <v>28</v>
      </c>
      <c r="H1360" t="s">
        <v>36</v>
      </c>
      <c r="I1360" t="s">
        <v>87</v>
      </c>
      <c r="J1360" t="s">
        <v>84</v>
      </c>
      <c r="K1360" t="s">
        <v>42</v>
      </c>
      <c r="L1360" t="s">
        <v>66</v>
      </c>
      <c r="M1360">
        <v>2</v>
      </c>
      <c r="N1360">
        <v>51.87</v>
      </c>
      <c r="O1360">
        <v>0.05</v>
      </c>
      <c r="P1360">
        <v>21.98</v>
      </c>
      <c r="Q1360">
        <v>98.552999999999997</v>
      </c>
      <c r="R1360">
        <v>43.96</v>
      </c>
      <c r="S1360">
        <v>54.592999999999996</v>
      </c>
      <c r="T1360">
        <v>0.55394559272675614</v>
      </c>
      <c r="U1360">
        <v>2026</v>
      </c>
      <c r="V1360" t="s">
        <v>74</v>
      </c>
      <c r="W1360">
        <v>8</v>
      </c>
      <c r="X1360" t="s">
        <v>76</v>
      </c>
    </row>
    <row r="1361" spans="1:24" x14ac:dyDescent="0.3">
      <c r="A1361">
        <v>1397</v>
      </c>
      <c r="B1361" s="1">
        <v>46239</v>
      </c>
      <c r="C1361">
        <f>YEAR(SalesDataTable[[#This Row],[Order Date]])</f>
        <v>2026</v>
      </c>
      <c r="D1361">
        <f>MONTH(SalesDataTable[[#This Row],[Order Date]])</f>
        <v>8</v>
      </c>
      <c r="E1361" t="str">
        <f>TEXT(SalesDataTable[[#This Row],[Order Date]], "MmMM")</f>
        <v>August</v>
      </c>
      <c r="F1361" t="str">
        <f>"Q"&amp;ROUNDUP(MONTH(SalesDataTable[[#This Row],[Order Date]])/3,0)</f>
        <v>Q3</v>
      </c>
      <c r="G1361" t="s">
        <v>34</v>
      </c>
      <c r="H1361" t="s">
        <v>55</v>
      </c>
      <c r="I1361" t="s">
        <v>86</v>
      </c>
      <c r="J1361" t="s">
        <v>85</v>
      </c>
      <c r="K1361" t="s">
        <v>30</v>
      </c>
      <c r="L1361" t="s">
        <v>33</v>
      </c>
      <c r="M1361">
        <v>2</v>
      </c>
      <c r="N1361">
        <v>90.27</v>
      </c>
      <c r="O1361">
        <v>0.05</v>
      </c>
      <c r="P1361">
        <v>46.38</v>
      </c>
      <c r="Q1361">
        <v>171.51299999999998</v>
      </c>
      <c r="R1361">
        <v>92.76</v>
      </c>
      <c r="S1361">
        <v>78.752999999999972</v>
      </c>
      <c r="T1361">
        <v>0.45916636056742044</v>
      </c>
      <c r="U1361">
        <v>2026</v>
      </c>
      <c r="V1361" t="s">
        <v>74</v>
      </c>
      <c r="W1361">
        <v>8</v>
      </c>
      <c r="X1361" t="s">
        <v>76</v>
      </c>
    </row>
    <row r="1362" spans="1:24" x14ac:dyDescent="0.3">
      <c r="A1362">
        <v>2525</v>
      </c>
      <c r="B1362" s="1">
        <v>46239</v>
      </c>
      <c r="C1362">
        <f>YEAR(SalesDataTable[[#This Row],[Order Date]])</f>
        <v>2026</v>
      </c>
      <c r="D1362">
        <f>MONTH(SalesDataTable[[#This Row],[Order Date]])</f>
        <v>8</v>
      </c>
      <c r="E1362" t="str">
        <f>TEXT(SalesDataTable[[#This Row],[Order Date]], "MmMM")</f>
        <v>August</v>
      </c>
      <c r="F1362" t="str">
        <f>"Q"&amp;ROUNDUP(MONTH(SalesDataTable[[#This Row],[Order Date]])/3,0)</f>
        <v>Q3</v>
      </c>
      <c r="G1362" t="s">
        <v>20</v>
      </c>
      <c r="H1362" t="s">
        <v>39</v>
      </c>
      <c r="I1362" t="s">
        <v>86</v>
      </c>
      <c r="J1362" t="s">
        <v>23</v>
      </c>
      <c r="K1362" t="s">
        <v>24</v>
      </c>
      <c r="L1362" t="s">
        <v>50</v>
      </c>
      <c r="M1362">
        <v>2</v>
      </c>
      <c r="N1362">
        <v>36.78</v>
      </c>
      <c r="O1362">
        <v>0.05</v>
      </c>
      <c r="P1362">
        <v>13.85</v>
      </c>
      <c r="Q1362">
        <v>69.882000000000005</v>
      </c>
      <c r="R1362">
        <v>27.7</v>
      </c>
      <c r="S1362">
        <v>42.182000000000002</v>
      </c>
      <c r="T1362">
        <v>0.60361752668784519</v>
      </c>
      <c r="U1362">
        <v>2026</v>
      </c>
      <c r="V1362" t="s">
        <v>74</v>
      </c>
      <c r="W1362">
        <v>8</v>
      </c>
      <c r="X1362" t="s">
        <v>76</v>
      </c>
    </row>
    <row r="1363" spans="1:24" x14ac:dyDescent="0.3">
      <c r="A1363">
        <v>3807</v>
      </c>
      <c r="B1363" s="1">
        <v>46240</v>
      </c>
      <c r="C1363">
        <f>YEAR(SalesDataTable[[#This Row],[Order Date]])</f>
        <v>2026</v>
      </c>
      <c r="D1363">
        <f>MONTH(SalesDataTable[[#This Row],[Order Date]])</f>
        <v>8</v>
      </c>
      <c r="E1363" t="str">
        <f>TEXT(SalesDataTable[[#This Row],[Order Date]], "MmMM")</f>
        <v>August</v>
      </c>
      <c r="F1363" t="str">
        <f>"Q"&amp;ROUNDUP(MONTH(SalesDataTable[[#This Row],[Order Date]])/3,0)</f>
        <v>Q3</v>
      </c>
      <c r="G1363" t="s">
        <v>28</v>
      </c>
      <c r="H1363" t="s">
        <v>36</v>
      </c>
      <c r="I1363" t="s">
        <v>87</v>
      </c>
      <c r="J1363" t="s">
        <v>84</v>
      </c>
      <c r="K1363" t="s">
        <v>42</v>
      </c>
      <c r="L1363" t="s">
        <v>66</v>
      </c>
      <c r="M1363">
        <v>2</v>
      </c>
      <c r="N1363">
        <v>49.91</v>
      </c>
      <c r="O1363">
        <v>0.05</v>
      </c>
      <c r="P1363">
        <v>21.86</v>
      </c>
      <c r="Q1363">
        <v>94.828999999999994</v>
      </c>
      <c r="R1363">
        <v>43.72</v>
      </c>
      <c r="S1363">
        <v>51.108999999999995</v>
      </c>
      <c r="T1363">
        <v>0.53895960096594919</v>
      </c>
      <c r="U1363">
        <v>2026</v>
      </c>
      <c r="V1363" t="s">
        <v>74</v>
      </c>
      <c r="W1363">
        <v>8</v>
      </c>
      <c r="X1363" t="s">
        <v>76</v>
      </c>
    </row>
    <row r="1364" spans="1:24" x14ac:dyDescent="0.3">
      <c r="A1364">
        <v>1634</v>
      </c>
      <c r="B1364" s="1">
        <v>46244</v>
      </c>
      <c r="C1364">
        <f>YEAR(SalesDataTable[[#This Row],[Order Date]])</f>
        <v>2026</v>
      </c>
      <c r="D1364">
        <f>MONTH(SalesDataTable[[#This Row],[Order Date]])</f>
        <v>8</v>
      </c>
      <c r="E1364" t="str">
        <f>TEXT(SalesDataTable[[#This Row],[Order Date]], "MmMM")</f>
        <v>August</v>
      </c>
      <c r="F1364" t="str">
        <f>"Q"&amp;ROUNDUP(MONTH(SalesDataTable[[#This Row],[Order Date]])/3,0)</f>
        <v>Q3</v>
      </c>
      <c r="G1364" t="s">
        <v>34</v>
      </c>
      <c r="H1364" t="s">
        <v>56</v>
      </c>
      <c r="I1364" t="s">
        <v>86</v>
      </c>
      <c r="J1364" t="s">
        <v>84</v>
      </c>
      <c r="K1364" t="s">
        <v>44</v>
      </c>
      <c r="L1364" t="s">
        <v>45</v>
      </c>
      <c r="M1364">
        <v>2</v>
      </c>
      <c r="N1364">
        <v>199.85</v>
      </c>
      <c r="O1364">
        <v>0.05</v>
      </c>
      <c r="P1364">
        <v>104.34</v>
      </c>
      <c r="Q1364">
        <v>379.71499999999997</v>
      </c>
      <c r="R1364">
        <v>208.68</v>
      </c>
      <c r="S1364">
        <v>171.03499999999997</v>
      </c>
      <c r="T1364">
        <v>0.45042992770893953</v>
      </c>
      <c r="U1364">
        <v>2026</v>
      </c>
      <c r="V1364" t="s">
        <v>74</v>
      </c>
      <c r="W1364">
        <v>8</v>
      </c>
      <c r="X1364" t="s">
        <v>76</v>
      </c>
    </row>
    <row r="1365" spans="1:24" x14ac:dyDescent="0.3">
      <c r="A1365">
        <v>3839</v>
      </c>
      <c r="B1365" s="1">
        <v>46258</v>
      </c>
      <c r="C1365">
        <f>YEAR(SalesDataTable[[#This Row],[Order Date]])</f>
        <v>2026</v>
      </c>
      <c r="D1365">
        <f>MONTH(SalesDataTable[[#This Row],[Order Date]])</f>
        <v>8</v>
      </c>
      <c r="E1365" t="str">
        <f>TEXT(SalesDataTable[[#This Row],[Order Date]], "MmMM")</f>
        <v>August</v>
      </c>
      <c r="F1365" t="str">
        <f>"Q"&amp;ROUNDUP(MONTH(SalesDataTable[[#This Row],[Order Date]])/3,0)</f>
        <v>Q3</v>
      </c>
      <c r="G1365" t="s">
        <v>28</v>
      </c>
      <c r="H1365" t="s">
        <v>46</v>
      </c>
      <c r="I1365" t="s">
        <v>87</v>
      </c>
      <c r="J1365" t="s">
        <v>84</v>
      </c>
      <c r="K1365" t="s">
        <v>30</v>
      </c>
      <c r="L1365" t="s">
        <v>33</v>
      </c>
      <c r="M1365">
        <v>2</v>
      </c>
      <c r="N1365">
        <v>93.88</v>
      </c>
      <c r="O1365">
        <v>0.05</v>
      </c>
      <c r="P1365">
        <v>46.57</v>
      </c>
      <c r="Q1365">
        <v>178.37199999999999</v>
      </c>
      <c r="R1365">
        <v>93.14</v>
      </c>
      <c r="S1365">
        <v>85.231999999999985</v>
      </c>
      <c r="T1365">
        <v>0.47783284371986628</v>
      </c>
      <c r="U1365">
        <v>2026</v>
      </c>
      <c r="V1365" t="s">
        <v>74</v>
      </c>
      <c r="W1365">
        <v>8</v>
      </c>
      <c r="X1365" t="s">
        <v>76</v>
      </c>
    </row>
    <row r="1366" spans="1:24" x14ac:dyDescent="0.3">
      <c r="A1366">
        <v>4928</v>
      </c>
      <c r="B1366" s="1">
        <v>46260</v>
      </c>
      <c r="C1366">
        <f>YEAR(SalesDataTable[[#This Row],[Order Date]])</f>
        <v>2026</v>
      </c>
      <c r="D1366">
        <f>MONTH(SalesDataTable[[#This Row],[Order Date]])</f>
        <v>8</v>
      </c>
      <c r="E1366" t="str">
        <f>TEXT(SalesDataTable[[#This Row],[Order Date]], "MmMM")</f>
        <v>August</v>
      </c>
      <c r="F1366" t="str">
        <f>"Q"&amp;ROUNDUP(MONTH(SalesDataTable[[#This Row],[Order Date]])/3,0)</f>
        <v>Q3</v>
      </c>
      <c r="G1366" t="s">
        <v>34</v>
      </c>
      <c r="H1366" t="s">
        <v>40</v>
      </c>
      <c r="I1366" t="s">
        <v>86</v>
      </c>
      <c r="J1366" t="s">
        <v>84</v>
      </c>
      <c r="K1366" t="s">
        <v>24</v>
      </c>
      <c r="L1366" t="s">
        <v>50</v>
      </c>
      <c r="M1366">
        <v>2</v>
      </c>
      <c r="N1366">
        <v>35.950000000000003</v>
      </c>
      <c r="O1366">
        <v>0.05</v>
      </c>
      <c r="P1366">
        <v>13.93</v>
      </c>
      <c r="Q1366">
        <v>68.305000000000007</v>
      </c>
      <c r="R1366">
        <v>27.86</v>
      </c>
      <c r="S1366">
        <v>40.445000000000007</v>
      </c>
      <c r="T1366">
        <v>0.59212356342873884</v>
      </c>
      <c r="U1366">
        <v>2026</v>
      </c>
      <c r="V1366" t="s">
        <v>74</v>
      </c>
      <c r="W1366">
        <v>8</v>
      </c>
      <c r="X1366" t="s">
        <v>76</v>
      </c>
    </row>
    <row r="1367" spans="1:24" x14ac:dyDescent="0.3">
      <c r="A1367">
        <v>572</v>
      </c>
      <c r="B1367" s="1">
        <v>46280</v>
      </c>
      <c r="C1367">
        <f>YEAR(SalesDataTable[[#This Row],[Order Date]])</f>
        <v>2026</v>
      </c>
      <c r="D1367">
        <f>MONTH(SalesDataTable[[#This Row],[Order Date]])</f>
        <v>9</v>
      </c>
      <c r="E1367" t="str">
        <f>TEXT(SalesDataTable[[#This Row],[Order Date]], "MmMM")</f>
        <v>September</v>
      </c>
      <c r="F1367" t="str">
        <f>"Q"&amp;ROUNDUP(MONTH(SalesDataTable[[#This Row],[Order Date]])/3,0)</f>
        <v>Q3</v>
      </c>
      <c r="G1367" t="s">
        <v>28</v>
      </c>
      <c r="H1367" t="s">
        <v>46</v>
      </c>
      <c r="I1367" t="s">
        <v>86</v>
      </c>
      <c r="J1367" t="s">
        <v>84</v>
      </c>
      <c r="K1367" t="s">
        <v>37</v>
      </c>
      <c r="L1367" t="s">
        <v>38</v>
      </c>
      <c r="M1367">
        <v>2</v>
      </c>
      <c r="N1367">
        <v>135.79</v>
      </c>
      <c r="O1367">
        <v>0.05</v>
      </c>
      <c r="P1367">
        <v>66.53</v>
      </c>
      <c r="Q1367">
        <v>258.00099999999998</v>
      </c>
      <c r="R1367">
        <v>133.06</v>
      </c>
      <c r="S1367">
        <v>124.94099999999997</v>
      </c>
      <c r="T1367">
        <v>0.48426556486215167</v>
      </c>
      <c r="U1367">
        <v>2026</v>
      </c>
      <c r="V1367" t="s">
        <v>74</v>
      </c>
      <c r="W1367">
        <v>9</v>
      </c>
      <c r="X1367" t="s">
        <v>78</v>
      </c>
    </row>
    <row r="1368" spans="1:24" x14ac:dyDescent="0.3">
      <c r="A1368">
        <v>4343</v>
      </c>
      <c r="B1368" s="1">
        <v>46283</v>
      </c>
      <c r="C1368">
        <f>YEAR(SalesDataTable[[#This Row],[Order Date]])</f>
        <v>2026</v>
      </c>
      <c r="D1368">
        <f>MONTH(SalesDataTable[[#This Row],[Order Date]])</f>
        <v>9</v>
      </c>
      <c r="E1368" t="str">
        <f>TEXT(SalesDataTable[[#This Row],[Order Date]], "MmMM")</f>
        <v>September</v>
      </c>
      <c r="F1368" t="str">
        <f>"Q"&amp;ROUNDUP(MONTH(SalesDataTable[[#This Row],[Order Date]])/3,0)</f>
        <v>Q3</v>
      </c>
      <c r="G1368" t="s">
        <v>34</v>
      </c>
      <c r="H1368" t="s">
        <v>53</v>
      </c>
      <c r="I1368" t="s">
        <v>87</v>
      </c>
      <c r="J1368" t="s">
        <v>23</v>
      </c>
      <c r="K1368" t="s">
        <v>44</v>
      </c>
      <c r="L1368" t="s">
        <v>63</v>
      </c>
      <c r="M1368">
        <v>2</v>
      </c>
      <c r="N1368">
        <v>121.37</v>
      </c>
      <c r="O1368">
        <v>0.05</v>
      </c>
      <c r="P1368">
        <v>60.13</v>
      </c>
      <c r="Q1368">
        <v>230.60300000000001</v>
      </c>
      <c r="R1368">
        <v>120.26</v>
      </c>
      <c r="S1368">
        <v>110.343</v>
      </c>
      <c r="T1368">
        <v>0.47849767782726155</v>
      </c>
      <c r="U1368">
        <v>2026</v>
      </c>
      <c r="V1368" t="s">
        <v>74</v>
      </c>
      <c r="W1368">
        <v>9</v>
      </c>
      <c r="X1368" t="s">
        <v>78</v>
      </c>
    </row>
    <row r="1369" spans="1:24" x14ac:dyDescent="0.3">
      <c r="A1369">
        <v>462</v>
      </c>
      <c r="B1369" s="1">
        <v>46285</v>
      </c>
      <c r="C1369">
        <f>YEAR(SalesDataTable[[#This Row],[Order Date]])</f>
        <v>2026</v>
      </c>
      <c r="D1369">
        <f>MONTH(SalesDataTable[[#This Row],[Order Date]])</f>
        <v>9</v>
      </c>
      <c r="E1369" t="str">
        <f>TEXT(SalesDataTable[[#This Row],[Order Date]], "MmMM")</f>
        <v>September</v>
      </c>
      <c r="F1369" t="str">
        <f>"Q"&amp;ROUNDUP(MONTH(SalesDataTable[[#This Row],[Order Date]])/3,0)</f>
        <v>Q3</v>
      </c>
      <c r="G1369" t="s">
        <v>34</v>
      </c>
      <c r="H1369" t="s">
        <v>53</v>
      </c>
      <c r="I1369" t="s">
        <v>86</v>
      </c>
      <c r="J1369" t="s">
        <v>23</v>
      </c>
      <c r="K1369" t="s">
        <v>42</v>
      </c>
      <c r="L1369" t="s">
        <v>43</v>
      </c>
      <c r="M1369">
        <v>2</v>
      </c>
      <c r="N1369">
        <v>40.049999999999997</v>
      </c>
      <c r="O1369">
        <v>0.05</v>
      </c>
      <c r="P1369">
        <v>16.97</v>
      </c>
      <c r="Q1369">
        <v>76.094999999999985</v>
      </c>
      <c r="R1369">
        <v>33.94</v>
      </c>
      <c r="S1369">
        <v>42.154999999999987</v>
      </c>
      <c r="T1369">
        <v>0.55397857940731976</v>
      </c>
      <c r="U1369">
        <v>2026</v>
      </c>
      <c r="V1369" t="s">
        <v>74</v>
      </c>
      <c r="W1369">
        <v>9</v>
      </c>
      <c r="X1369" t="s">
        <v>78</v>
      </c>
    </row>
    <row r="1370" spans="1:24" x14ac:dyDescent="0.3">
      <c r="A1370">
        <v>4290</v>
      </c>
      <c r="B1370" s="1">
        <v>46285</v>
      </c>
      <c r="C1370">
        <f>YEAR(SalesDataTable[[#This Row],[Order Date]])</f>
        <v>2026</v>
      </c>
      <c r="D1370">
        <f>MONTH(SalesDataTable[[#This Row],[Order Date]])</f>
        <v>9</v>
      </c>
      <c r="E1370" t="str">
        <f>TEXT(SalesDataTable[[#This Row],[Order Date]], "MmMM")</f>
        <v>September</v>
      </c>
      <c r="F1370" t="str">
        <f>"Q"&amp;ROUNDUP(MONTH(SalesDataTable[[#This Row],[Order Date]])/3,0)</f>
        <v>Q3</v>
      </c>
      <c r="G1370" t="s">
        <v>48</v>
      </c>
      <c r="H1370" t="s">
        <v>49</v>
      </c>
      <c r="I1370" t="s">
        <v>86</v>
      </c>
      <c r="J1370" t="s">
        <v>84</v>
      </c>
      <c r="K1370" t="s">
        <v>42</v>
      </c>
      <c r="L1370" t="s">
        <v>66</v>
      </c>
      <c r="M1370">
        <v>2</v>
      </c>
      <c r="N1370">
        <v>51.48</v>
      </c>
      <c r="O1370">
        <v>0.05</v>
      </c>
      <c r="P1370">
        <v>22.38</v>
      </c>
      <c r="Q1370">
        <v>97.811999999999983</v>
      </c>
      <c r="R1370">
        <v>44.76</v>
      </c>
      <c r="S1370">
        <v>53.051999999999985</v>
      </c>
      <c r="T1370">
        <v>0.54238743712427917</v>
      </c>
      <c r="U1370">
        <v>2026</v>
      </c>
      <c r="V1370" t="s">
        <v>74</v>
      </c>
      <c r="W1370">
        <v>9</v>
      </c>
      <c r="X1370" t="s">
        <v>78</v>
      </c>
    </row>
    <row r="1371" spans="1:24" x14ac:dyDescent="0.3">
      <c r="A1371">
        <v>30</v>
      </c>
      <c r="B1371" s="1">
        <v>46288</v>
      </c>
      <c r="C1371">
        <f>YEAR(SalesDataTable[[#This Row],[Order Date]])</f>
        <v>2026</v>
      </c>
      <c r="D1371">
        <f>MONTH(SalesDataTable[[#This Row],[Order Date]])</f>
        <v>9</v>
      </c>
      <c r="E1371" t="str">
        <f>TEXT(SalesDataTable[[#This Row],[Order Date]], "MmMM")</f>
        <v>September</v>
      </c>
      <c r="F1371" t="str">
        <f>"Q"&amp;ROUNDUP(MONTH(SalesDataTable[[#This Row],[Order Date]])/3,0)</f>
        <v>Q3</v>
      </c>
      <c r="G1371" t="s">
        <v>48</v>
      </c>
      <c r="H1371" t="s">
        <v>52</v>
      </c>
      <c r="I1371" t="s">
        <v>87</v>
      </c>
      <c r="J1371" t="s">
        <v>84</v>
      </c>
      <c r="K1371" t="s">
        <v>30</v>
      </c>
      <c r="L1371" t="s">
        <v>33</v>
      </c>
      <c r="M1371">
        <v>2</v>
      </c>
      <c r="N1371">
        <v>93.82</v>
      </c>
      <c r="O1371">
        <v>0.05</v>
      </c>
      <c r="P1371">
        <v>45.57</v>
      </c>
      <c r="Q1371">
        <v>178.25799999999998</v>
      </c>
      <c r="R1371">
        <v>91.14</v>
      </c>
      <c r="S1371">
        <v>87.117999999999981</v>
      </c>
      <c r="T1371">
        <v>0.48871859888476249</v>
      </c>
      <c r="U1371">
        <v>2026</v>
      </c>
      <c r="V1371" t="s">
        <v>74</v>
      </c>
      <c r="W1371">
        <v>9</v>
      </c>
      <c r="X1371" t="s">
        <v>78</v>
      </c>
    </row>
    <row r="1372" spans="1:24" x14ac:dyDescent="0.3">
      <c r="A1372">
        <v>1491</v>
      </c>
      <c r="B1372" s="1">
        <v>46294</v>
      </c>
      <c r="C1372">
        <f>YEAR(SalesDataTable[[#This Row],[Order Date]])</f>
        <v>2026</v>
      </c>
      <c r="D1372">
        <f>MONTH(SalesDataTable[[#This Row],[Order Date]])</f>
        <v>9</v>
      </c>
      <c r="E1372" t="str">
        <f>TEXT(SalesDataTable[[#This Row],[Order Date]], "MmMM")</f>
        <v>September</v>
      </c>
      <c r="F1372" t="str">
        <f>"Q"&amp;ROUNDUP(MONTH(SalesDataTable[[#This Row],[Order Date]])/3,0)</f>
        <v>Q3</v>
      </c>
      <c r="G1372" t="s">
        <v>20</v>
      </c>
      <c r="H1372" t="s">
        <v>21</v>
      </c>
      <c r="I1372" t="s">
        <v>86</v>
      </c>
      <c r="J1372" t="s">
        <v>23</v>
      </c>
      <c r="K1372" t="s">
        <v>24</v>
      </c>
      <c r="L1372" t="s">
        <v>50</v>
      </c>
      <c r="M1372">
        <v>2</v>
      </c>
      <c r="N1372">
        <v>36.1</v>
      </c>
      <c r="O1372">
        <v>0.05</v>
      </c>
      <c r="P1372">
        <v>13.71</v>
      </c>
      <c r="Q1372">
        <v>68.59</v>
      </c>
      <c r="R1372">
        <v>27.42</v>
      </c>
      <c r="S1372">
        <v>41.17</v>
      </c>
      <c r="T1372">
        <v>0.60023327015599937</v>
      </c>
      <c r="U1372">
        <v>2026</v>
      </c>
      <c r="V1372" t="s">
        <v>74</v>
      </c>
      <c r="W1372">
        <v>9</v>
      </c>
      <c r="X1372" t="s">
        <v>78</v>
      </c>
    </row>
    <row r="1373" spans="1:24" x14ac:dyDescent="0.3">
      <c r="A1373">
        <v>1548</v>
      </c>
      <c r="B1373" s="1">
        <v>46294</v>
      </c>
      <c r="C1373">
        <f>YEAR(SalesDataTable[[#This Row],[Order Date]])</f>
        <v>2026</v>
      </c>
      <c r="D1373">
        <f>MONTH(SalesDataTable[[#This Row],[Order Date]])</f>
        <v>9</v>
      </c>
      <c r="E1373" t="str">
        <f>TEXT(SalesDataTable[[#This Row],[Order Date]], "MmMM")</f>
        <v>September</v>
      </c>
      <c r="F1373" t="str">
        <f>"Q"&amp;ROUNDUP(MONTH(SalesDataTable[[#This Row],[Order Date]])/3,0)</f>
        <v>Q3</v>
      </c>
      <c r="G1373" t="s">
        <v>28</v>
      </c>
      <c r="H1373" t="s">
        <v>29</v>
      </c>
      <c r="I1373" t="s">
        <v>86</v>
      </c>
      <c r="J1373" t="s">
        <v>84</v>
      </c>
      <c r="K1373" t="s">
        <v>30</v>
      </c>
      <c r="L1373" t="s">
        <v>41</v>
      </c>
      <c r="M1373">
        <v>2</v>
      </c>
      <c r="N1373">
        <v>73</v>
      </c>
      <c r="O1373">
        <v>0.05</v>
      </c>
      <c r="P1373">
        <v>31.41</v>
      </c>
      <c r="Q1373">
        <v>138.69999999999999</v>
      </c>
      <c r="R1373">
        <v>62.82</v>
      </c>
      <c r="S1373">
        <v>75.88</v>
      </c>
      <c r="T1373">
        <v>0.54708002883922136</v>
      </c>
      <c r="U1373">
        <v>2026</v>
      </c>
      <c r="V1373" t="s">
        <v>74</v>
      </c>
      <c r="W1373">
        <v>9</v>
      </c>
      <c r="X1373" t="s">
        <v>78</v>
      </c>
    </row>
    <row r="1374" spans="1:24" x14ac:dyDescent="0.3">
      <c r="A1374">
        <v>641</v>
      </c>
      <c r="B1374" s="1">
        <v>46300</v>
      </c>
      <c r="C1374">
        <f>YEAR(SalesDataTable[[#This Row],[Order Date]])</f>
        <v>2026</v>
      </c>
      <c r="D1374">
        <f>MONTH(SalesDataTable[[#This Row],[Order Date]])</f>
        <v>10</v>
      </c>
      <c r="E1374" t="str">
        <f>TEXT(SalesDataTable[[#This Row],[Order Date]], "MmMM")</f>
        <v>October</v>
      </c>
      <c r="F1374" t="str">
        <f>"Q"&amp;ROUNDUP(MONTH(SalesDataTable[[#This Row],[Order Date]])/3,0)</f>
        <v>Q4</v>
      </c>
      <c r="G1374" t="s">
        <v>34</v>
      </c>
      <c r="H1374" t="s">
        <v>40</v>
      </c>
      <c r="I1374" t="s">
        <v>86</v>
      </c>
      <c r="J1374" t="s">
        <v>84</v>
      </c>
      <c r="K1374" t="s">
        <v>44</v>
      </c>
      <c r="L1374" t="s">
        <v>63</v>
      </c>
      <c r="M1374">
        <v>2</v>
      </c>
      <c r="N1374">
        <v>125.38</v>
      </c>
      <c r="O1374">
        <v>0.05</v>
      </c>
      <c r="P1374">
        <v>59.12</v>
      </c>
      <c r="Q1374">
        <v>238.22199999999998</v>
      </c>
      <c r="R1374">
        <v>118.24</v>
      </c>
      <c r="S1374">
        <v>119.98199999999999</v>
      </c>
      <c r="T1374">
        <v>0.5036562534106841</v>
      </c>
      <c r="U1374">
        <v>2026</v>
      </c>
      <c r="V1374" t="s">
        <v>79</v>
      </c>
      <c r="W1374">
        <v>10</v>
      </c>
      <c r="X1374" t="s">
        <v>80</v>
      </c>
    </row>
    <row r="1375" spans="1:24" x14ac:dyDescent="0.3">
      <c r="A1375">
        <v>1794</v>
      </c>
      <c r="B1375" s="1">
        <v>46309</v>
      </c>
      <c r="C1375">
        <f>YEAR(SalesDataTable[[#This Row],[Order Date]])</f>
        <v>2026</v>
      </c>
      <c r="D1375">
        <f>MONTH(SalesDataTable[[#This Row],[Order Date]])</f>
        <v>10</v>
      </c>
      <c r="E1375" t="str">
        <f>TEXT(SalesDataTable[[#This Row],[Order Date]], "MmMM")</f>
        <v>October</v>
      </c>
      <c r="F1375" t="str">
        <f>"Q"&amp;ROUNDUP(MONTH(SalesDataTable[[#This Row],[Order Date]])/3,0)</f>
        <v>Q4</v>
      </c>
      <c r="G1375" t="s">
        <v>20</v>
      </c>
      <c r="H1375" t="s">
        <v>21</v>
      </c>
      <c r="I1375" t="s">
        <v>87</v>
      </c>
      <c r="J1375" t="s">
        <v>85</v>
      </c>
      <c r="K1375" t="s">
        <v>42</v>
      </c>
      <c r="L1375" t="s">
        <v>66</v>
      </c>
      <c r="M1375">
        <v>2</v>
      </c>
      <c r="N1375">
        <v>50.64</v>
      </c>
      <c r="O1375">
        <v>0.05</v>
      </c>
      <c r="P1375">
        <v>22.28</v>
      </c>
      <c r="Q1375">
        <v>96.215999999999994</v>
      </c>
      <c r="R1375">
        <v>44.56</v>
      </c>
      <c r="S1375">
        <v>51.655999999999992</v>
      </c>
      <c r="T1375">
        <v>0.53687536376486233</v>
      </c>
      <c r="U1375">
        <v>2026</v>
      </c>
      <c r="V1375" t="s">
        <v>79</v>
      </c>
      <c r="W1375">
        <v>10</v>
      </c>
      <c r="X1375" t="s">
        <v>80</v>
      </c>
    </row>
    <row r="1376" spans="1:24" x14ac:dyDescent="0.3">
      <c r="A1376">
        <v>585</v>
      </c>
      <c r="B1376" s="1">
        <v>46314</v>
      </c>
      <c r="C1376">
        <f>YEAR(SalesDataTable[[#This Row],[Order Date]])</f>
        <v>2026</v>
      </c>
      <c r="D1376">
        <f>MONTH(SalesDataTable[[#This Row],[Order Date]])</f>
        <v>10</v>
      </c>
      <c r="E1376" t="str">
        <f>TEXT(SalesDataTable[[#This Row],[Order Date]], "MmMM")</f>
        <v>October</v>
      </c>
      <c r="F1376" t="str">
        <f>"Q"&amp;ROUNDUP(MONTH(SalesDataTable[[#This Row],[Order Date]])/3,0)</f>
        <v>Q4</v>
      </c>
      <c r="G1376" t="s">
        <v>48</v>
      </c>
      <c r="H1376" t="s">
        <v>52</v>
      </c>
      <c r="I1376" t="s">
        <v>86</v>
      </c>
      <c r="J1376" t="s">
        <v>85</v>
      </c>
      <c r="K1376" t="s">
        <v>37</v>
      </c>
      <c r="L1376" t="s">
        <v>59</v>
      </c>
      <c r="M1376">
        <v>2</v>
      </c>
      <c r="N1376">
        <v>161.59</v>
      </c>
      <c r="O1376">
        <v>0.05</v>
      </c>
      <c r="P1376">
        <v>89.57</v>
      </c>
      <c r="Q1376">
        <v>307.02100000000002</v>
      </c>
      <c r="R1376">
        <v>179.14</v>
      </c>
      <c r="S1376">
        <v>127.88100000000003</v>
      </c>
      <c r="T1376">
        <v>0.41652199686666391</v>
      </c>
      <c r="U1376">
        <v>2026</v>
      </c>
      <c r="V1376" t="s">
        <v>79</v>
      </c>
      <c r="W1376">
        <v>10</v>
      </c>
      <c r="X1376" t="s">
        <v>80</v>
      </c>
    </row>
    <row r="1377" spans="1:24" x14ac:dyDescent="0.3">
      <c r="A1377">
        <v>317</v>
      </c>
      <c r="B1377" s="1">
        <v>46320</v>
      </c>
      <c r="C1377">
        <f>YEAR(SalesDataTable[[#This Row],[Order Date]])</f>
        <v>2026</v>
      </c>
      <c r="D1377">
        <f>MONTH(SalesDataTable[[#This Row],[Order Date]])</f>
        <v>10</v>
      </c>
      <c r="E1377" t="str">
        <f>TEXT(SalesDataTable[[#This Row],[Order Date]], "MmMM")</f>
        <v>October</v>
      </c>
      <c r="F1377" t="str">
        <f>"Q"&amp;ROUNDUP(MONTH(SalesDataTable[[#This Row],[Order Date]])/3,0)</f>
        <v>Q4</v>
      </c>
      <c r="G1377" t="s">
        <v>48</v>
      </c>
      <c r="H1377" t="s">
        <v>81</v>
      </c>
      <c r="I1377" t="s">
        <v>87</v>
      </c>
      <c r="J1377" t="s">
        <v>23</v>
      </c>
      <c r="K1377" t="s">
        <v>42</v>
      </c>
      <c r="L1377" t="s">
        <v>72</v>
      </c>
      <c r="M1377">
        <v>2</v>
      </c>
      <c r="N1377">
        <v>80.69</v>
      </c>
      <c r="O1377">
        <v>0.05</v>
      </c>
      <c r="P1377">
        <v>43.81</v>
      </c>
      <c r="Q1377">
        <v>153.31099999999998</v>
      </c>
      <c r="R1377">
        <v>87.62</v>
      </c>
      <c r="S1377">
        <v>65.690999999999974</v>
      </c>
      <c r="T1377">
        <v>0.42848197454846676</v>
      </c>
      <c r="U1377">
        <v>2026</v>
      </c>
      <c r="V1377" t="s">
        <v>79</v>
      </c>
      <c r="W1377">
        <v>10</v>
      </c>
      <c r="X1377" t="s">
        <v>80</v>
      </c>
    </row>
    <row r="1378" spans="1:24" x14ac:dyDescent="0.3">
      <c r="A1378">
        <v>1245</v>
      </c>
      <c r="B1378" s="1">
        <v>46324</v>
      </c>
      <c r="C1378">
        <f>YEAR(SalesDataTable[[#This Row],[Order Date]])</f>
        <v>2026</v>
      </c>
      <c r="D1378">
        <f>MONTH(SalesDataTable[[#This Row],[Order Date]])</f>
        <v>10</v>
      </c>
      <c r="E1378" t="str">
        <f>TEXT(SalesDataTable[[#This Row],[Order Date]], "MmMM")</f>
        <v>October</v>
      </c>
      <c r="F1378" t="str">
        <f>"Q"&amp;ROUNDUP(MONTH(SalesDataTable[[#This Row],[Order Date]])/3,0)</f>
        <v>Q4</v>
      </c>
      <c r="G1378" t="s">
        <v>34</v>
      </c>
      <c r="H1378" t="s">
        <v>35</v>
      </c>
      <c r="I1378" t="s">
        <v>87</v>
      </c>
      <c r="J1378" t="s">
        <v>84</v>
      </c>
      <c r="K1378" t="s">
        <v>24</v>
      </c>
      <c r="L1378" t="s">
        <v>25</v>
      </c>
      <c r="M1378">
        <v>2</v>
      </c>
      <c r="N1378">
        <v>41.06</v>
      </c>
      <c r="O1378">
        <v>0.05</v>
      </c>
      <c r="P1378">
        <v>15.07</v>
      </c>
      <c r="Q1378">
        <v>78.013999999999996</v>
      </c>
      <c r="R1378">
        <v>30.14</v>
      </c>
      <c r="S1378">
        <v>47.873999999999995</v>
      </c>
      <c r="T1378">
        <v>0.6136590868305688</v>
      </c>
      <c r="U1378">
        <v>2026</v>
      </c>
      <c r="V1378" t="s">
        <v>79</v>
      </c>
      <c r="W1378">
        <v>10</v>
      </c>
      <c r="X1378" t="s">
        <v>80</v>
      </c>
    </row>
    <row r="1379" spans="1:24" x14ac:dyDescent="0.3">
      <c r="A1379">
        <v>1407</v>
      </c>
      <c r="B1379" s="1">
        <v>46325</v>
      </c>
      <c r="C1379">
        <f>YEAR(SalesDataTable[[#This Row],[Order Date]])</f>
        <v>2026</v>
      </c>
      <c r="D1379">
        <f>MONTH(SalesDataTable[[#This Row],[Order Date]])</f>
        <v>10</v>
      </c>
      <c r="E1379" t="str">
        <f>TEXT(SalesDataTable[[#This Row],[Order Date]], "MmMM")</f>
        <v>October</v>
      </c>
      <c r="F1379" t="str">
        <f>"Q"&amp;ROUNDUP(MONTH(SalesDataTable[[#This Row],[Order Date]])/3,0)</f>
        <v>Q4</v>
      </c>
      <c r="G1379" t="s">
        <v>20</v>
      </c>
      <c r="H1379" t="s">
        <v>21</v>
      </c>
      <c r="I1379" t="s">
        <v>86</v>
      </c>
      <c r="J1379" t="s">
        <v>85</v>
      </c>
      <c r="K1379" t="s">
        <v>37</v>
      </c>
      <c r="L1379" t="s">
        <v>47</v>
      </c>
      <c r="M1379">
        <v>2</v>
      </c>
      <c r="N1379">
        <v>35.880000000000003</v>
      </c>
      <c r="O1379">
        <v>0.05</v>
      </c>
      <c r="P1379">
        <v>13.52</v>
      </c>
      <c r="Q1379">
        <v>68.171999999999997</v>
      </c>
      <c r="R1379">
        <v>27.04</v>
      </c>
      <c r="S1379">
        <v>41.131999999999998</v>
      </c>
      <c r="T1379">
        <v>0.60335621662852779</v>
      </c>
      <c r="U1379">
        <v>2026</v>
      </c>
      <c r="V1379" t="s">
        <v>79</v>
      </c>
      <c r="W1379">
        <v>10</v>
      </c>
      <c r="X1379" t="s">
        <v>80</v>
      </c>
    </row>
    <row r="1380" spans="1:24" x14ac:dyDescent="0.3">
      <c r="A1380">
        <v>2636</v>
      </c>
      <c r="B1380" s="1">
        <v>46331</v>
      </c>
      <c r="C1380">
        <f>YEAR(SalesDataTable[[#This Row],[Order Date]])</f>
        <v>2026</v>
      </c>
      <c r="D1380">
        <f>MONTH(SalesDataTable[[#This Row],[Order Date]])</f>
        <v>11</v>
      </c>
      <c r="E1380" t="str">
        <f>TEXT(SalesDataTable[[#This Row],[Order Date]], "MmMM")</f>
        <v>November</v>
      </c>
      <c r="F1380" t="str">
        <f>"Q"&amp;ROUNDUP(MONTH(SalesDataTable[[#This Row],[Order Date]])/3,0)</f>
        <v>Q4</v>
      </c>
      <c r="G1380" t="s">
        <v>34</v>
      </c>
      <c r="H1380" t="s">
        <v>55</v>
      </c>
      <c r="I1380" t="s">
        <v>86</v>
      </c>
      <c r="J1380" t="s">
        <v>85</v>
      </c>
      <c r="K1380" t="s">
        <v>37</v>
      </c>
      <c r="L1380" t="s">
        <v>54</v>
      </c>
      <c r="M1380">
        <v>2</v>
      </c>
      <c r="N1380">
        <v>45.44</v>
      </c>
      <c r="O1380">
        <v>0.05</v>
      </c>
      <c r="P1380">
        <v>18.2</v>
      </c>
      <c r="Q1380">
        <v>86.335999999999999</v>
      </c>
      <c r="R1380">
        <v>36.4</v>
      </c>
      <c r="S1380">
        <v>49.936</v>
      </c>
      <c r="T1380">
        <v>0.57839140103780584</v>
      </c>
      <c r="U1380">
        <v>2026</v>
      </c>
      <c r="V1380" t="s">
        <v>79</v>
      </c>
      <c r="W1380">
        <v>11</v>
      </c>
      <c r="X1380" t="s">
        <v>82</v>
      </c>
    </row>
    <row r="1381" spans="1:24" x14ac:dyDescent="0.3">
      <c r="A1381">
        <v>1203</v>
      </c>
      <c r="B1381" s="1">
        <v>46337</v>
      </c>
      <c r="C1381">
        <f>YEAR(SalesDataTable[[#This Row],[Order Date]])</f>
        <v>2026</v>
      </c>
      <c r="D1381">
        <f>MONTH(SalesDataTable[[#This Row],[Order Date]])</f>
        <v>11</v>
      </c>
      <c r="E1381" t="str">
        <f>TEXT(SalesDataTable[[#This Row],[Order Date]], "MmMM")</f>
        <v>November</v>
      </c>
      <c r="F1381" t="str">
        <f>"Q"&amp;ROUNDUP(MONTH(SalesDataTable[[#This Row],[Order Date]])/3,0)</f>
        <v>Q4</v>
      </c>
      <c r="G1381" t="s">
        <v>20</v>
      </c>
      <c r="H1381" t="s">
        <v>21</v>
      </c>
      <c r="I1381" t="s">
        <v>86</v>
      </c>
      <c r="J1381" t="s">
        <v>84</v>
      </c>
      <c r="K1381" t="s">
        <v>30</v>
      </c>
      <c r="L1381" t="s">
        <v>57</v>
      </c>
      <c r="M1381">
        <v>2</v>
      </c>
      <c r="N1381">
        <v>141.33000000000001</v>
      </c>
      <c r="O1381">
        <v>0.05</v>
      </c>
      <c r="P1381">
        <v>79.739999999999995</v>
      </c>
      <c r="Q1381">
        <v>268.52699999999999</v>
      </c>
      <c r="R1381">
        <v>159.47999999999999</v>
      </c>
      <c r="S1381">
        <v>109.047</v>
      </c>
      <c r="T1381">
        <v>0.40609324202035552</v>
      </c>
      <c r="U1381">
        <v>2026</v>
      </c>
      <c r="V1381" t="s">
        <v>79</v>
      </c>
      <c r="W1381">
        <v>11</v>
      </c>
      <c r="X1381" t="s">
        <v>82</v>
      </c>
    </row>
    <row r="1382" spans="1:24" x14ac:dyDescent="0.3">
      <c r="A1382">
        <v>4179</v>
      </c>
      <c r="B1382" s="1">
        <v>46337</v>
      </c>
      <c r="C1382">
        <f>YEAR(SalesDataTable[[#This Row],[Order Date]])</f>
        <v>2026</v>
      </c>
      <c r="D1382">
        <f>MONTH(SalesDataTable[[#This Row],[Order Date]])</f>
        <v>11</v>
      </c>
      <c r="E1382" t="str">
        <f>TEXT(SalesDataTable[[#This Row],[Order Date]], "MmMM")</f>
        <v>November</v>
      </c>
      <c r="F1382" t="str">
        <f>"Q"&amp;ROUNDUP(MONTH(SalesDataTable[[#This Row],[Order Date]])/3,0)</f>
        <v>Q4</v>
      </c>
      <c r="G1382" t="s">
        <v>48</v>
      </c>
      <c r="H1382" t="s">
        <v>67</v>
      </c>
      <c r="I1382" t="s">
        <v>86</v>
      </c>
      <c r="J1382" t="s">
        <v>85</v>
      </c>
      <c r="K1382" t="s">
        <v>37</v>
      </c>
      <c r="L1382" t="s">
        <v>59</v>
      </c>
      <c r="M1382">
        <v>2</v>
      </c>
      <c r="N1382">
        <v>166.1</v>
      </c>
      <c r="O1382">
        <v>0.05</v>
      </c>
      <c r="P1382">
        <v>88.2</v>
      </c>
      <c r="Q1382">
        <v>315.58999999999997</v>
      </c>
      <c r="R1382">
        <v>176.4</v>
      </c>
      <c r="S1382">
        <v>139.18999999999997</v>
      </c>
      <c r="T1382">
        <v>0.44104692797617157</v>
      </c>
      <c r="U1382">
        <v>2026</v>
      </c>
      <c r="V1382" t="s">
        <v>79</v>
      </c>
      <c r="W1382">
        <v>11</v>
      </c>
      <c r="X1382" t="s">
        <v>82</v>
      </c>
    </row>
    <row r="1383" spans="1:24" x14ac:dyDescent="0.3">
      <c r="A1383">
        <v>4829</v>
      </c>
      <c r="B1383" s="1">
        <v>46337</v>
      </c>
      <c r="C1383">
        <f>YEAR(SalesDataTable[[#This Row],[Order Date]])</f>
        <v>2026</v>
      </c>
      <c r="D1383">
        <f>MONTH(SalesDataTable[[#This Row],[Order Date]])</f>
        <v>11</v>
      </c>
      <c r="E1383" t="str">
        <f>TEXT(SalesDataTable[[#This Row],[Order Date]], "MmMM")</f>
        <v>November</v>
      </c>
      <c r="F1383" t="str">
        <f>"Q"&amp;ROUNDUP(MONTH(SalesDataTable[[#This Row],[Order Date]])/3,0)</f>
        <v>Q4</v>
      </c>
      <c r="G1383" t="s">
        <v>48</v>
      </c>
      <c r="H1383" t="s">
        <v>71</v>
      </c>
      <c r="I1383" t="s">
        <v>87</v>
      </c>
      <c r="J1383" t="s">
        <v>23</v>
      </c>
      <c r="K1383" t="s">
        <v>42</v>
      </c>
      <c r="L1383" t="s">
        <v>72</v>
      </c>
      <c r="M1383">
        <v>2</v>
      </c>
      <c r="N1383">
        <v>81.27</v>
      </c>
      <c r="O1383">
        <v>0.05</v>
      </c>
      <c r="P1383">
        <v>43.04</v>
      </c>
      <c r="Q1383">
        <v>154.41299999999998</v>
      </c>
      <c r="R1383">
        <v>86.08</v>
      </c>
      <c r="S1383">
        <v>68.332999999999984</v>
      </c>
      <c r="T1383">
        <v>0.44253398353765544</v>
      </c>
      <c r="U1383">
        <v>2026</v>
      </c>
      <c r="V1383" t="s">
        <v>79</v>
      </c>
      <c r="W1383">
        <v>11</v>
      </c>
      <c r="X1383" t="s">
        <v>82</v>
      </c>
    </row>
    <row r="1384" spans="1:24" x14ac:dyDescent="0.3">
      <c r="A1384">
        <v>4257</v>
      </c>
      <c r="B1384" s="1">
        <v>46339</v>
      </c>
      <c r="C1384">
        <f>YEAR(SalesDataTable[[#This Row],[Order Date]])</f>
        <v>2026</v>
      </c>
      <c r="D1384">
        <f>MONTH(SalesDataTable[[#This Row],[Order Date]])</f>
        <v>11</v>
      </c>
      <c r="E1384" t="str">
        <f>TEXT(SalesDataTable[[#This Row],[Order Date]], "MmMM")</f>
        <v>November</v>
      </c>
      <c r="F1384" t="str">
        <f>"Q"&amp;ROUNDUP(MONTH(SalesDataTable[[#This Row],[Order Date]])/3,0)</f>
        <v>Q4</v>
      </c>
      <c r="G1384" t="s">
        <v>20</v>
      </c>
      <c r="H1384" t="s">
        <v>60</v>
      </c>
      <c r="I1384" t="s">
        <v>86</v>
      </c>
      <c r="J1384" t="s">
        <v>23</v>
      </c>
      <c r="K1384" t="s">
        <v>24</v>
      </c>
      <c r="L1384" t="s">
        <v>61</v>
      </c>
      <c r="M1384">
        <v>2</v>
      </c>
      <c r="N1384">
        <v>124.06</v>
      </c>
      <c r="O1384">
        <v>0.05</v>
      </c>
      <c r="P1384">
        <v>69.98</v>
      </c>
      <c r="Q1384">
        <v>235.714</v>
      </c>
      <c r="R1384">
        <v>139.96</v>
      </c>
      <c r="S1384">
        <v>95.753999999999991</v>
      </c>
      <c r="T1384">
        <v>0.40622958330858577</v>
      </c>
      <c r="U1384">
        <v>2026</v>
      </c>
      <c r="V1384" t="s">
        <v>79</v>
      </c>
      <c r="W1384">
        <v>11</v>
      </c>
      <c r="X1384" t="s">
        <v>82</v>
      </c>
    </row>
    <row r="1385" spans="1:24" x14ac:dyDescent="0.3">
      <c r="A1385">
        <v>2365</v>
      </c>
      <c r="B1385" s="1">
        <v>46340</v>
      </c>
      <c r="C1385">
        <f>YEAR(SalesDataTable[[#This Row],[Order Date]])</f>
        <v>2026</v>
      </c>
      <c r="D1385">
        <f>MONTH(SalesDataTable[[#This Row],[Order Date]])</f>
        <v>11</v>
      </c>
      <c r="E1385" t="str">
        <f>TEXT(SalesDataTable[[#This Row],[Order Date]], "MmMM")</f>
        <v>November</v>
      </c>
      <c r="F1385" t="str">
        <f>"Q"&amp;ROUNDUP(MONTH(SalesDataTable[[#This Row],[Order Date]])/3,0)</f>
        <v>Q4</v>
      </c>
      <c r="G1385" t="s">
        <v>48</v>
      </c>
      <c r="H1385" t="s">
        <v>52</v>
      </c>
      <c r="I1385" t="s">
        <v>86</v>
      </c>
      <c r="J1385" t="s">
        <v>85</v>
      </c>
      <c r="K1385" t="s">
        <v>30</v>
      </c>
      <c r="L1385" t="s">
        <v>33</v>
      </c>
      <c r="M1385">
        <v>2</v>
      </c>
      <c r="N1385">
        <v>91.95</v>
      </c>
      <c r="O1385">
        <v>0.05</v>
      </c>
      <c r="P1385">
        <v>46.45</v>
      </c>
      <c r="Q1385">
        <v>174.70499999999998</v>
      </c>
      <c r="R1385">
        <v>92.9</v>
      </c>
      <c r="S1385">
        <v>81.804999999999978</v>
      </c>
      <c r="T1385">
        <v>0.46824647262528252</v>
      </c>
      <c r="U1385">
        <v>2026</v>
      </c>
      <c r="V1385" t="s">
        <v>79</v>
      </c>
      <c r="W1385">
        <v>11</v>
      </c>
      <c r="X1385" t="s">
        <v>82</v>
      </c>
    </row>
    <row r="1386" spans="1:24" x14ac:dyDescent="0.3">
      <c r="A1386">
        <v>1181</v>
      </c>
      <c r="B1386" s="1">
        <v>46348</v>
      </c>
      <c r="C1386">
        <f>YEAR(SalesDataTable[[#This Row],[Order Date]])</f>
        <v>2026</v>
      </c>
      <c r="D1386">
        <f>MONTH(SalesDataTable[[#This Row],[Order Date]])</f>
        <v>11</v>
      </c>
      <c r="E1386" t="str">
        <f>TEXT(SalesDataTable[[#This Row],[Order Date]], "MmMM")</f>
        <v>November</v>
      </c>
      <c r="F1386" t="str">
        <f>"Q"&amp;ROUNDUP(MONTH(SalesDataTable[[#This Row],[Order Date]])/3,0)</f>
        <v>Q4</v>
      </c>
      <c r="G1386" t="s">
        <v>34</v>
      </c>
      <c r="H1386" t="s">
        <v>53</v>
      </c>
      <c r="I1386" t="s">
        <v>87</v>
      </c>
      <c r="J1386" t="s">
        <v>23</v>
      </c>
      <c r="K1386" t="s">
        <v>42</v>
      </c>
      <c r="L1386" t="s">
        <v>62</v>
      </c>
      <c r="M1386">
        <v>2</v>
      </c>
      <c r="N1386">
        <v>102.87</v>
      </c>
      <c r="O1386">
        <v>0.05</v>
      </c>
      <c r="P1386">
        <v>51.69</v>
      </c>
      <c r="Q1386">
        <v>195.453</v>
      </c>
      <c r="R1386">
        <v>103.38</v>
      </c>
      <c r="S1386">
        <v>92.073000000000008</v>
      </c>
      <c r="T1386">
        <v>0.4710748875688785</v>
      </c>
      <c r="U1386">
        <v>2026</v>
      </c>
      <c r="V1386" t="s">
        <v>79</v>
      </c>
      <c r="W1386">
        <v>11</v>
      </c>
      <c r="X1386" t="s">
        <v>82</v>
      </c>
    </row>
    <row r="1387" spans="1:24" x14ac:dyDescent="0.3">
      <c r="A1387">
        <v>4847</v>
      </c>
      <c r="B1387" s="1">
        <v>46355</v>
      </c>
      <c r="C1387">
        <f>YEAR(SalesDataTable[[#This Row],[Order Date]])</f>
        <v>2026</v>
      </c>
      <c r="D1387">
        <f>MONTH(SalesDataTable[[#This Row],[Order Date]])</f>
        <v>11</v>
      </c>
      <c r="E1387" t="str">
        <f>TEXT(SalesDataTable[[#This Row],[Order Date]], "MmMM")</f>
        <v>November</v>
      </c>
      <c r="F1387" t="str">
        <f>"Q"&amp;ROUNDUP(MONTH(SalesDataTable[[#This Row],[Order Date]])/3,0)</f>
        <v>Q4</v>
      </c>
      <c r="G1387" t="s">
        <v>34</v>
      </c>
      <c r="H1387" t="s">
        <v>55</v>
      </c>
      <c r="I1387" t="s">
        <v>87</v>
      </c>
      <c r="J1387" t="s">
        <v>23</v>
      </c>
      <c r="K1387" t="s">
        <v>37</v>
      </c>
      <c r="L1387" t="s">
        <v>47</v>
      </c>
      <c r="M1387">
        <v>2</v>
      </c>
      <c r="N1387">
        <v>35.51</v>
      </c>
      <c r="O1387">
        <v>0.05</v>
      </c>
      <c r="P1387">
        <v>13.24</v>
      </c>
      <c r="Q1387">
        <v>67.468999999999994</v>
      </c>
      <c r="R1387">
        <v>26.48</v>
      </c>
      <c r="S1387">
        <v>40.98899999999999</v>
      </c>
      <c r="T1387">
        <v>0.60752345521646967</v>
      </c>
      <c r="U1387">
        <v>2026</v>
      </c>
      <c r="V1387" t="s">
        <v>79</v>
      </c>
      <c r="W1387">
        <v>11</v>
      </c>
      <c r="X1387" t="s">
        <v>82</v>
      </c>
    </row>
    <row r="1388" spans="1:24" x14ac:dyDescent="0.3">
      <c r="A1388">
        <v>2346</v>
      </c>
      <c r="B1388" s="1">
        <v>46362</v>
      </c>
      <c r="C1388">
        <f>YEAR(SalesDataTable[[#This Row],[Order Date]])</f>
        <v>2026</v>
      </c>
      <c r="D1388">
        <f>MONTH(SalesDataTable[[#This Row],[Order Date]])</f>
        <v>12</v>
      </c>
      <c r="E1388" t="str">
        <f>TEXT(SalesDataTable[[#This Row],[Order Date]], "MmMM")</f>
        <v>December</v>
      </c>
      <c r="F1388" t="str">
        <f>"Q"&amp;ROUNDUP(MONTH(SalesDataTable[[#This Row],[Order Date]])/3,0)</f>
        <v>Q4</v>
      </c>
      <c r="G1388" t="s">
        <v>28</v>
      </c>
      <c r="H1388" t="s">
        <v>36</v>
      </c>
      <c r="I1388" t="s">
        <v>87</v>
      </c>
      <c r="J1388" t="s">
        <v>85</v>
      </c>
      <c r="K1388" t="s">
        <v>37</v>
      </c>
      <c r="L1388" t="s">
        <v>54</v>
      </c>
      <c r="M1388">
        <v>2</v>
      </c>
      <c r="N1388">
        <v>46.01</v>
      </c>
      <c r="O1388">
        <v>0.05</v>
      </c>
      <c r="P1388">
        <v>18.399999999999999</v>
      </c>
      <c r="Q1388">
        <v>87.418999999999997</v>
      </c>
      <c r="R1388">
        <v>36.799999999999997</v>
      </c>
      <c r="S1388">
        <v>50.619</v>
      </c>
      <c r="T1388">
        <v>0.57903888170763795</v>
      </c>
      <c r="U1388">
        <v>2026</v>
      </c>
      <c r="V1388" t="s">
        <v>79</v>
      </c>
      <c r="W1388">
        <v>12</v>
      </c>
      <c r="X1388" t="s">
        <v>83</v>
      </c>
    </row>
    <row r="1389" spans="1:24" x14ac:dyDescent="0.3">
      <c r="A1389">
        <v>3922</v>
      </c>
      <c r="B1389" s="1">
        <v>46364</v>
      </c>
      <c r="C1389">
        <f>YEAR(SalesDataTable[[#This Row],[Order Date]])</f>
        <v>2026</v>
      </c>
      <c r="D1389">
        <f>MONTH(SalesDataTable[[#This Row],[Order Date]])</f>
        <v>12</v>
      </c>
      <c r="E1389" t="str">
        <f>TEXT(SalesDataTable[[#This Row],[Order Date]], "MmMM")</f>
        <v>December</v>
      </c>
      <c r="F1389" t="str">
        <f>"Q"&amp;ROUNDUP(MONTH(SalesDataTable[[#This Row],[Order Date]])/3,0)</f>
        <v>Q4</v>
      </c>
      <c r="G1389" t="s">
        <v>20</v>
      </c>
      <c r="H1389" t="s">
        <v>21</v>
      </c>
      <c r="I1389" t="s">
        <v>86</v>
      </c>
      <c r="J1389" t="s">
        <v>23</v>
      </c>
      <c r="K1389" t="s">
        <v>30</v>
      </c>
      <c r="L1389" t="s">
        <v>57</v>
      </c>
      <c r="M1389">
        <v>2</v>
      </c>
      <c r="N1389">
        <v>146.25</v>
      </c>
      <c r="O1389">
        <v>0.05</v>
      </c>
      <c r="P1389">
        <v>77.3</v>
      </c>
      <c r="Q1389">
        <v>277.875</v>
      </c>
      <c r="R1389">
        <v>154.6</v>
      </c>
      <c r="S1389">
        <v>123.27500000000001</v>
      </c>
      <c r="T1389">
        <v>0.44363472784525421</v>
      </c>
      <c r="U1389">
        <v>2026</v>
      </c>
      <c r="V1389" t="s">
        <v>79</v>
      </c>
      <c r="W1389">
        <v>12</v>
      </c>
      <c r="X1389" t="s">
        <v>83</v>
      </c>
    </row>
    <row r="1390" spans="1:24" x14ac:dyDescent="0.3">
      <c r="A1390">
        <v>505</v>
      </c>
      <c r="B1390" s="1">
        <v>46370</v>
      </c>
      <c r="C1390">
        <f>YEAR(SalesDataTable[[#This Row],[Order Date]])</f>
        <v>2026</v>
      </c>
      <c r="D1390">
        <f>MONTH(SalesDataTable[[#This Row],[Order Date]])</f>
        <v>12</v>
      </c>
      <c r="E1390" t="str">
        <f>TEXT(SalesDataTable[[#This Row],[Order Date]], "MmMM")</f>
        <v>December</v>
      </c>
      <c r="F1390" t="str">
        <f>"Q"&amp;ROUNDUP(MONTH(SalesDataTable[[#This Row],[Order Date]])/3,0)</f>
        <v>Q4</v>
      </c>
      <c r="G1390" t="s">
        <v>28</v>
      </c>
      <c r="H1390" t="s">
        <v>46</v>
      </c>
      <c r="I1390" t="s">
        <v>87</v>
      </c>
      <c r="J1390" t="s">
        <v>84</v>
      </c>
      <c r="K1390" t="s">
        <v>44</v>
      </c>
      <c r="L1390" t="s">
        <v>45</v>
      </c>
      <c r="M1390">
        <v>2</v>
      </c>
      <c r="N1390">
        <v>199.43</v>
      </c>
      <c r="O1390">
        <v>0.05</v>
      </c>
      <c r="P1390">
        <v>106.58</v>
      </c>
      <c r="Q1390">
        <v>378.91699999999997</v>
      </c>
      <c r="R1390">
        <v>213.16</v>
      </c>
      <c r="S1390">
        <v>165.75699999999998</v>
      </c>
      <c r="T1390">
        <v>0.4374493622613923</v>
      </c>
      <c r="U1390">
        <v>2026</v>
      </c>
      <c r="V1390" t="s">
        <v>79</v>
      </c>
      <c r="W1390">
        <v>12</v>
      </c>
      <c r="X1390" t="s">
        <v>83</v>
      </c>
    </row>
    <row r="1391" spans="1:24" x14ac:dyDescent="0.3">
      <c r="A1391">
        <v>3373</v>
      </c>
      <c r="B1391" s="1">
        <v>46371</v>
      </c>
      <c r="C1391">
        <f>YEAR(SalesDataTable[[#This Row],[Order Date]])</f>
        <v>2026</v>
      </c>
      <c r="D1391">
        <f>MONTH(SalesDataTable[[#This Row],[Order Date]])</f>
        <v>12</v>
      </c>
      <c r="E1391" t="str">
        <f>TEXT(SalesDataTable[[#This Row],[Order Date]], "MmMM")</f>
        <v>December</v>
      </c>
      <c r="F1391" t="str">
        <f>"Q"&amp;ROUNDUP(MONTH(SalesDataTable[[#This Row],[Order Date]])/3,0)</f>
        <v>Q4</v>
      </c>
      <c r="G1391" t="s">
        <v>34</v>
      </c>
      <c r="H1391" t="s">
        <v>53</v>
      </c>
      <c r="I1391" t="s">
        <v>87</v>
      </c>
      <c r="J1391" t="s">
        <v>84</v>
      </c>
      <c r="K1391" t="s">
        <v>30</v>
      </c>
      <c r="L1391" t="s">
        <v>33</v>
      </c>
      <c r="M1391">
        <v>2</v>
      </c>
      <c r="N1391">
        <v>89.84</v>
      </c>
      <c r="O1391">
        <v>0.05</v>
      </c>
      <c r="P1391">
        <v>45.17</v>
      </c>
      <c r="Q1391">
        <v>170.696</v>
      </c>
      <c r="R1391">
        <v>90.34</v>
      </c>
      <c r="S1391">
        <v>80.355999999999995</v>
      </c>
      <c r="T1391">
        <v>0.47075502647982376</v>
      </c>
      <c r="U1391">
        <v>2026</v>
      </c>
      <c r="V1391" t="s">
        <v>79</v>
      </c>
      <c r="W1391">
        <v>12</v>
      </c>
      <c r="X1391" t="s">
        <v>83</v>
      </c>
    </row>
    <row r="1392" spans="1:24" x14ac:dyDescent="0.3">
      <c r="A1392">
        <v>658</v>
      </c>
      <c r="B1392" s="1">
        <v>46381</v>
      </c>
      <c r="C1392">
        <f>YEAR(SalesDataTable[[#This Row],[Order Date]])</f>
        <v>2026</v>
      </c>
      <c r="D1392">
        <f>MONTH(SalesDataTable[[#This Row],[Order Date]])</f>
        <v>12</v>
      </c>
      <c r="E1392" t="str">
        <f>TEXT(SalesDataTable[[#This Row],[Order Date]], "MmMM")</f>
        <v>December</v>
      </c>
      <c r="F1392" t="str">
        <f>"Q"&amp;ROUNDUP(MONTH(SalesDataTable[[#This Row],[Order Date]])/3,0)</f>
        <v>Q4</v>
      </c>
      <c r="G1392" t="s">
        <v>34</v>
      </c>
      <c r="H1392" t="s">
        <v>35</v>
      </c>
      <c r="I1392" t="s">
        <v>86</v>
      </c>
      <c r="J1392" t="s">
        <v>85</v>
      </c>
      <c r="K1392" t="s">
        <v>30</v>
      </c>
      <c r="L1392" t="s">
        <v>31</v>
      </c>
      <c r="M1392">
        <v>2</v>
      </c>
      <c r="N1392">
        <v>153.38999999999999</v>
      </c>
      <c r="O1392">
        <v>0.05</v>
      </c>
      <c r="P1392">
        <v>78.06</v>
      </c>
      <c r="Q1392">
        <v>291.44099999999997</v>
      </c>
      <c r="R1392">
        <v>156.12</v>
      </c>
      <c r="S1392">
        <v>135.32099999999997</v>
      </c>
      <c r="T1392">
        <v>0.46431696295305047</v>
      </c>
      <c r="U1392">
        <v>2026</v>
      </c>
      <c r="V1392" t="s">
        <v>79</v>
      </c>
      <c r="W1392">
        <v>12</v>
      </c>
      <c r="X1392" t="s">
        <v>83</v>
      </c>
    </row>
    <row r="1393" spans="1:24" x14ac:dyDescent="0.3">
      <c r="A1393">
        <v>4507</v>
      </c>
      <c r="B1393" s="1">
        <v>46381</v>
      </c>
      <c r="C1393">
        <f>YEAR(SalesDataTable[[#This Row],[Order Date]])</f>
        <v>2026</v>
      </c>
      <c r="D1393">
        <f>MONTH(SalesDataTable[[#This Row],[Order Date]])</f>
        <v>12</v>
      </c>
      <c r="E1393" t="str">
        <f>TEXT(SalesDataTable[[#This Row],[Order Date]], "MmMM")</f>
        <v>December</v>
      </c>
      <c r="F1393" t="str">
        <f>"Q"&amp;ROUNDUP(MONTH(SalesDataTable[[#This Row],[Order Date]])/3,0)</f>
        <v>Q4</v>
      </c>
      <c r="G1393" t="s">
        <v>34</v>
      </c>
      <c r="H1393" t="s">
        <v>53</v>
      </c>
      <c r="I1393" t="s">
        <v>87</v>
      </c>
      <c r="J1393" t="s">
        <v>84</v>
      </c>
      <c r="K1393" t="s">
        <v>37</v>
      </c>
      <c r="L1393" t="s">
        <v>59</v>
      </c>
      <c r="M1393">
        <v>2</v>
      </c>
      <c r="N1393">
        <v>167.21</v>
      </c>
      <c r="O1393">
        <v>0.05</v>
      </c>
      <c r="P1393">
        <v>88.23</v>
      </c>
      <c r="Q1393">
        <v>317.69900000000001</v>
      </c>
      <c r="R1393">
        <v>176.46</v>
      </c>
      <c r="S1393">
        <v>141.239</v>
      </c>
      <c r="T1393">
        <v>0.44456860109726504</v>
      </c>
      <c r="U1393">
        <v>2026</v>
      </c>
      <c r="V1393" t="s">
        <v>79</v>
      </c>
      <c r="W1393">
        <v>12</v>
      </c>
      <c r="X1393" t="s">
        <v>83</v>
      </c>
    </row>
    <row r="1394" spans="1:24" x14ac:dyDescent="0.3">
      <c r="A1394">
        <v>163</v>
      </c>
      <c r="B1394" s="1">
        <v>46025</v>
      </c>
      <c r="C1394">
        <f>YEAR(SalesDataTable[[#This Row],[Order Date]])</f>
        <v>2026</v>
      </c>
      <c r="D1394">
        <f>MONTH(SalesDataTable[[#This Row],[Order Date]])</f>
        <v>1</v>
      </c>
      <c r="E1394" t="str">
        <f>TEXT(SalesDataTable[[#This Row],[Order Date]], "MmMM")</f>
        <v>January</v>
      </c>
      <c r="F1394" t="str">
        <f>"Q"&amp;ROUNDUP(MONTH(SalesDataTable[[#This Row],[Order Date]])/3,0)</f>
        <v>Q1</v>
      </c>
      <c r="G1394" t="s">
        <v>48</v>
      </c>
      <c r="H1394" t="s">
        <v>49</v>
      </c>
      <c r="I1394" t="s">
        <v>22</v>
      </c>
      <c r="J1394" t="s">
        <v>23</v>
      </c>
      <c r="K1394" t="s">
        <v>37</v>
      </c>
      <c r="L1394" t="s">
        <v>47</v>
      </c>
      <c r="M1394">
        <v>2</v>
      </c>
      <c r="N1394">
        <v>36.72</v>
      </c>
      <c r="O1394">
        <v>0.05</v>
      </c>
      <c r="P1394">
        <v>13.76</v>
      </c>
      <c r="Q1394">
        <v>69.768000000000001</v>
      </c>
      <c r="R1394">
        <v>27.52</v>
      </c>
      <c r="S1394">
        <v>42.248000000000005</v>
      </c>
      <c r="T1394">
        <v>0.60554982226808862</v>
      </c>
      <c r="U1394">
        <v>2026</v>
      </c>
      <c r="V1394" t="s">
        <v>26</v>
      </c>
      <c r="W1394">
        <v>1</v>
      </c>
      <c r="X1394" t="s">
        <v>27</v>
      </c>
    </row>
    <row r="1395" spans="1:24" x14ac:dyDescent="0.3">
      <c r="A1395">
        <v>1433</v>
      </c>
      <c r="B1395" s="1">
        <v>46028</v>
      </c>
      <c r="C1395">
        <f>YEAR(SalesDataTable[[#This Row],[Order Date]])</f>
        <v>2026</v>
      </c>
      <c r="D1395">
        <f>MONTH(SalesDataTable[[#This Row],[Order Date]])</f>
        <v>1</v>
      </c>
      <c r="E1395" t="str">
        <f>TEXT(SalesDataTable[[#This Row],[Order Date]], "MmMM")</f>
        <v>January</v>
      </c>
      <c r="F1395" t="str">
        <f>"Q"&amp;ROUNDUP(MONTH(SalesDataTable[[#This Row],[Order Date]])/3,0)</f>
        <v>Q1</v>
      </c>
      <c r="G1395" t="s">
        <v>48</v>
      </c>
      <c r="H1395" t="s">
        <v>81</v>
      </c>
      <c r="I1395" t="s">
        <v>22</v>
      </c>
      <c r="J1395" t="s">
        <v>23</v>
      </c>
      <c r="K1395" t="s">
        <v>37</v>
      </c>
      <c r="L1395" t="s">
        <v>47</v>
      </c>
      <c r="M1395">
        <v>2</v>
      </c>
      <c r="N1395">
        <v>36.619999999999997</v>
      </c>
      <c r="O1395">
        <v>0.05</v>
      </c>
      <c r="P1395">
        <v>13.87</v>
      </c>
      <c r="Q1395">
        <v>69.577999999999989</v>
      </c>
      <c r="R1395">
        <v>27.74</v>
      </c>
      <c r="S1395">
        <v>41.837999999999994</v>
      </c>
      <c r="T1395">
        <v>0.60131075914800658</v>
      </c>
      <c r="U1395">
        <v>2026</v>
      </c>
      <c r="V1395" t="s">
        <v>26</v>
      </c>
      <c r="W1395">
        <v>1</v>
      </c>
      <c r="X1395" t="s">
        <v>27</v>
      </c>
    </row>
    <row r="1396" spans="1:24" x14ac:dyDescent="0.3">
      <c r="A1396">
        <v>1118</v>
      </c>
      <c r="B1396" s="1">
        <v>46029</v>
      </c>
      <c r="C1396">
        <f>YEAR(SalesDataTable[[#This Row],[Order Date]])</f>
        <v>2026</v>
      </c>
      <c r="D1396">
        <f>MONTH(SalesDataTable[[#This Row],[Order Date]])</f>
        <v>1</v>
      </c>
      <c r="E1396" t="str">
        <f>TEXT(SalesDataTable[[#This Row],[Order Date]], "MmMM")</f>
        <v>January</v>
      </c>
      <c r="F1396" t="str">
        <f>"Q"&amp;ROUNDUP(MONTH(SalesDataTable[[#This Row],[Order Date]])/3,0)</f>
        <v>Q1</v>
      </c>
      <c r="G1396" t="s">
        <v>34</v>
      </c>
      <c r="H1396" t="s">
        <v>53</v>
      </c>
      <c r="I1396" t="s">
        <v>22</v>
      </c>
      <c r="J1396" t="s">
        <v>84</v>
      </c>
      <c r="K1396" t="s">
        <v>37</v>
      </c>
      <c r="L1396" t="s">
        <v>38</v>
      </c>
      <c r="M1396">
        <v>2</v>
      </c>
      <c r="N1396">
        <v>131.63999999999999</v>
      </c>
      <c r="O1396">
        <v>0.05</v>
      </c>
      <c r="P1396">
        <v>69.02</v>
      </c>
      <c r="Q1396">
        <v>250.11599999999996</v>
      </c>
      <c r="R1396">
        <v>138.04</v>
      </c>
      <c r="S1396">
        <v>112.07599999999996</v>
      </c>
      <c r="T1396">
        <v>0.44809608341729429</v>
      </c>
      <c r="U1396">
        <v>2026</v>
      </c>
      <c r="V1396" t="s">
        <v>26</v>
      </c>
      <c r="W1396">
        <v>1</v>
      </c>
      <c r="X1396" t="s">
        <v>27</v>
      </c>
    </row>
    <row r="1397" spans="1:24" x14ac:dyDescent="0.3">
      <c r="A1397">
        <v>3903</v>
      </c>
      <c r="B1397" s="1">
        <v>46029</v>
      </c>
      <c r="C1397">
        <f>YEAR(SalesDataTable[[#This Row],[Order Date]])</f>
        <v>2026</v>
      </c>
      <c r="D1397">
        <f>MONTH(SalesDataTable[[#This Row],[Order Date]])</f>
        <v>1</v>
      </c>
      <c r="E1397" t="str">
        <f>TEXT(SalesDataTable[[#This Row],[Order Date]], "MmMM")</f>
        <v>January</v>
      </c>
      <c r="F1397" t="str">
        <f>"Q"&amp;ROUNDUP(MONTH(SalesDataTable[[#This Row],[Order Date]])/3,0)</f>
        <v>Q1</v>
      </c>
      <c r="G1397" t="s">
        <v>20</v>
      </c>
      <c r="H1397" t="s">
        <v>21</v>
      </c>
      <c r="I1397" t="s">
        <v>22</v>
      </c>
      <c r="J1397" t="s">
        <v>84</v>
      </c>
      <c r="K1397" t="s">
        <v>24</v>
      </c>
      <c r="L1397" t="s">
        <v>69</v>
      </c>
      <c r="M1397">
        <v>2</v>
      </c>
      <c r="N1397">
        <v>51.56</v>
      </c>
      <c r="O1397">
        <v>0.05</v>
      </c>
      <c r="P1397">
        <v>22.26</v>
      </c>
      <c r="Q1397">
        <v>97.963999999999999</v>
      </c>
      <c r="R1397">
        <v>44.52</v>
      </c>
      <c r="S1397">
        <v>53.443999999999996</v>
      </c>
      <c r="T1397">
        <v>0.54554734392225712</v>
      </c>
      <c r="U1397">
        <v>2026</v>
      </c>
      <c r="V1397" t="s">
        <v>26</v>
      </c>
      <c r="W1397">
        <v>1</v>
      </c>
      <c r="X1397" t="s">
        <v>27</v>
      </c>
    </row>
    <row r="1398" spans="1:24" x14ac:dyDescent="0.3">
      <c r="A1398">
        <v>3871</v>
      </c>
      <c r="B1398" s="1">
        <v>46036</v>
      </c>
      <c r="C1398">
        <f>YEAR(SalesDataTable[[#This Row],[Order Date]])</f>
        <v>2026</v>
      </c>
      <c r="D1398">
        <f>MONTH(SalesDataTable[[#This Row],[Order Date]])</f>
        <v>1</v>
      </c>
      <c r="E1398" t="str">
        <f>TEXT(SalesDataTable[[#This Row],[Order Date]], "MmMM")</f>
        <v>January</v>
      </c>
      <c r="F1398" t="str">
        <f>"Q"&amp;ROUNDUP(MONTH(SalesDataTable[[#This Row],[Order Date]])/3,0)</f>
        <v>Q1</v>
      </c>
      <c r="G1398" t="s">
        <v>28</v>
      </c>
      <c r="H1398" t="s">
        <v>46</v>
      </c>
      <c r="I1398" t="s">
        <v>22</v>
      </c>
      <c r="J1398" t="s">
        <v>23</v>
      </c>
      <c r="K1398" t="s">
        <v>30</v>
      </c>
      <c r="L1398" t="s">
        <v>57</v>
      </c>
      <c r="M1398">
        <v>2</v>
      </c>
      <c r="N1398">
        <v>146.4</v>
      </c>
      <c r="O1398">
        <v>0.05</v>
      </c>
      <c r="P1398">
        <v>81.72</v>
      </c>
      <c r="Q1398">
        <v>278.16000000000003</v>
      </c>
      <c r="R1398">
        <v>163.44</v>
      </c>
      <c r="S1398">
        <v>114.72000000000003</v>
      </c>
      <c r="T1398">
        <v>0.4124245038826575</v>
      </c>
      <c r="U1398">
        <v>2026</v>
      </c>
      <c r="V1398" t="s">
        <v>26</v>
      </c>
      <c r="W1398">
        <v>1</v>
      </c>
      <c r="X1398" t="s">
        <v>27</v>
      </c>
    </row>
    <row r="1399" spans="1:24" x14ac:dyDescent="0.3">
      <c r="A1399">
        <v>3485</v>
      </c>
      <c r="B1399" s="1">
        <v>46048</v>
      </c>
      <c r="C1399">
        <f>YEAR(SalesDataTable[[#This Row],[Order Date]])</f>
        <v>2026</v>
      </c>
      <c r="D1399">
        <f>MONTH(SalesDataTable[[#This Row],[Order Date]])</f>
        <v>1</v>
      </c>
      <c r="E1399" t="str">
        <f>TEXT(SalesDataTable[[#This Row],[Order Date]], "MmMM")</f>
        <v>January</v>
      </c>
      <c r="F1399" t="str">
        <f>"Q"&amp;ROUNDUP(MONTH(SalesDataTable[[#This Row],[Order Date]])/3,0)</f>
        <v>Q1</v>
      </c>
      <c r="G1399" t="s">
        <v>48</v>
      </c>
      <c r="H1399" t="s">
        <v>81</v>
      </c>
      <c r="I1399" t="s">
        <v>22</v>
      </c>
      <c r="J1399" t="s">
        <v>85</v>
      </c>
      <c r="K1399" t="s">
        <v>44</v>
      </c>
      <c r="L1399" t="s">
        <v>63</v>
      </c>
      <c r="M1399">
        <v>2</v>
      </c>
      <c r="N1399">
        <v>121.88</v>
      </c>
      <c r="O1399">
        <v>0.05</v>
      </c>
      <c r="P1399">
        <v>62.17</v>
      </c>
      <c r="Q1399">
        <v>231.57199999999997</v>
      </c>
      <c r="R1399">
        <v>124.34</v>
      </c>
      <c r="S1399">
        <v>107.23199999999997</v>
      </c>
      <c r="T1399">
        <v>0.46306116456220953</v>
      </c>
      <c r="U1399">
        <v>2026</v>
      </c>
      <c r="V1399" t="s">
        <v>26</v>
      </c>
      <c r="W1399">
        <v>1</v>
      </c>
      <c r="X1399" t="s">
        <v>27</v>
      </c>
    </row>
    <row r="1400" spans="1:24" x14ac:dyDescent="0.3">
      <c r="A1400">
        <v>1072</v>
      </c>
      <c r="B1400" s="1">
        <v>46072</v>
      </c>
      <c r="C1400">
        <f>YEAR(SalesDataTable[[#This Row],[Order Date]])</f>
        <v>2026</v>
      </c>
      <c r="D1400">
        <f>MONTH(SalesDataTable[[#This Row],[Order Date]])</f>
        <v>2</v>
      </c>
      <c r="E1400" t="str">
        <f>TEXT(SalesDataTable[[#This Row],[Order Date]], "MmMM")</f>
        <v>February</v>
      </c>
      <c r="F1400" t="str">
        <f>"Q"&amp;ROUNDUP(MONTH(SalesDataTable[[#This Row],[Order Date]])/3,0)</f>
        <v>Q1</v>
      </c>
      <c r="G1400" t="s">
        <v>48</v>
      </c>
      <c r="H1400" t="s">
        <v>71</v>
      </c>
      <c r="I1400" t="s">
        <v>22</v>
      </c>
      <c r="J1400" t="s">
        <v>84</v>
      </c>
      <c r="K1400" t="s">
        <v>44</v>
      </c>
      <c r="L1400" t="s">
        <v>68</v>
      </c>
      <c r="M1400">
        <v>2</v>
      </c>
      <c r="N1400">
        <v>81.34</v>
      </c>
      <c r="O1400">
        <v>0.05</v>
      </c>
      <c r="P1400">
        <v>40.64</v>
      </c>
      <c r="Q1400">
        <v>154.54599999999999</v>
      </c>
      <c r="R1400">
        <v>81.28</v>
      </c>
      <c r="S1400">
        <v>73.265999999999991</v>
      </c>
      <c r="T1400">
        <v>0.47407244445019603</v>
      </c>
      <c r="U1400">
        <v>2026</v>
      </c>
      <c r="V1400" t="s">
        <v>26</v>
      </c>
      <c r="W1400">
        <v>2</v>
      </c>
      <c r="X1400" t="s">
        <v>51</v>
      </c>
    </row>
    <row r="1401" spans="1:24" x14ac:dyDescent="0.3">
      <c r="A1401">
        <v>2359</v>
      </c>
      <c r="B1401" s="1">
        <v>46079</v>
      </c>
      <c r="C1401">
        <f>YEAR(SalesDataTable[[#This Row],[Order Date]])</f>
        <v>2026</v>
      </c>
      <c r="D1401">
        <f>MONTH(SalesDataTable[[#This Row],[Order Date]])</f>
        <v>2</v>
      </c>
      <c r="E1401" t="str">
        <f>TEXT(SalesDataTable[[#This Row],[Order Date]], "MmMM")</f>
        <v>February</v>
      </c>
      <c r="F1401" t="str">
        <f>"Q"&amp;ROUNDUP(MONTH(SalesDataTable[[#This Row],[Order Date]])/3,0)</f>
        <v>Q1</v>
      </c>
      <c r="G1401" t="s">
        <v>48</v>
      </c>
      <c r="H1401" t="s">
        <v>81</v>
      </c>
      <c r="I1401" t="s">
        <v>22</v>
      </c>
      <c r="J1401" t="s">
        <v>84</v>
      </c>
      <c r="K1401" t="s">
        <v>44</v>
      </c>
      <c r="L1401" t="s">
        <v>45</v>
      </c>
      <c r="M1401">
        <v>2</v>
      </c>
      <c r="N1401">
        <v>195.92</v>
      </c>
      <c r="O1401">
        <v>0.05</v>
      </c>
      <c r="P1401">
        <v>104.13</v>
      </c>
      <c r="Q1401">
        <v>372.24799999999993</v>
      </c>
      <c r="R1401">
        <v>208.26</v>
      </c>
      <c r="S1401">
        <v>163.98799999999994</v>
      </c>
      <c r="T1401">
        <v>0.4405342674775955</v>
      </c>
      <c r="U1401">
        <v>2026</v>
      </c>
      <c r="V1401" t="s">
        <v>26</v>
      </c>
      <c r="W1401">
        <v>2</v>
      </c>
      <c r="X1401" t="s">
        <v>51</v>
      </c>
    </row>
    <row r="1402" spans="1:24" x14ac:dyDescent="0.3">
      <c r="A1402">
        <v>2136</v>
      </c>
      <c r="B1402" s="1">
        <v>46080</v>
      </c>
      <c r="C1402">
        <f>YEAR(SalesDataTable[[#This Row],[Order Date]])</f>
        <v>2026</v>
      </c>
      <c r="D1402">
        <f>MONTH(SalesDataTable[[#This Row],[Order Date]])</f>
        <v>2</v>
      </c>
      <c r="E1402" t="str">
        <f>TEXT(SalesDataTable[[#This Row],[Order Date]], "MmMM")</f>
        <v>February</v>
      </c>
      <c r="F1402" t="str">
        <f>"Q"&amp;ROUNDUP(MONTH(SalesDataTable[[#This Row],[Order Date]])/3,0)</f>
        <v>Q1</v>
      </c>
      <c r="G1402" t="s">
        <v>34</v>
      </c>
      <c r="H1402" t="s">
        <v>53</v>
      </c>
      <c r="I1402" t="s">
        <v>22</v>
      </c>
      <c r="J1402" t="s">
        <v>84</v>
      </c>
      <c r="K1402" t="s">
        <v>37</v>
      </c>
      <c r="L1402" t="s">
        <v>38</v>
      </c>
      <c r="M1402">
        <v>2</v>
      </c>
      <c r="N1402">
        <v>135.38999999999999</v>
      </c>
      <c r="O1402">
        <v>0.05</v>
      </c>
      <c r="P1402">
        <v>65.69</v>
      </c>
      <c r="Q1402">
        <v>257.24099999999999</v>
      </c>
      <c r="R1402">
        <v>131.38</v>
      </c>
      <c r="S1402">
        <v>125.86099999999999</v>
      </c>
      <c r="T1402">
        <v>0.48927270536189799</v>
      </c>
      <c r="U1402">
        <v>2026</v>
      </c>
      <c r="V1402" t="s">
        <v>26</v>
      </c>
      <c r="W1402">
        <v>2</v>
      </c>
      <c r="X1402" t="s">
        <v>51</v>
      </c>
    </row>
    <row r="1403" spans="1:24" x14ac:dyDescent="0.3">
      <c r="A1403">
        <v>3895</v>
      </c>
      <c r="B1403" s="1">
        <v>46083</v>
      </c>
      <c r="C1403">
        <f>YEAR(SalesDataTable[[#This Row],[Order Date]])</f>
        <v>2026</v>
      </c>
      <c r="D1403">
        <f>MONTH(SalesDataTable[[#This Row],[Order Date]])</f>
        <v>3</v>
      </c>
      <c r="E1403" t="str">
        <f>TEXT(SalesDataTable[[#This Row],[Order Date]], "MmMM")</f>
        <v>March</v>
      </c>
      <c r="F1403" t="str">
        <f>"Q"&amp;ROUNDUP(MONTH(SalesDataTable[[#This Row],[Order Date]])/3,0)</f>
        <v>Q1</v>
      </c>
      <c r="G1403" t="s">
        <v>20</v>
      </c>
      <c r="H1403" t="s">
        <v>32</v>
      </c>
      <c r="I1403" t="s">
        <v>22</v>
      </c>
      <c r="J1403" t="s">
        <v>85</v>
      </c>
      <c r="K1403" t="s">
        <v>37</v>
      </c>
      <c r="L1403" t="s">
        <v>59</v>
      </c>
      <c r="M1403">
        <v>2</v>
      </c>
      <c r="N1403">
        <v>164.74</v>
      </c>
      <c r="O1403">
        <v>0.05</v>
      </c>
      <c r="P1403">
        <v>89.9</v>
      </c>
      <c r="Q1403">
        <v>313.00600000000003</v>
      </c>
      <c r="R1403">
        <v>179.8</v>
      </c>
      <c r="S1403">
        <v>133.20600000000002</v>
      </c>
      <c r="T1403">
        <v>0.42557011686676932</v>
      </c>
      <c r="U1403">
        <v>2026</v>
      </c>
      <c r="V1403" t="s">
        <v>26</v>
      </c>
      <c r="W1403">
        <v>3</v>
      </c>
      <c r="X1403" t="s">
        <v>58</v>
      </c>
    </row>
    <row r="1404" spans="1:24" x14ac:dyDescent="0.3">
      <c r="A1404">
        <v>4839</v>
      </c>
      <c r="B1404" s="1">
        <v>46093</v>
      </c>
      <c r="C1404">
        <f>YEAR(SalesDataTable[[#This Row],[Order Date]])</f>
        <v>2026</v>
      </c>
      <c r="D1404">
        <f>MONTH(SalesDataTable[[#This Row],[Order Date]])</f>
        <v>3</v>
      </c>
      <c r="E1404" t="str">
        <f>TEXT(SalesDataTable[[#This Row],[Order Date]], "MmMM")</f>
        <v>March</v>
      </c>
      <c r="F1404" t="str">
        <f>"Q"&amp;ROUNDUP(MONTH(SalesDataTable[[#This Row],[Order Date]])/3,0)</f>
        <v>Q1</v>
      </c>
      <c r="G1404" t="s">
        <v>34</v>
      </c>
      <c r="H1404" t="s">
        <v>56</v>
      </c>
      <c r="I1404" t="s">
        <v>22</v>
      </c>
      <c r="J1404" t="s">
        <v>23</v>
      </c>
      <c r="K1404" t="s">
        <v>42</v>
      </c>
      <c r="L1404" t="s">
        <v>62</v>
      </c>
      <c r="M1404">
        <v>2</v>
      </c>
      <c r="N1404">
        <v>103.08</v>
      </c>
      <c r="O1404">
        <v>0.05</v>
      </c>
      <c r="P1404">
        <v>49.27</v>
      </c>
      <c r="Q1404">
        <v>195.85199999999998</v>
      </c>
      <c r="R1404">
        <v>98.54</v>
      </c>
      <c r="S1404">
        <v>97.311999999999969</v>
      </c>
      <c r="T1404">
        <v>0.49686497967853266</v>
      </c>
      <c r="U1404">
        <v>2026</v>
      </c>
      <c r="V1404" t="s">
        <v>26</v>
      </c>
      <c r="W1404">
        <v>3</v>
      </c>
      <c r="X1404" t="s">
        <v>58</v>
      </c>
    </row>
    <row r="1405" spans="1:24" x14ac:dyDescent="0.3">
      <c r="A1405">
        <v>1161</v>
      </c>
      <c r="B1405" s="1">
        <v>46097</v>
      </c>
      <c r="C1405">
        <f>YEAR(SalesDataTable[[#This Row],[Order Date]])</f>
        <v>2026</v>
      </c>
      <c r="D1405">
        <f>MONTH(SalesDataTable[[#This Row],[Order Date]])</f>
        <v>3</v>
      </c>
      <c r="E1405" t="str">
        <f>TEXT(SalesDataTable[[#This Row],[Order Date]], "MmMM")</f>
        <v>March</v>
      </c>
      <c r="F1405" t="str">
        <f>"Q"&amp;ROUNDUP(MONTH(SalesDataTable[[#This Row],[Order Date]])/3,0)</f>
        <v>Q1</v>
      </c>
      <c r="G1405" t="s">
        <v>34</v>
      </c>
      <c r="H1405" t="s">
        <v>53</v>
      </c>
      <c r="I1405" t="s">
        <v>22</v>
      </c>
      <c r="J1405" t="s">
        <v>23</v>
      </c>
      <c r="K1405" t="s">
        <v>42</v>
      </c>
      <c r="L1405" t="s">
        <v>62</v>
      </c>
      <c r="M1405">
        <v>2</v>
      </c>
      <c r="N1405">
        <v>101.73</v>
      </c>
      <c r="O1405">
        <v>0.05</v>
      </c>
      <c r="P1405">
        <v>51.56</v>
      </c>
      <c r="Q1405">
        <v>193.28700000000001</v>
      </c>
      <c r="R1405">
        <v>103.12</v>
      </c>
      <c r="S1405">
        <v>90.167000000000002</v>
      </c>
      <c r="T1405">
        <v>0.46649283190281809</v>
      </c>
      <c r="U1405">
        <v>2026</v>
      </c>
      <c r="V1405" t="s">
        <v>26</v>
      </c>
      <c r="W1405">
        <v>3</v>
      </c>
      <c r="X1405" t="s">
        <v>58</v>
      </c>
    </row>
    <row r="1406" spans="1:24" x14ac:dyDescent="0.3">
      <c r="A1406">
        <v>1047</v>
      </c>
      <c r="B1406" s="1">
        <v>46101</v>
      </c>
      <c r="C1406">
        <f>YEAR(SalesDataTable[[#This Row],[Order Date]])</f>
        <v>2026</v>
      </c>
      <c r="D1406">
        <f>MONTH(SalesDataTable[[#This Row],[Order Date]])</f>
        <v>3</v>
      </c>
      <c r="E1406" t="str">
        <f>TEXT(SalesDataTable[[#This Row],[Order Date]], "MmMM")</f>
        <v>March</v>
      </c>
      <c r="F1406" t="str">
        <f>"Q"&amp;ROUNDUP(MONTH(SalesDataTable[[#This Row],[Order Date]])/3,0)</f>
        <v>Q1</v>
      </c>
      <c r="G1406" t="s">
        <v>28</v>
      </c>
      <c r="H1406" t="s">
        <v>36</v>
      </c>
      <c r="I1406" t="s">
        <v>22</v>
      </c>
      <c r="J1406" t="s">
        <v>84</v>
      </c>
      <c r="K1406" t="s">
        <v>37</v>
      </c>
      <c r="L1406" t="s">
        <v>54</v>
      </c>
      <c r="M1406">
        <v>2</v>
      </c>
      <c r="N1406">
        <v>46.21</v>
      </c>
      <c r="O1406">
        <v>0.05</v>
      </c>
      <c r="P1406">
        <v>18.37</v>
      </c>
      <c r="Q1406">
        <v>87.798999999999992</v>
      </c>
      <c r="R1406">
        <v>36.74</v>
      </c>
      <c r="S1406">
        <v>51.05899999999999</v>
      </c>
      <c r="T1406">
        <v>0.58154420893176451</v>
      </c>
      <c r="U1406">
        <v>2026</v>
      </c>
      <c r="V1406" t="s">
        <v>26</v>
      </c>
      <c r="W1406">
        <v>3</v>
      </c>
      <c r="X1406" t="s">
        <v>58</v>
      </c>
    </row>
    <row r="1407" spans="1:24" x14ac:dyDescent="0.3">
      <c r="A1407">
        <v>2212</v>
      </c>
      <c r="B1407" s="1">
        <v>46105</v>
      </c>
      <c r="C1407">
        <f>YEAR(SalesDataTable[[#This Row],[Order Date]])</f>
        <v>2026</v>
      </c>
      <c r="D1407">
        <f>MONTH(SalesDataTable[[#This Row],[Order Date]])</f>
        <v>3</v>
      </c>
      <c r="E1407" t="str">
        <f>TEXT(SalesDataTable[[#This Row],[Order Date]], "MmMM")</f>
        <v>March</v>
      </c>
      <c r="F1407" t="str">
        <f>"Q"&amp;ROUNDUP(MONTH(SalesDataTable[[#This Row],[Order Date]])/3,0)</f>
        <v>Q1</v>
      </c>
      <c r="G1407" t="s">
        <v>34</v>
      </c>
      <c r="H1407" t="s">
        <v>35</v>
      </c>
      <c r="I1407" t="s">
        <v>22</v>
      </c>
      <c r="J1407" t="s">
        <v>84</v>
      </c>
      <c r="K1407" t="s">
        <v>24</v>
      </c>
      <c r="L1407" t="s">
        <v>61</v>
      </c>
      <c r="M1407">
        <v>2</v>
      </c>
      <c r="N1407">
        <v>122.92</v>
      </c>
      <c r="O1407">
        <v>0.05</v>
      </c>
      <c r="P1407">
        <v>70.31</v>
      </c>
      <c r="Q1407">
        <v>233.548</v>
      </c>
      <c r="R1407">
        <v>140.62</v>
      </c>
      <c r="S1407">
        <v>92.927999999999997</v>
      </c>
      <c r="T1407">
        <v>0.39789679209413054</v>
      </c>
      <c r="U1407">
        <v>2026</v>
      </c>
      <c r="V1407" t="s">
        <v>26</v>
      </c>
      <c r="W1407">
        <v>3</v>
      </c>
      <c r="X1407" t="s">
        <v>58</v>
      </c>
    </row>
    <row r="1408" spans="1:24" x14ac:dyDescent="0.3">
      <c r="A1408">
        <v>273</v>
      </c>
      <c r="B1408" s="1">
        <v>46106</v>
      </c>
      <c r="C1408">
        <f>YEAR(SalesDataTable[[#This Row],[Order Date]])</f>
        <v>2026</v>
      </c>
      <c r="D1408">
        <f>MONTH(SalesDataTable[[#This Row],[Order Date]])</f>
        <v>3</v>
      </c>
      <c r="E1408" t="str">
        <f>TEXT(SalesDataTable[[#This Row],[Order Date]], "MmMM")</f>
        <v>March</v>
      </c>
      <c r="F1408" t="str">
        <f>"Q"&amp;ROUNDUP(MONTH(SalesDataTable[[#This Row],[Order Date]])/3,0)</f>
        <v>Q1</v>
      </c>
      <c r="G1408" t="s">
        <v>20</v>
      </c>
      <c r="H1408" t="s">
        <v>21</v>
      </c>
      <c r="I1408" t="s">
        <v>22</v>
      </c>
      <c r="J1408" t="s">
        <v>23</v>
      </c>
      <c r="K1408" t="s">
        <v>24</v>
      </c>
      <c r="L1408" t="s">
        <v>61</v>
      </c>
      <c r="M1408">
        <v>2</v>
      </c>
      <c r="N1408">
        <v>125.04</v>
      </c>
      <c r="O1408">
        <v>0.05</v>
      </c>
      <c r="P1408">
        <v>67.680000000000007</v>
      </c>
      <c r="Q1408">
        <v>237.57599999999999</v>
      </c>
      <c r="R1408">
        <v>135.36000000000001</v>
      </c>
      <c r="S1408">
        <v>102.21599999999998</v>
      </c>
      <c r="T1408">
        <v>0.43024547934134755</v>
      </c>
      <c r="U1408">
        <v>2026</v>
      </c>
      <c r="V1408" t="s">
        <v>26</v>
      </c>
      <c r="W1408">
        <v>3</v>
      </c>
      <c r="X1408" t="s">
        <v>58</v>
      </c>
    </row>
    <row r="1409" spans="1:24" x14ac:dyDescent="0.3">
      <c r="A1409">
        <v>4311</v>
      </c>
      <c r="B1409" s="1">
        <v>46106</v>
      </c>
      <c r="C1409">
        <f>YEAR(SalesDataTable[[#This Row],[Order Date]])</f>
        <v>2026</v>
      </c>
      <c r="D1409">
        <f>MONTH(SalesDataTable[[#This Row],[Order Date]])</f>
        <v>3</v>
      </c>
      <c r="E1409" t="str">
        <f>TEXT(SalesDataTable[[#This Row],[Order Date]], "MmMM")</f>
        <v>March</v>
      </c>
      <c r="F1409" t="str">
        <f>"Q"&amp;ROUNDUP(MONTH(SalesDataTable[[#This Row],[Order Date]])/3,0)</f>
        <v>Q1</v>
      </c>
      <c r="G1409" t="s">
        <v>48</v>
      </c>
      <c r="H1409" t="s">
        <v>49</v>
      </c>
      <c r="I1409" t="s">
        <v>22</v>
      </c>
      <c r="J1409" t="s">
        <v>23</v>
      </c>
      <c r="K1409" t="s">
        <v>42</v>
      </c>
      <c r="L1409" t="s">
        <v>43</v>
      </c>
      <c r="M1409">
        <v>2</v>
      </c>
      <c r="N1409">
        <v>40.880000000000003</v>
      </c>
      <c r="O1409">
        <v>0.05</v>
      </c>
      <c r="P1409">
        <v>16.39</v>
      </c>
      <c r="Q1409">
        <v>77.671999999999997</v>
      </c>
      <c r="R1409">
        <v>32.78</v>
      </c>
      <c r="S1409">
        <v>44.891999999999996</v>
      </c>
      <c r="T1409">
        <v>0.57796889483983926</v>
      </c>
      <c r="U1409">
        <v>2026</v>
      </c>
      <c r="V1409" t="s">
        <v>26</v>
      </c>
      <c r="W1409">
        <v>3</v>
      </c>
      <c r="X1409" t="s">
        <v>58</v>
      </c>
    </row>
    <row r="1410" spans="1:24" x14ac:dyDescent="0.3">
      <c r="A1410">
        <v>2453</v>
      </c>
      <c r="B1410" s="1">
        <v>46110</v>
      </c>
      <c r="C1410">
        <f>YEAR(SalesDataTable[[#This Row],[Order Date]])</f>
        <v>2026</v>
      </c>
      <c r="D1410">
        <f>MONTH(SalesDataTable[[#This Row],[Order Date]])</f>
        <v>3</v>
      </c>
      <c r="E1410" t="str">
        <f>TEXT(SalesDataTable[[#This Row],[Order Date]], "MmMM")</f>
        <v>March</v>
      </c>
      <c r="F1410" t="str">
        <f>"Q"&amp;ROUNDUP(MONTH(SalesDataTable[[#This Row],[Order Date]])/3,0)</f>
        <v>Q1</v>
      </c>
      <c r="G1410" t="s">
        <v>20</v>
      </c>
      <c r="H1410" t="s">
        <v>21</v>
      </c>
      <c r="I1410" t="s">
        <v>22</v>
      </c>
      <c r="J1410" t="s">
        <v>85</v>
      </c>
      <c r="K1410" t="s">
        <v>42</v>
      </c>
      <c r="L1410" t="s">
        <v>72</v>
      </c>
      <c r="M1410">
        <v>2</v>
      </c>
      <c r="N1410">
        <v>79.849999999999994</v>
      </c>
      <c r="O1410">
        <v>0.05</v>
      </c>
      <c r="P1410">
        <v>43.78</v>
      </c>
      <c r="Q1410">
        <v>151.71499999999997</v>
      </c>
      <c r="R1410">
        <v>87.56</v>
      </c>
      <c r="S1410">
        <v>64.154999999999973</v>
      </c>
      <c r="T1410">
        <v>0.42286524074745402</v>
      </c>
      <c r="U1410">
        <v>2026</v>
      </c>
      <c r="V1410" t="s">
        <v>26</v>
      </c>
      <c r="W1410">
        <v>3</v>
      </c>
      <c r="X1410" t="s">
        <v>58</v>
      </c>
    </row>
    <row r="1411" spans="1:24" x14ac:dyDescent="0.3">
      <c r="A1411">
        <v>2381</v>
      </c>
      <c r="B1411" s="1">
        <v>46119</v>
      </c>
      <c r="C1411">
        <f>YEAR(SalesDataTable[[#This Row],[Order Date]])</f>
        <v>2026</v>
      </c>
      <c r="D1411">
        <f>MONTH(SalesDataTable[[#This Row],[Order Date]])</f>
        <v>4</v>
      </c>
      <c r="E1411" t="str">
        <f>TEXT(SalesDataTable[[#This Row],[Order Date]], "MmMM")</f>
        <v>April</v>
      </c>
      <c r="F1411" t="str">
        <f>"Q"&amp;ROUNDUP(MONTH(SalesDataTable[[#This Row],[Order Date]])/3,0)</f>
        <v>Q2</v>
      </c>
      <c r="G1411" t="s">
        <v>34</v>
      </c>
      <c r="H1411" t="s">
        <v>40</v>
      </c>
      <c r="I1411" t="s">
        <v>22</v>
      </c>
      <c r="J1411" t="s">
        <v>84</v>
      </c>
      <c r="K1411" t="s">
        <v>37</v>
      </c>
      <c r="L1411" t="s">
        <v>38</v>
      </c>
      <c r="M1411">
        <v>2</v>
      </c>
      <c r="N1411">
        <v>134.16</v>
      </c>
      <c r="O1411">
        <v>0.05</v>
      </c>
      <c r="P1411">
        <v>67.08</v>
      </c>
      <c r="Q1411">
        <v>254.90399999999997</v>
      </c>
      <c r="R1411">
        <v>134.16</v>
      </c>
      <c r="S1411">
        <v>120.74399999999997</v>
      </c>
      <c r="T1411">
        <v>0.47368421052631576</v>
      </c>
      <c r="U1411">
        <v>2026</v>
      </c>
      <c r="V1411" t="s">
        <v>64</v>
      </c>
      <c r="W1411">
        <v>4</v>
      </c>
      <c r="X1411" t="s">
        <v>65</v>
      </c>
    </row>
    <row r="1412" spans="1:24" x14ac:dyDescent="0.3">
      <c r="A1412">
        <v>2953</v>
      </c>
      <c r="B1412" s="1">
        <v>46126</v>
      </c>
      <c r="C1412">
        <f>YEAR(SalesDataTable[[#This Row],[Order Date]])</f>
        <v>2026</v>
      </c>
      <c r="D1412">
        <f>MONTH(SalesDataTable[[#This Row],[Order Date]])</f>
        <v>4</v>
      </c>
      <c r="E1412" t="str">
        <f>TEXT(SalesDataTable[[#This Row],[Order Date]], "MmMM")</f>
        <v>April</v>
      </c>
      <c r="F1412" t="str">
        <f>"Q"&amp;ROUNDUP(MONTH(SalesDataTable[[#This Row],[Order Date]])/3,0)</f>
        <v>Q2</v>
      </c>
      <c r="G1412" t="s">
        <v>28</v>
      </c>
      <c r="H1412" t="s">
        <v>36</v>
      </c>
      <c r="I1412" t="s">
        <v>22</v>
      </c>
      <c r="J1412" t="s">
        <v>84</v>
      </c>
      <c r="K1412" t="s">
        <v>37</v>
      </c>
      <c r="L1412" t="s">
        <v>54</v>
      </c>
      <c r="M1412">
        <v>2</v>
      </c>
      <c r="N1412">
        <v>47.56</v>
      </c>
      <c r="O1412">
        <v>0.05</v>
      </c>
      <c r="P1412">
        <v>18.649999999999999</v>
      </c>
      <c r="Q1412">
        <v>90.364000000000004</v>
      </c>
      <c r="R1412">
        <v>37.299999999999997</v>
      </c>
      <c r="S1412">
        <v>53.064000000000007</v>
      </c>
      <c r="T1412">
        <v>0.58722500110663545</v>
      </c>
      <c r="U1412">
        <v>2026</v>
      </c>
      <c r="V1412" t="s">
        <v>64</v>
      </c>
      <c r="W1412">
        <v>4</v>
      </c>
      <c r="X1412" t="s">
        <v>65</v>
      </c>
    </row>
    <row r="1413" spans="1:24" x14ac:dyDescent="0.3">
      <c r="A1413">
        <v>3179</v>
      </c>
      <c r="B1413" s="1">
        <v>46126</v>
      </c>
      <c r="C1413">
        <f>YEAR(SalesDataTable[[#This Row],[Order Date]])</f>
        <v>2026</v>
      </c>
      <c r="D1413">
        <f>MONTH(SalesDataTable[[#This Row],[Order Date]])</f>
        <v>4</v>
      </c>
      <c r="E1413" t="str">
        <f>TEXT(SalesDataTable[[#This Row],[Order Date]], "MmMM")</f>
        <v>April</v>
      </c>
      <c r="F1413" t="str">
        <f>"Q"&amp;ROUNDUP(MONTH(SalesDataTable[[#This Row],[Order Date]])/3,0)</f>
        <v>Q2</v>
      </c>
      <c r="G1413" t="s">
        <v>34</v>
      </c>
      <c r="H1413" t="s">
        <v>55</v>
      </c>
      <c r="I1413" t="s">
        <v>22</v>
      </c>
      <c r="J1413" t="s">
        <v>23</v>
      </c>
      <c r="K1413" t="s">
        <v>30</v>
      </c>
      <c r="L1413" t="s">
        <v>57</v>
      </c>
      <c r="M1413">
        <v>2</v>
      </c>
      <c r="N1413">
        <v>140.65</v>
      </c>
      <c r="O1413">
        <v>0.05</v>
      </c>
      <c r="P1413">
        <v>78.900000000000006</v>
      </c>
      <c r="Q1413">
        <v>267.23500000000001</v>
      </c>
      <c r="R1413">
        <v>157.80000000000001</v>
      </c>
      <c r="S1413">
        <v>109.435</v>
      </c>
      <c r="T1413">
        <v>0.40950848504125581</v>
      </c>
      <c r="U1413">
        <v>2026</v>
      </c>
      <c r="V1413" t="s">
        <v>64</v>
      </c>
      <c r="W1413">
        <v>4</v>
      </c>
      <c r="X1413" t="s">
        <v>65</v>
      </c>
    </row>
    <row r="1414" spans="1:24" x14ac:dyDescent="0.3">
      <c r="A1414">
        <v>1045</v>
      </c>
      <c r="B1414" s="1">
        <v>46127</v>
      </c>
      <c r="C1414">
        <f>YEAR(SalesDataTable[[#This Row],[Order Date]])</f>
        <v>2026</v>
      </c>
      <c r="D1414">
        <f>MONTH(SalesDataTable[[#This Row],[Order Date]])</f>
        <v>4</v>
      </c>
      <c r="E1414" t="str">
        <f>TEXT(SalesDataTable[[#This Row],[Order Date]], "MmMM")</f>
        <v>April</v>
      </c>
      <c r="F1414" t="str">
        <f>"Q"&amp;ROUNDUP(MONTH(SalesDataTable[[#This Row],[Order Date]])/3,0)</f>
        <v>Q2</v>
      </c>
      <c r="G1414" t="s">
        <v>28</v>
      </c>
      <c r="H1414" t="s">
        <v>46</v>
      </c>
      <c r="I1414" t="s">
        <v>22</v>
      </c>
      <c r="J1414" t="s">
        <v>84</v>
      </c>
      <c r="K1414" t="s">
        <v>44</v>
      </c>
      <c r="L1414" t="s">
        <v>45</v>
      </c>
      <c r="M1414">
        <v>2</v>
      </c>
      <c r="N1414">
        <v>196.57</v>
      </c>
      <c r="O1414">
        <v>0.05</v>
      </c>
      <c r="P1414">
        <v>106.2</v>
      </c>
      <c r="Q1414">
        <v>373.48299999999995</v>
      </c>
      <c r="R1414">
        <v>212.4</v>
      </c>
      <c r="S1414">
        <v>161.08299999999994</v>
      </c>
      <c r="T1414">
        <v>0.43129941657317727</v>
      </c>
      <c r="U1414">
        <v>2026</v>
      </c>
      <c r="V1414" t="s">
        <v>64</v>
      </c>
      <c r="W1414">
        <v>4</v>
      </c>
      <c r="X1414" t="s">
        <v>65</v>
      </c>
    </row>
    <row r="1415" spans="1:24" x14ac:dyDescent="0.3">
      <c r="A1415">
        <v>4899</v>
      </c>
      <c r="B1415" s="1">
        <v>46127</v>
      </c>
      <c r="C1415">
        <f>YEAR(SalesDataTable[[#This Row],[Order Date]])</f>
        <v>2026</v>
      </c>
      <c r="D1415">
        <f>MONTH(SalesDataTable[[#This Row],[Order Date]])</f>
        <v>4</v>
      </c>
      <c r="E1415" t="str">
        <f>TEXT(SalesDataTable[[#This Row],[Order Date]], "MmMM")</f>
        <v>April</v>
      </c>
      <c r="F1415" t="str">
        <f>"Q"&amp;ROUNDUP(MONTH(SalesDataTable[[#This Row],[Order Date]])/3,0)</f>
        <v>Q2</v>
      </c>
      <c r="G1415" t="s">
        <v>28</v>
      </c>
      <c r="H1415" t="s">
        <v>29</v>
      </c>
      <c r="I1415" t="s">
        <v>22</v>
      </c>
      <c r="J1415" t="s">
        <v>23</v>
      </c>
      <c r="K1415" t="s">
        <v>44</v>
      </c>
      <c r="L1415" t="s">
        <v>68</v>
      </c>
      <c r="M1415">
        <v>2</v>
      </c>
      <c r="N1415">
        <v>82.13</v>
      </c>
      <c r="O1415">
        <v>0.05</v>
      </c>
      <c r="P1415">
        <v>39.909999999999997</v>
      </c>
      <c r="Q1415">
        <v>156.047</v>
      </c>
      <c r="R1415">
        <v>79.819999999999993</v>
      </c>
      <c r="S1415">
        <v>76.227000000000004</v>
      </c>
      <c r="T1415">
        <v>0.48848744288579726</v>
      </c>
      <c r="U1415">
        <v>2026</v>
      </c>
      <c r="V1415" t="s">
        <v>64</v>
      </c>
      <c r="W1415">
        <v>4</v>
      </c>
      <c r="X1415" t="s">
        <v>65</v>
      </c>
    </row>
    <row r="1416" spans="1:24" x14ac:dyDescent="0.3">
      <c r="A1416">
        <v>3213</v>
      </c>
      <c r="B1416" s="1">
        <v>46131</v>
      </c>
      <c r="C1416">
        <f>YEAR(SalesDataTable[[#This Row],[Order Date]])</f>
        <v>2026</v>
      </c>
      <c r="D1416">
        <f>MONTH(SalesDataTable[[#This Row],[Order Date]])</f>
        <v>4</v>
      </c>
      <c r="E1416" t="str">
        <f>TEXT(SalesDataTable[[#This Row],[Order Date]], "MmMM")</f>
        <v>April</v>
      </c>
      <c r="F1416" t="str">
        <f>"Q"&amp;ROUNDUP(MONTH(SalesDataTable[[#This Row],[Order Date]])/3,0)</f>
        <v>Q2</v>
      </c>
      <c r="G1416" t="s">
        <v>28</v>
      </c>
      <c r="H1416" t="s">
        <v>46</v>
      </c>
      <c r="I1416" t="s">
        <v>22</v>
      </c>
      <c r="J1416" t="s">
        <v>84</v>
      </c>
      <c r="K1416" t="s">
        <v>37</v>
      </c>
      <c r="L1416" t="s">
        <v>38</v>
      </c>
      <c r="M1416">
        <v>2</v>
      </c>
      <c r="N1416">
        <v>132.53</v>
      </c>
      <c r="O1416">
        <v>0.05</v>
      </c>
      <c r="P1416">
        <v>66.39</v>
      </c>
      <c r="Q1416">
        <v>251.80699999999999</v>
      </c>
      <c r="R1416">
        <v>132.78</v>
      </c>
      <c r="S1416">
        <v>119.02699999999999</v>
      </c>
      <c r="T1416">
        <v>0.47269138665724142</v>
      </c>
      <c r="U1416">
        <v>2026</v>
      </c>
      <c r="V1416" t="s">
        <v>64</v>
      </c>
      <c r="W1416">
        <v>4</v>
      </c>
      <c r="X1416" t="s">
        <v>65</v>
      </c>
    </row>
    <row r="1417" spans="1:24" x14ac:dyDescent="0.3">
      <c r="A1417">
        <v>5160</v>
      </c>
      <c r="B1417" s="1">
        <v>46134</v>
      </c>
      <c r="C1417">
        <f>YEAR(SalesDataTable[[#This Row],[Order Date]])</f>
        <v>2026</v>
      </c>
      <c r="D1417">
        <f>MONTH(SalesDataTable[[#This Row],[Order Date]])</f>
        <v>4</v>
      </c>
      <c r="E1417" t="str">
        <f>TEXT(SalesDataTable[[#This Row],[Order Date]], "MmMM")</f>
        <v>April</v>
      </c>
      <c r="F1417" t="str">
        <f>"Q"&amp;ROUNDUP(MONTH(SalesDataTable[[#This Row],[Order Date]])/3,0)</f>
        <v>Q2</v>
      </c>
      <c r="G1417" t="s">
        <v>34</v>
      </c>
      <c r="H1417" t="s">
        <v>53</v>
      </c>
      <c r="I1417" t="s">
        <v>22</v>
      </c>
      <c r="J1417" t="s">
        <v>23</v>
      </c>
      <c r="K1417" t="s">
        <v>24</v>
      </c>
      <c r="L1417" t="s">
        <v>50</v>
      </c>
      <c r="M1417">
        <v>2</v>
      </c>
      <c r="N1417">
        <v>35.94</v>
      </c>
      <c r="O1417">
        <v>0.05</v>
      </c>
      <c r="P1417">
        <v>14.17</v>
      </c>
      <c r="Q1417">
        <v>68.285999999999987</v>
      </c>
      <c r="R1417">
        <v>28.34</v>
      </c>
      <c r="S1417">
        <v>39.945999999999984</v>
      </c>
      <c r="T1417">
        <v>0.5849808159798493</v>
      </c>
      <c r="U1417">
        <v>2026</v>
      </c>
      <c r="V1417" t="s">
        <v>64</v>
      </c>
      <c r="W1417">
        <v>4</v>
      </c>
      <c r="X1417" t="s">
        <v>65</v>
      </c>
    </row>
    <row r="1418" spans="1:24" x14ac:dyDescent="0.3">
      <c r="A1418">
        <v>3248</v>
      </c>
      <c r="B1418" s="1">
        <v>46137</v>
      </c>
      <c r="C1418">
        <f>YEAR(SalesDataTable[[#This Row],[Order Date]])</f>
        <v>2026</v>
      </c>
      <c r="D1418">
        <f>MONTH(SalesDataTable[[#This Row],[Order Date]])</f>
        <v>4</v>
      </c>
      <c r="E1418" t="str">
        <f>TEXT(SalesDataTable[[#This Row],[Order Date]], "MmMM")</f>
        <v>April</v>
      </c>
      <c r="F1418" t="str">
        <f>"Q"&amp;ROUNDUP(MONTH(SalesDataTable[[#This Row],[Order Date]])/3,0)</f>
        <v>Q2</v>
      </c>
      <c r="G1418" t="s">
        <v>48</v>
      </c>
      <c r="H1418" t="s">
        <v>71</v>
      </c>
      <c r="I1418" t="s">
        <v>22</v>
      </c>
      <c r="J1418" t="s">
        <v>84</v>
      </c>
      <c r="K1418" t="s">
        <v>42</v>
      </c>
      <c r="L1418" t="s">
        <v>43</v>
      </c>
      <c r="M1418">
        <v>2</v>
      </c>
      <c r="N1418">
        <v>39.799999999999997</v>
      </c>
      <c r="O1418">
        <v>0.05</v>
      </c>
      <c r="P1418">
        <v>16.23</v>
      </c>
      <c r="Q1418">
        <v>75.61999999999999</v>
      </c>
      <c r="R1418">
        <v>32.46</v>
      </c>
      <c r="S1418">
        <v>43.159999999999989</v>
      </c>
      <c r="T1418">
        <v>0.57074847923829664</v>
      </c>
      <c r="U1418">
        <v>2026</v>
      </c>
      <c r="V1418" t="s">
        <v>64</v>
      </c>
      <c r="W1418">
        <v>4</v>
      </c>
      <c r="X1418" t="s">
        <v>65</v>
      </c>
    </row>
    <row r="1419" spans="1:24" x14ac:dyDescent="0.3">
      <c r="A1419">
        <v>1801</v>
      </c>
      <c r="B1419" s="1">
        <v>46146</v>
      </c>
      <c r="C1419">
        <f>YEAR(SalesDataTable[[#This Row],[Order Date]])</f>
        <v>2026</v>
      </c>
      <c r="D1419">
        <f>MONTH(SalesDataTable[[#This Row],[Order Date]])</f>
        <v>5</v>
      </c>
      <c r="E1419" t="str">
        <f>TEXT(SalesDataTable[[#This Row],[Order Date]], "MmMM")</f>
        <v>May</v>
      </c>
      <c r="F1419" t="str">
        <f>"Q"&amp;ROUNDUP(MONTH(SalesDataTable[[#This Row],[Order Date]])/3,0)</f>
        <v>Q2</v>
      </c>
      <c r="G1419" t="s">
        <v>48</v>
      </c>
      <c r="H1419" t="s">
        <v>49</v>
      </c>
      <c r="I1419" t="s">
        <v>22</v>
      </c>
      <c r="J1419" t="s">
        <v>85</v>
      </c>
      <c r="K1419" t="s">
        <v>37</v>
      </c>
      <c r="L1419" t="s">
        <v>47</v>
      </c>
      <c r="M1419">
        <v>2</v>
      </c>
      <c r="N1419">
        <v>36.299999999999997</v>
      </c>
      <c r="O1419">
        <v>0.05</v>
      </c>
      <c r="P1419">
        <v>13.9</v>
      </c>
      <c r="Q1419">
        <v>68.969999999999985</v>
      </c>
      <c r="R1419">
        <v>27.8</v>
      </c>
      <c r="S1419">
        <v>41.169999999999987</v>
      </c>
      <c r="T1419">
        <v>0.59692619979701311</v>
      </c>
      <c r="U1419">
        <v>2026</v>
      </c>
      <c r="V1419" t="s">
        <v>64</v>
      </c>
      <c r="W1419">
        <v>5</v>
      </c>
      <c r="X1419" t="s">
        <v>70</v>
      </c>
    </row>
    <row r="1420" spans="1:24" x14ac:dyDescent="0.3">
      <c r="A1420">
        <v>3490</v>
      </c>
      <c r="B1420" s="1">
        <v>46148</v>
      </c>
      <c r="C1420">
        <f>YEAR(SalesDataTable[[#This Row],[Order Date]])</f>
        <v>2026</v>
      </c>
      <c r="D1420">
        <f>MONTH(SalesDataTable[[#This Row],[Order Date]])</f>
        <v>5</v>
      </c>
      <c r="E1420" t="str">
        <f>TEXT(SalesDataTable[[#This Row],[Order Date]], "MmMM")</f>
        <v>May</v>
      </c>
      <c r="F1420" t="str">
        <f>"Q"&amp;ROUNDUP(MONTH(SalesDataTable[[#This Row],[Order Date]])/3,0)</f>
        <v>Q2</v>
      </c>
      <c r="G1420" t="s">
        <v>34</v>
      </c>
      <c r="H1420" t="s">
        <v>40</v>
      </c>
      <c r="I1420" t="s">
        <v>22</v>
      </c>
      <c r="J1420" t="s">
        <v>23</v>
      </c>
      <c r="K1420" t="s">
        <v>37</v>
      </c>
      <c r="L1420" t="s">
        <v>54</v>
      </c>
      <c r="M1420">
        <v>2</v>
      </c>
      <c r="N1420">
        <v>46.18</v>
      </c>
      <c r="O1420">
        <v>0.05</v>
      </c>
      <c r="P1420">
        <v>17.899999999999999</v>
      </c>
      <c r="Q1420">
        <v>87.74199999999999</v>
      </c>
      <c r="R1420">
        <v>35.799999999999997</v>
      </c>
      <c r="S1420">
        <v>51.941999999999993</v>
      </c>
      <c r="T1420">
        <v>0.59198559412823959</v>
      </c>
      <c r="U1420">
        <v>2026</v>
      </c>
      <c r="V1420" t="s">
        <v>64</v>
      </c>
      <c r="W1420">
        <v>5</v>
      </c>
      <c r="X1420" t="s">
        <v>70</v>
      </c>
    </row>
    <row r="1421" spans="1:24" x14ac:dyDescent="0.3">
      <c r="A1421">
        <v>4209</v>
      </c>
      <c r="B1421" s="1">
        <v>46148</v>
      </c>
      <c r="C1421">
        <f>YEAR(SalesDataTable[[#This Row],[Order Date]])</f>
        <v>2026</v>
      </c>
      <c r="D1421">
        <f>MONTH(SalesDataTable[[#This Row],[Order Date]])</f>
        <v>5</v>
      </c>
      <c r="E1421" t="str">
        <f>TEXT(SalesDataTable[[#This Row],[Order Date]], "MmMM")</f>
        <v>May</v>
      </c>
      <c r="F1421" t="str">
        <f>"Q"&amp;ROUNDUP(MONTH(SalesDataTable[[#This Row],[Order Date]])/3,0)</f>
        <v>Q2</v>
      </c>
      <c r="G1421" t="s">
        <v>34</v>
      </c>
      <c r="H1421" t="s">
        <v>56</v>
      </c>
      <c r="I1421" t="s">
        <v>22</v>
      </c>
      <c r="J1421" t="s">
        <v>23</v>
      </c>
      <c r="K1421" t="s">
        <v>24</v>
      </c>
      <c r="L1421" t="s">
        <v>69</v>
      </c>
      <c r="M1421">
        <v>2</v>
      </c>
      <c r="N1421">
        <v>50.97</v>
      </c>
      <c r="O1421">
        <v>0.05</v>
      </c>
      <c r="P1421">
        <v>21.67</v>
      </c>
      <c r="Q1421">
        <v>96.842999999999989</v>
      </c>
      <c r="R1421">
        <v>43.34</v>
      </c>
      <c r="S1421">
        <v>53.502999999999986</v>
      </c>
      <c r="T1421">
        <v>0.55247152607829153</v>
      </c>
      <c r="U1421">
        <v>2026</v>
      </c>
      <c r="V1421" t="s">
        <v>64</v>
      </c>
      <c r="W1421">
        <v>5</v>
      </c>
      <c r="X1421" t="s">
        <v>70</v>
      </c>
    </row>
    <row r="1422" spans="1:24" x14ac:dyDescent="0.3">
      <c r="A1422">
        <v>3804</v>
      </c>
      <c r="B1422" s="1">
        <v>46152</v>
      </c>
      <c r="C1422">
        <f>YEAR(SalesDataTable[[#This Row],[Order Date]])</f>
        <v>2026</v>
      </c>
      <c r="D1422">
        <f>MONTH(SalesDataTable[[#This Row],[Order Date]])</f>
        <v>5</v>
      </c>
      <c r="E1422" t="str">
        <f>TEXT(SalesDataTable[[#This Row],[Order Date]], "MmMM")</f>
        <v>May</v>
      </c>
      <c r="F1422" t="str">
        <f>"Q"&amp;ROUNDUP(MONTH(SalesDataTable[[#This Row],[Order Date]])/3,0)</f>
        <v>Q2</v>
      </c>
      <c r="G1422" t="s">
        <v>48</v>
      </c>
      <c r="H1422" t="s">
        <v>52</v>
      </c>
      <c r="I1422" t="s">
        <v>22</v>
      </c>
      <c r="J1422" t="s">
        <v>84</v>
      </c>
      <c r="K1422" t="s">
        <v>24</v>
      </c>
      <c r="L1422" t="s">
        <v>69</v>
      </c>
      <c r="M1422">
        <v>2</v>
      </c>
      <c r="N1422">
        <v>50.79</v>
      </c>
      <c r="O1422">
        <v>0.05</v>
      </c>
      <c r="P1422">
        <v>21.83</v>
      </c>
      <c r="Q1422">
        <v>96.500999999999991</v>
      </c>
      <c r="R1422">
        <v>43.66</v>
      </c>
      <c r="S1422">
        <v>52.840999999999994</v>
      </c>
      <c r="T1422">
        <v>0.54756945523880585</v>
      </c>
      <c r="U1422">
        <v>2026</v>
      </c>
      <c r="V1422" t="s">
        <v>64</v>
      </c>
      <c r="W1422">
        <v>5</v>
      </c>
      <c r="X1422" t="s">
        <v>70</v>
      </c>
    </row>
    <row r="1423" spans="1:24" x14ac:dyDescent="0.3">
      <c r="A1423">
        <v>2581</v>
      </c>
      <c r="B1423" s="1">
        <v>46155</v>
      </c>
      <c r="C1423">
        <f>YEAR(SalesDataTable[[#This Row],[Order Date]])</f>
        <v>2026</v>
      </c>
      <c r="D1423">
        <f>MONTH(SalesDataTable[[#This Row],[Order Date]])</f>
        <v>5</v>
      </c>
      <c r="E1423" t="str">
        <f>TEXT(SalesDataTable[[#This Row],[Order Date]], "MmMM")</f>
        <v>May</v>
      </c>
      <c r="F1423" t="str">
        <f>"Q"&amp;ROUNDUP(MONTH(SalesDataTable[[#This Row],[Order Date]])/3,0)</f>
        <v>Q2</v>
      </c>
      <c r="G1423" t="s">
        <v>34</v>
      </c>
      <c r="H1423" t="s">
        <v>53</v>
      </c>
      <c r="I1423" t="s">
        <v>22</v>
      </c>
      <c r="J1423" t="s">
        <v>23</v>
      </c>
      <c r="K1423" t="s">
        <v>30</v>
      </c>
      <c r="L1423" t="s">
        <v>33</v>
      </c>
      <c r="M1423">
        <v>2</v>
      </c>
      <c r="N1423">
        <v>91.76</v>
      </c>
      <c r="O1423">
        <v>0.05</v>
      </c>
      <c r="P1423">
        <v>46.31</v>
      </c>
      <c r="Q1423">
        <v>174.34399999999999</v>
      </c>
      <c r="R1423">
        <v>92.62</v>
      </c>
      <c r="S1423">
        <v>81.72399999999999</v>
      </c>
      <c r="T1423">
        <v>0.46875143394668006</v>
      </c>
      <c r="U1423">
        <v>2026</v>
      </c>
      <c r="V1423" t="s">
        <v>64</v>
      </c>
      <c r="W1423">
        <v>5</v>
      </c>
      <c r="X1423" t="s">
        <v>70</v>
      </c>
    </row>
    <row r="1424" spans="1:24" x14ac:dyDescent="0.3">
      <c r="A1424">
        <v>3411</v>
      </c>
      <c r="B1424" s="1">
        <v>46162</v>
      </c>
      <c r="C1424">
        <f>YEAR(SalesDataTable[[#This Row],[Order Date]])</f>
        <v>2026</v>
      </c>
      <c r="D1424">
        <f>MONTH(SalesDataTable[[#This Row],[Order Date]])</f>
        <v>5</v>
      </c>
      <c r="E1424" t="str">
        <f>TEXT(SalesDataTable[[#This Row],[Order Date]], "MmMM")</f>
        <v>May</v>
      </c>
      <c r="F1424" t="str">
        <f>"Q"&amp;ROUNDUP(MONTH(SalesDataTable[[#This Row],[Order Date]])/3,0)</f>
        <v>Q2</v>
      </c>
      <c r="G1424" t="s">
        <v>34</v>
      </c>
      <c r="H1424" t="s">
        <v>40</v>
      </c>
      <c r="I1424" t="s">
        <v>22</v>
      </c>
      <c r="J1424" t="s">
        <v>84</v>
      </c>
      <c r="K1424" t="s">
        <v>30</v>
      </c>
      <c r="L1424" t="s">
        <v>31</v>
      </c>
      <c r="M1424">
        <v>2</v>
      </c>
      <c r="N1424">
        <v>151.35</v>
      </c>
      <c r="O1424">
        <v>0.05</v>
      </c>
      <c r="P1424">
        <v>77.150000000000006</v>
      </c>
      <c r="Q1424">
        <v>287.565</v>
      </c>
      <c r="R1424">
        <v>154.30000000000001</v>
      </c>
      <c r="S1424">
        <v>133.26499999999999</v>
      </c>
      <c r="T1424">
        <v>0.46342566028550064</v>
      </c>
      <c r="U1424">
        <v>2026</v>
      </c>
      <c r="V1424" t="s">
        <v>64</v>
      </c>
      <c r="W1424">
        <v>5</v>
      </c>
      <c r="X1424" t="s">
        <v>70</v>
      </c>
    </row>
    <row r="1425" spans="1:24" x14ac:dyDescent="0.3">
      <c r="A1425">
        <v>5121</v>
      </c>
      <c r="B1425" s="1">
        <v>46162</v>
      </c>
      <c r="C1425">
        <f>YEAR(SalesDataTable[[#This Row],[Order Date]])</f>
        <v>2026</v>
      </c>
      <c r="D1425">
        <f>MONTH(SalesDataTable[[#This Row],[Order Date]])</f>
        <v>5</v>
      </c>
      <c r="E1425" t="str">
        <f>TEXT(SalesDataTable[[#This Row],[Order Date]], "MmMM")</f>
        <v>May</v>
      </c>
      <c r="F1425" t="str">
        <f>"Q"&amp;ROUNDUP(MONTH(SalesDataTable[[#This Row],[Order Date]])/3,0)</f>
        <v>Q2</v>
      </c>
      <c r="G1425" t="s">
        <v>28</v>
      </c>
      <c r="H1425" t="s">
        <v>29</v>
      </c>
      <c r="I1425" t="s">
        <v>22</v>
      </c>
      <c r="J1425" t="s">
        <v>23</v>
      </c>
      <c r="K1425" t="s">
        <v>24</v>
      </c>
      <c r="L1425" t="s">
        <v>61</v>
      </c>
      <c r="M1425">
        <v>2</v>
      </c>
      <c r="N1425">
        <v>121.96</v>
      </c>
      <c r="O1425">
        <v>0.05</v>
      </c>
      <c r="P1425">
        <v>71.2</v>
      </c>
      <c r="Q1425">
        <v>231.72399999999999</v>
      </c>
      <c r="R1425">
        <v>142.4</v>
      </c>
      <c r="S1425">
        <v>89.323999999999984</v>
      </c>
      <c r="T1425">
        <v>0.38547582468799085</v>
      </c>
      <c r="U1425">
        <v>2026</v>
      </c>
      <c r="V1425" t="s">
        <v>64</v>
      </c>
      <c r="W1425">
        <v>5</v>
      </c>
      <c r="X1425" t="s">
        <v>70</v>
      </c>
    </row>
    <row r="1426" spans="1:24" x14ac:dyDescent="0.3">
      <c r="A1426">
        <v>1004</v>
      </c>
      <c r="B1426" s="1">
        <v>46164</v>
      </c>
      <c r="C1426">
        <f>YEAR(SalesDataTable[[#This Row],[Order Date]])</f>
        <v>2026</v>
      </c>
      <c r="D1426">
        <f>MONTH(SalesDataTable[[#This Row],[Order Date]])</f>
        <v>5</v>
      </c>
      <c r="E1426" t="str">
        <f>TEXT(SalesDataTable[[#This Row],[Order Date]], "MmMM")</f>
        <v>May</v>
      </c>
      <c r="F1426" t="str">
        <f>"Q"&amp;ROUNDUP(MONTH(SalesDataTable[[#This Row],[Order Date]])/3,0)</f>
        <v>Q2</v>
      </c>
      <c r="G1426" t="s">
        <v>20</v>
      </c>
      <c r="H1426" t="s">
        <v>60</v>
      </c>
      <c r="I1426" t="s">
        <v>22</v>
      </c>
      <c r="J1426" t="s">
        <v>85</v>
      </c>
      <c r="K1426" t="s">
        <v>37</v>
      </c>
      <c r="L1426" t="s">
        <v>47</v>
      </c>
      <c r="M1426">
        <v>2</v>
      </c>
      <c r="N1426">
        <v>36.86</v>
      </c>
      <c r="O1426">
        <v>0.05</v>
      </c>
      <c r="P1426">
        <v>13.85</v>
      </c>
      <c r="Q1426">
        <v>70.033999999999992</v>
      </c>
      <c r="R1426">
        <v>27.7</v>
      </c>
      <c r="S1426">
        <v>42.333999999999989</v>
      </c>
      <c r="T1426">
        <v>0.60447782505640113</v>
      </c>
      <c r="U1426">
        <v>2026</v>
      </c>
      <c r="V1426" t="s">
        <v>64</v>
      </c>
      <c r="W1426">
        <v>5</v>
      </c>
      <c r="X1426" t="s">
        <v>70</v>
      </c>
    </row>
    <row r="1427" spans="1:24" x14ac:dyDescent="0.3">
      <c r="A1427">
        <v>1510</v>
      </c>
      <c r="B1427" s="1">
        <v>46166</v>
      </c>
      <c r="C1427">
        <f>YEAR(SalesDataTable[[#This Row],[Order Date]])</f>
        <v>2026</v>
      </c>
      <c r="D1427">
        <f>MONTH(SalesDataTable[[#This Row],[Order Date]])</f>
        <v>5</v>
      </c>
      <c r="E1427" t="str">
        <f>TEXT(SalesDataTable[[#This Row],[Order Date]], "MmMM")</f>
        <v>May</v>
      </c>
      <c r="F1427" t="str">
        <f>"Q"&amp;ROUNDUP(MONTH(SalesDataTable[[#This Row],[Order Date]])/3,0)</f>
        <v>Q2</v>
      </c>
      <c r="G1427" t="s">
        <v>20</v>
      </c>
      <c r="H1427" t="s">
        <v>32</v>
      </c>
      <c r="I1427" t="s">
        <v>22</v>
      </c>
      <c r="J1427" t="s">
        <v>23</v>
      </c>
      <c r="K1427" t="s">
        <v>42</v>
      </c>
      <c r="L1427" t="s">
        <v>66</v>
      </c>
      <c r="M1427">
        <v>2</v>
      </c>
      <c r="N1427">
        <v>50.78</v>
      </c>
      <c r="O1427">
        <v>0.05</v>
      </c>
      <c r="P1427">
        <v>23.03</v>
      </c>
      <c r="Q1427">
        <v>96.481999999999999</v>
      </c>
      <c r="R1427">
        <v>46.06</v>
      </c>
      <c r="S1427">
        <v>50.421999999999997</v>
      </c>
      <c r="T1427">
        <v>0.52260525279326708</v>
      </c>
      <c r="U1427">
        <v>2026</v>
      </c>
      <c r="V1427" t="s">
        <v>64</v>
      </c>
      <c r="W1427">
        <v>5</v>
      </c>
      <c r="X1427" t="s">
        <v>70</v>
      </c>
    </row>
    <row r="1428" spans="1:24" x14ac:dyDescent="0.3">
      <c r="A1428">
        <v>2847</v>
      </c>
      <c r="B1428" s="1">
        <v>46166</v>
      </c>
      <c r="C1428">
        <f>YEAR(SalesDataTable[[#This Row],[Order Date]])</f>
        <v>2026</v>
      </c>
      <c r="D1428">
        <f>MONTH(SalesDataTable[[#This Row],[Order Date]])</f>
        <v>5</v>
      </c>
      <c r="E1428" t="str">
        <f>TEXT(SalesDataTable[[#This Row],[Order Date]], "MmMM")</f>
        <v>May</v>
      </c>
      <c r="F1428" t="str">
        <f>"Q"&amp;ROUNDUP(MONTH(SalesDataTable[[#This Row],[Order Date]])/3,0)</f>
        <v>Q2</v>
      </c>
      <c r="G1428" t="s">
        <v>20</v>
      </c>
      <c r="H1428" t="s">
        <v>60</v>
      </c>
      <c r="I1428" t="s">
        <v>22</v>
      </c>
      <c r="J1428" t="s">
        <v>84</v>
      </c>
      <c r="K1428" t="s">
        <v>44</v>
      </c>
      <c r="L1428" t="s">
        <v>63</v>
      </c>
      <c r="M1428">
        <v>2</v>
      </c>
      <c r="N1428">
        <v>125.95</v>
      </c>
      <c r="O1428">
        <v>0.05</v>
      </c>
      <c r="P1428">
        <v>61.74</v>
      </c>
      <c r="Q1428">
        <v>239.30500000000001</v>
      </c>
      <c r="R1428">
        <v>123.48</v>
      </c>
      <c r="S1428">
        <v>115.825</v>
      </c>
      <c r="T1428">
        <v>0.48400576669940032</v>
      </c>
      <c r="U1428">
        <v>2026</v>
      </c>
      <c r="V1428" t="s">
        <v>64</v>
      </c>
      <c r="W1428">
        <v>5</v>
      </c>
      <c r="X1428" t="s">
        <v>70</v>
      </c>
    </row>
    <row r="1429" spans="1:24" x14ac:dyDescent="0.3">
      <c r="A1429">
        <v>4852</v>
      </c>
      <c r="B1429" s="1">
        <v>46166</v>
      </c>
      <c r="C1429">
        <f>YEAR(SalesDataTable[[#This Row],[Order Date]])</f>
        <v>2026</v>
      </c>
      <c r="D1429">
        <f>MONTH(SalesDataTable[[#This Row],[Order Date]])</f>
        <v>5</v>
      </c>
      <c r="E1429" t="str">
        <f>TEXT(SalesDataTable[[#This Row],[Order Date]], "MmMM")</f>
        <v>May</v>
      </c>
      <c r="F1429" t="str">
        <f>"Q"&amp;ROUNDUP(MONTH(SalesDataTable[[#This Row],[Order Date]])/3,0)</f>
        <v>Q2</v>
      </c>
      <c r="G1429" t="s">
        <v>28</v>
      </c>
      <c r="H1429" t="s">
        <v>46</v>
      </c>
      <c r="I1429" t="s">
        <v>22</v>
      </c>
      <c r="J1429" t="s">
        <v>85</v>
      </c>
      <c r="K1429" t="s">
        <v>42</v>
      </c>
      <c r="L1429" t="s">
        <v>66</v>
      </c>
      <c r="M1429">
        <v>2</v>
      </c>
      <c r="N1429">
        <v>51.17</v>
      </c>
      <c r="O1429">
        <v>0.05</v>
      </c>
      <c r="P1429">
        <v>21.97</v>
      </c>
      <c r="Q1429">
        <v>97.222999999999999</v>
      </c>
      <c r="R1429">
        <v>43.94</v>
      </c>
      <c r="S1429">
        <v>53.283000000000001</v>
      </c>
      <c r="T1429">
        <v>0.54804932989107513</v>
      </c>
      <c r="U1429">
        <v>2026</v>
      </c>
      <c r="V1429" t="s">
        <v>64</v>
      </c>
      <c r="W1429">
        <v>5</v>
      </c>
      <c r="X1429" t="s">
        <v>70</v>
      </c>
    </row>
    <row r="1430" spans="1:24" x14ac:dyDescent="0.3">
      <c r="A1430">
        <v>3981</v>
      </c>
      <c r="B1430" s="1">
        <v>46171</v>
      </c>
      <c r="C1430">
        <f>YEAR(SalesDataTable[[#This Row],[Order Date]])</f>
        <v>2026</v>
      </c>
      <c r="D1430">
        <f>MONTH(SalesDataTable[[#This Row],[Order Date]])</f>
        <v>5</v>
      </c>
      <c r="E1430" t="str">
        <f>TEXT(SalesDataTable[[#This Row],[Order Date]], "MmMM")</f>
        <v>May</v>
      </c>
      <c r="F1430" t="str">
        <f>"Q"&amp;ROUNDUP(MONTH(SalesDataTable[[#This Row],[Order Date]])/3,0)</f>
        <v>Q2</v>
      </c>
      <c r="G1430" t="s">
        <v>20</v>
      </c>
      <c r="H1430" t="s">
        <v>60</v>
      </c>
      <c r="I1430" t="s">
        <v>22</v>
      </c>
      <c r="J1430" t="s">
        <v>23</v>
      </c>
      <c r="K1430" t="s">
        <v>42</v>
      </c>
      <c r="L1430" t="s">
        <v>72</v>
      </c>
      <c r="M1430">
        <v>2</v>
      </c>
      <c r="N1430">
        <v>82.22</v>
      </c>
      <c r="O1430">
        <v>0.05</v>
      </c>
      <c r="P1430">
        <v>42.35</v>
      </c>
      <c r="Q1430">
        <v>156.21799999999999</v>
      </c>
      <c r="R1430">
        <v>84.7</v>
      </c>
      <c r="S1430">
        <v>71.517999999999986</v>
      </c>
      <c r="T1430">
        <v>0.45780895927485943</v>
      </c>
      <c r="U1430">
        <v>2026</v>
      </c>
      <c r="V1430" t="s">
        <v>64</v>
      </c>
      <c r="W1430">
        <v>5</v>
      </c>
      <c r="X1430" t="s">
        <v>70</v>
      </c>
    </row>
    <row r="1431" spans="1:24" x14ac:dyDescent="0.3">
      <c r="A1431">
        <v>1206</v>
      </c>
      <c r="B1431" s="1">
        <v>46172</v>
      </c>
      <c r="C1431">
        <f>YEAR(SalesDataTable[[#This Row],[Order Date]])</f>
        <v>2026</v>
      </c>
      <c r="D1431">
        <f>MONTH(SalesDataTable[[#This Row],[Order Date]])</f>
        <v>5</v>
      </c>
      <c r="E1431" t="str">
        <f>TEXT(SalesDataTable[[#This Row],[Order Date]], "MmMM")</f>
        <v>May</v>
      </c>
      <c r="F1431" t="str">
        <f>"Q"&amp;ROUNDUP(MONTH(SalesDataTable[[#This Row],[Order Date]])/3,0)</f>
        <v>Q2</v>
      </c>
      <c r="G1431" t="s">
        <v>20</v>
      </c>
      <c r="H1431" t="s">
        <v>60</v>
      </c>
      <c r="I1431" t="s">
        <v>22</v>
      </c>
      <c r="J1431" t="s">
        <v>84</v>
      </c>
      <c r="K1431" t="s">
        <v>37</v>
      </c>
      <c r="L1431" t="s">
        <v>47</v>
      </c>
      <c r="M1431">
        <v>2</v>
      </c>
      <c r="N1431">
        <v>37.130000000000003</v>
      </c>
      <c r="O1431">
        <v>0.05</v>
      </c>
      <c r="P1431">
        <v>13.44</v>
      </c>
      <c r="Q1431">
        <v>70.546999999999997</v>
      </c>
      <c r="R1431">
        <v>26.88</v>
      </c>
      <c r="S1431">
        <v>43.667000000000002</v>
      </c>
      <c r="T1431">
        <v>0.6189774193091131</v>
      </c>
      <c r="U1431">
        <v>2026</v>
      </c>
      <c r="V1431" t="s">
        <v>64</v>
      </c>
      <c r="W1431">
        <v>5</v>
      </c>
      <c r="X1431" t="s">
        <v>70</v>
      </c>
    </row>
    <row r="1432" spans="1:24" x14ac:dyDescent="0.3">
      <c r="A1432">
        <v>1474</v>
      </c>
      <c r="B1432" s="1">
        <v>46173</v>
      </c>
      <c r="C1432">
        <f>YEAR(SalesDataTable[[#This Row],[Order Date]])</f>
        <v>2026</v>
      </c>
      <c r="D1432">
        <f>MONTH(SalesDataTable[[#This Row],[Order Date]])</f>
        <v>5</v>
      </c>
      <c r="E1432" t="str">
        <f>TEXT(SalesDataTable[[#This Row],[Order Date]], "MmMM")</f>
        <v>May</v>
      </c>
      <c r="F1432" t="str">
        <f>"Q"&amp;ROUNDUP(MONTH(SalesDataTable[[#This Row],[Order Date]])/3,0)</f>
        <v>Q2</v>
      </c>
      <c r="G1432" t="s">
        <v>48</v>
      </c>
      <c r="H1432" t="s">
        <v>67</v>
      </c>
      <c r="I1432" t="s">
        <v>22</v>
      </c>
      <c r="J1432" t="s">
        <v>23</v>
      </c>
      <c r="K1432" t="s">
        <v>44</v>
      </c>
      <c r="L1432" t="s">
        <v>63</v>
      </c>
      <c r="M1432">
        <v>2</v>
      </c>
      <c r="N1432">
        <v>123.34</v>
      </c>
      <c r="O1432">
        <v>0.05</v>
      </c>
      <c r="P1432">
        <v>58.96</v>
      </c>
      <c r="Q1432">
        <v>234.346</v>
      </c>
      <c r="R1432">
        <v>117.92</v>
      </c>
      <c r="S1432">
        <v>116.426</v>
      </c>
      <c r="T1432">
        <v>0.49681240558831813</v>
      </c>
      <c r="U1432">
        <v>2026</v>
      </c>
      <c r="V1432" t="s">
        <v>64</v>
      </c>
      <c r="W1432">
        <v>5</v>
      </c>
      <c r="X1432" t="s">
        <v>70</v>
      </c>
    </row>
    <row r="1433" spans="1:24" x14ac:dyDescent="0.3">
      <c r="A1433">
        <v>998</v>
      </c>
      <c r="B1433" s="1">
        <v>46175</v>
      </c>
      <c r="C1433">
        <f>YEAR(SalesDataTable[[#This Row],[Order Date]])</f>
        <v>2026</v>
      </c>
      <c r="D1433">
        <f>MONTH(SalesDataTable[[#This Row],[Order Date]])</f>
        <v>6</v>
      </c>
      <c r="E1433" t="str">
        <f>TEXT(SalesDataTable[[#This Row],[Order Date]], "MmMM")</f>
        <v>June</v>
      </c>
      <c r="F1433" t="str">
        <f>"Q"&amp;ROUNDUP(MONTH(SalesDataTable[[#This Row],[Order Date]])/3,0)</f>
        <v>Q2</v>
      </c>
      <c r="G1433" t="s">
        <v>34</v>
      </c>
      <c r="H1433" t="s">
        <v>40</v>
      </c>
      <c r="I1433" t="s">
        <v>22</v>
      </c>
      <c r="J1433" t="s">
        <v>84</v>
      </c>
      <c r="K1433" t="s">
        <v>37</v>
      </c>
      <c r="L1433" t="s">
        <v>38</v>
      </c>
      <c r="M1433">
        <v>2</v>
      </c>
      <c r="N1433">
        <v>131.81</v>
      </c>
      <c r="O1433">
        <v>0.05</v>
      </c>
      <c r="P1433">
        <v>66.09</v>
      </c>
      <c r="Q1433">
        <v>250.43899999999999</v>
      </c>
      <c r="R1433">
        <v>132.18</v>
      </c>
      <c r="S1433">
        <v>118.25899999999999</v>
      </c>
      <c r="T1433">
        <v>0.47220680485068217</v>
      </c>
      <c r="U1433">
        <v>2026</v>
      </c>
      <c r="V1433" t="s">
        <v>64</v>
      </c>
      <c r="W1433">
        <v>6</v>
      </c>
      <c r="X1433" t="s">
        <v>73</v>
      </c>
    </row>
    <row r="1434" spans="1:24" x14ac:dyDescent="0.3">
      <c r="A1434">
        <v>1511</v>
      </c>
      <c r="B1434" s="1">
        <v>46176</v>
      </c>
      <c r="C1434">
        <f>YEAR(SalesDataTable[[#This Row],[Order Date]])</f>
        <v>2026</v>
      </c>
      <c r="D1434">
        <f>MONTH(SalesDataTable[[#This Row],[Order Date]])</f>
        <v>6</v>
      </c>
      <c r="E1434" t="str">
        <f>TEXT(SalesDataTable[[#This Row],[Order Date]], "MmMM")</f>
        <v>June</v>
      </c>
      <c r="F1434" t="str">
        <f>"Q"&amp;ROUNDUP(MONTH(SalesDataTable[[#This Row],[Order Date]])/3,0)</f>
        <v>Q2</v>
      </c>
      <c r="G1434" t="s">
        <v>48</v>
      </c>
      <c r="H1434" t="s">
        <v>52</v>
      </c>
      <c r="I1434" t="s">
        <v>22</v>
      </c>
      <c r="J1434" t="s">
        <v>23</v>
      </c>
      <c r="K1434" t="s">
        <v>24</v>
      </c>
      <c r="L1434" t="s">
        <v>50</v>
      </c>
      <c r="M1434">
        <v>2</v>
      </c>
      <c r="N1434">
        <v>36.08</v>
      </c>
      <c r="O1434">
        <v>0.05</v>
      </c>
      <c r="P1434">
        <v>13.73</v>
      </c>
      <c r="Q1434">
        <v>68.551999999999992</v>
      </c>
      <c r="R1434">
        <v>27.46</v>
      </c>
      <c r="S1434">
        <v>41.091999999999992</v>
      </c>
      <c r="T1434">
        <v>0.59942817131520587</v>
      </c>
      <c r="U1434">
        <v>2026</v>
      </c>
      <c r="V1434" t="s">
        <v>64</v>
      </c>
      <c r="W1434">
        <v>6</v>
      </c>
      <c r="X1434" t="s">
        <v>73</v>
      </c>
    </row>
    <row r="1435" spans="1:24" x14ac:dyDescent="0.3">
      <c r="A1435">
        <v>397</v>
      </c>
      <c r="B1435" s="1">
        <v>46184</v>
      </c>
      <c r="C1435">
        <f>YEAR(SalesDataTable[[#This Row],[Order Date]])</f>
        <v>2026</v>
      </c>
      <c r="D1435">
        <f>MONTH(SalesDataTable[[#This Row],[Order Date]])</f>
        <v>6</v>
      </c>
      <c r="E1435" t="str">
        <f>TEXT(SalesDataTable[[#This Row],[Order Date]], "MmMM")</f>
        <v>June</v>
      </c>
      <c r="F1435" t="str">
        <f>"Q"&amp;ROUNDUP(MONTH(SalesDataTable[[#This Row],[Order Date]])/3,0)</f>
        <v>Q2</v>
      </c>
      <c r="G1435" t="s">
        <v>20</v>
      </c>
      <c r="H1435" t="s">
        <v>21</v>
      </c>
      <c r="I1435" t="s">
        <v>22</v>
      </c>
      <c r="J1435" t="s">
        <v>85</v>
      </c>
      <c r="K1435" t="s">
        <v>44</v>
      </c>
      <c r="L1435" t="s">
        <v>63</v>
      </c>
      <c r="M1435">
        <v>2</v>
      </c>
      <c r="N1435">
        <v>121.19</v>
      </c>
      <c r="O1435">
        <v>0.05</v>
      </c>
      <c r="P1435">
        <v>58.91</v>
      </c>
      <c r="Q1435">
        <v>230.261</v>
      </c>
      <c r="R1435">
        <v>117.82</v>
      </c>
      <c r="S1435">
        <v>112.441</v>
      </c>
      <c r="T1435">
        <v>0.48831977625390321</v>
      </c>
      <c r="U1435">
        <v>2026</v>
      </c>
      <c r="V1435" t="s">
        <v>64</v>
      </c>
      <c r="W1435">
        <v>6</v>
      </c>
      <c r="X1435" t="s">
        <v>73</v>
      </c>
    </row>
    <row r="1436" spans="1:24" x14ac:dyDescent="0.3">
      <c r="A1436">
        <v>2330</v>
      </c>
      <c r="B1436" s="1">
        <v>46188</v>
      </c>
      <c r="C1436">
        <f>YEAR(SalesDataTable[[#This Row],[Order Date]])</f>
        <v>2026</v>
      </c>
      <c r="D1436">
        <f>MONTH(SalesDataTable[[#This Row],[Order Date]])</f>
        <v>6</v>
      </c>
      <c r="E1436" t="str">
        <f>TEXT(SalesDataTable[[#This Row],[Order Date]], "MmMM")</f>
        <v>June</v>
      </c>
      <c r="F1436" t="str">
        <f>"Q"&amp;ROUNDUP(MONTH(SalesDataTable[[#This Row],[Order Date]])/3,0)</f>
        <v>Q2</v>
      </c>
      <c r="G1436" t="s">
        <v>34</v>
      </c>
      <c r="H1436" t="s">
        <v>56</v>
      </c>
      <c r="I1436" t="s">
        <v>22</v>
      </c>
      <c r="J1436" t="s">
        <v>23</v>
      </c>
      <c r="K1436" t="s">
        <v>37</v>
      </c>
      <c r="L1436" t="s">
        <v>47</v>
      </c>
      <c r="M1436">
        <v>2</v>
      </c>
      <c r="N1436">
        <v>36.11</v>
      </c>
      <c r="O1436">
        <v>0.05</v>
      </c>
      <c r="P1436">
        <v>13.29</v>
      </c>
      <c r="Q1436">
        <v>68.608999999999995</v>
      </c>
      <c r="R1436">
        <v>26.58</v>
      </c>
      <c r="S1436">
        <v>42.028999999999996</v>
      </c>
      <c r="T1436">
        <v>0.6125872698917052</v>
      </c>
      <c r="U1436">
        <v>2026</v>
      </c>
      <c r="V1436" t="s">
        <v>64</v>
      </c>
      <c r="W1436">
        <v>6</v>
      </c>
      <c r="X1436" t="s">
        <v>73</v>
      </c>
    </row>
    <row r="1437" spans="1:24" x14ac:dyDescent="0.3">
      <c r="A1437">
        <v>4040</v>
      </c>
      <c r="B1437" s="1">
        <v>46190</v>
      </c>
      <c r="C1437">
        <f>YEAR(SalesDataTable[[#This Row],[Order Date]])</f>
        <v>2026</v>
      </c>
      <c r="D1437">
        <f>MONTH(SalesDataTable[[#This Row],[Order Date]])</f>
        <v>6</v>
      </c>
      <c r="E1437" t="str">
        <f>TEXT(SalesDataTable[[#This Row],[Order Date]], "MmMM")</f>
        <v>June</v>
      </c>
      <c r="F1437" t="str">
        <f>"Q"&amp;ROUNDUP(MONTH(SalesDataTable[[#This Row],[Order Date]])/3,0)</f>
        <v>Q2</v>
      </c>
      <c r="G1437" t="s">
        <v>20</v>
      </c>
      <c r="H1437" t="s">
        <v>32</v>
      </c>
      <c r="I1437" t="s">
        <v>22</v>
      </c>
      <c r="J1437" t="s">
        <v>85</v>
      </c>
      <c r="K1437" t="s">
        <v>37</v>
      </c>
      <c r="L1437" t="s">
        <v>47</v>
      </c>
      <c r="M1437">
        <v>2</v>
      </c>
      <c r="N1437">
        <v>36.799999999999997</v>
      </c>
      <c r="O1437">
        <v>0.05</v>
      </c>
      <c r="P1437">
        <v>13.94</v>
      </c>
      <c r="Q1437">
        <v>69.919999999999987</v>
      </c>
      <c r="R1437">
        <v>27.88</v>
      </c>
      <c r="S1437">
        <v>42.039999999999992</v>
      </c>
      <c r="T1437">
        <v>0.60125858123569798</v>
      </c>
      <c r="U1437">
        <v>2026</v>
      </c>
      <c r="V1437" t="s">
        <v>64</v>
      </c>
      <c r="W1437">
        <v>6</v>
      </c>
      <c r="X1437" t="s">
        <v>73</v>
      </c>
    </row>
    <row r="1438" spans="1:24" x14ac:dyDescent="0.3">
      <c r="A1438">
        <v>4882</v>
      </c>
      <c r="B1438" s="1">
        <v>46196</v>
      </c>
      <c r="C1438">
        <f>YEAR(SalesDataTable[[#This Row],[Order Date]])</f>
        <v>2026</v>
      </c>
      <c r="D1438">
        <f>MONTH(SalesDataTable[[#This Row],[Order Date]])</f>
        <v>6</v>
      </c>
      <c r="E1438" t="str">
        <f>TEXT(SalesDataTable[[#This Row],[Order Date]], "MmMM")</f>
        <v>June</v>
      </c>
      <c r="F1438" t="str">
        <f>"Q"&amp;ROUNDUP(MONTH(SalesDataTable[[#This Row],[Order Date]])/3,0)</f>
        <v>Q2</v>
      </c>
      <c r="G1438" t="s">
        <v>34</v>
      </c>
      <c r="H1438" t="s">
        <v>53</v>
      </c>
      <c r="I1438" t="s">
        <v>22</v>
      </c>
      <c r="J1438" t="s">
        <v>84</v>
      </c>
      <c r="K1438" t="s">
        <v>44</v>
      </c>
      <c r="L1438" t="s">
        <v>63</v>
      </c>
      <c r="M1438">
        <v>2</v>
      </c>
      <c r="N1438">
        <v>120.18</v>
      </c>
      <c r="O1438">
        <v>0.05</v>
      </c>
      <c r="P1438">
        <v>59.4</v>
      </c>
      <c r="Q1438">
        <v>228.34200000000001</v>
      </c>
      <c r="R1438">
        <v>118.8</v>
      </c>
      <c r="S1438">
        <v>109.54200000000002</v>
      </c>
      <c r="T1438">
        <v>0.47972777675591882</v>
      </c>
      <c r="U1438">
        <v>2026</v>
      </c>
      <c r="V1438" t="s">
        <v>64</v>
      </c>
      <c r="W1438">
        <v>6</v>
      </c>
      <c r="X1438" t="s">
        <v>73</v>
      </c>
    </row>
    <row r="1439" spans="1:24" x14ac:dyDescent="0.3">
      <c r="A1439">
        <v>1163</v>
      </c>
      <c r="B1439" s="1">
        <v>46198</v>
      </c>
      <c r="C1439">
        <f>YEAR(SalesDataTable[[#This Row],[Order Date]])</f>
        <v>2026</v>
      </c>
      <c r="D1439">
        <f>MONTH(SalesDataTable[[#This Row],[Order Date]])</f>
        <v>6</v>
      </c>
      <c r="E1439" t="str">
        <f>TEXT(SalesDataTable[[#This Row],[Order Date]], "MmMM")</f>
        <v>June</v>
      </c>
      <c r="F1439" t="str">
        <f>"Q"&amp;ROUNDUP(MONTH(SalesDataTable[[#This Row],[Order Date]])/3,0)</f>
        <v>Q2</v>
      </c>
      <c r="G1439" t="s">
        <v>34</v>
      </c>
      <c r="H1439" t="s">
        <v>53</v>
      </c>
      <c r="I1439" t="s">
        <v>22</v>
      </c>
      <c r="J1439" t="s">
        <v>23</v>
      </c>
      <c r="K1439" t="s">
        <v>37</v>
      </c>
      <c r="L1439" t="s">
        <v>54</v>
      </c>
      <c r="M1439">
        <v>2</v>
      </c>
      <c r="N1439">
        <v>46.69</v>
      </c>
      <c r="O1439">
        <v>0.05</v>
      </c>
      <c r="P1439">
        <v>18.23</v>
      </c>
      <c r="Q1439">
        <v>88.710999999999999</v>
      </c>
      <c r="R1439">
        <v>36.46</v>
      </c>
      <c r="S1439">
        <v>52.250999999999998</v>
      </c>
      <c r="T1439">
        <v>0.58900249123558523</v>
      </c>
      <c r="U1439">
        <v>2026</v>
      </c>
      <c r="V1439" t="s">
        <v>64</v>
      </c>
      <c r="W1439">
        <v>6</v>
      </c>
      <c r="X1439" t="s">
        <v>73</v>
      </c>
    </row>
    <row r="1440" spans="1:24" x14ac:dyDescent="0.3">
      <c r="A1440">
        <v>3273</v>
      </c>
      <c r="B1440" s="1">
        <v>46200</v>
      </c>
      <c r="C1440">
        <f>YEAR(SalesDataTable[[#This Row],[Order Date]])</f>
        <v>2026</v>
      </c>
      <c r="D1440">
        <f>MONTH(SalesDataTable[[#This Row],[Order Date]])</f>
        <v>6</v>
      </c>
      <c r="E1440" t="str">
        <f>TEXT(SalesDataTable[[#This Row],[Order Date]], "MmMM")</f>
        <v>June</v>
      </c>
      <c r="F1440" t="str">
        <f>"Q"&amp;ROUNDUP(MONTH(SalesDataTable[[#This Row],[Order Date]])/3,0)</f>
        <v>Q2</v>
      </c>
      <c r="G1440" t="s">
        <v>48</v>
      </c>
      <c r="H1440" t="s">
        <v>67</v>
      </c>
      <c r="I1440" t="s">
        <v>22</v>
      </c>
      <c r="J1440" t="s">
        <v>85</v>
      </c>
      <c r="K1440" t="s">
        <v>44</v>
      </c>
      <c r="L1440" t="s">
        <v>77</v>
      </c>
      <c r="M1440">
        <v>2</v>
      </c>
      <c r="N1440">
        <v>345.82</v>
      </c>
      <c r="O1440">
        <v>0.05</v>
      </c>
      <c r="P1440">
        <v>196.24</v>
      </c>
      <c r="Q1440">
        <v>657.05799999999999</v>
      </c>
      <c r="R1440">
        <v>392.48</v>
      </c>
      <c r="S1440">
        <v>264.57799999999997</v>
      </c>
      <c r="T1440">
        <v>0.40267069269379563</v>
      </c>
      <c r="U1440">
        <v>2026</v>
      </c>
      <c r="V1440" t="s">
        <v>64</v>
      </c>
      <c r="W1440">
        <v>6</v>
      </c>
      <c r="X1440" t="s">
        <v>73</v>
      </c>
    </row>
    <row r="1441" spans="1:24" x14ac:dyDescent="0.3">
      <c r="A1441">
        <v>923</v>
      </c>
      <c r="B1441" s="1">
        <v>46209</v>
      </c>
      <c r="C1441">
        <f>YEAR(SalesDataTable[[#This Row],[Order Date]])</f>
        <v>2026</v>
      </c>
      <c r="D1441">
        <f>MONTH(SalesDataTable[[#This Row],[Order Date]])</f>
        <v>7</v>
      </c>
      <c r="E1441" t="str">
        <f>TEXT(SalesDataTable[[#This Row],[Order Date]], "MmMM")</f>
        <v>July</v>
      </c>
      <c r="F1441" t="str">
        <f>"Q"&amp;ROUNDUP(MONTH(SalesDataTable[[#This Row],[Order Date]])/3,0)</f>
        <v>Q3</v>
      </c>
      <c r="G1441" t="s">
        <v>48</v>
      </c>
      <c r="H1441" t="s">
        <v>52</v>
      </c>
      <c r="I1441" t="s">
        <v>22</v>
      </c>
      <c r="J1441" t="s">
        <v>23</v>
      </c>
      <c r="K1441" t="s">
        <v>24</v>
      </c>
      <c r="L1441" t="s">
        <v>25</v>
      </c>
      <c r="M1441">
        <v>2</v>
      </c>
      <c r="N1441">
        <v>39.54</v>
      </c>
      <c r="O1441">
        <v>0.05</v>
      </c>
      <c r="P1441">
        <v>14.68</v>
      </c>
      <c r="Q1441">
        <v>75.125999999999991</v>
      </c>
      <c r="R1441">
        <v>29.36</v>
      </c>
      <c r="S1441">
        <v>45.765999999999991</v>
      </c>
      <c r="T1441">
        <v>0.60918989431089099</v>
      </c>
      <c r="U1441">
        <v>2026</v>
      </c>
      <c r="V1441" t="s">
        <v>74</v>
      </c>
      <c r="W1441">
        <v>7</v>
      </c>
      <c r="X1441" t="s">
        <v>75</v>
      </c>
    </row>
    <row r="1442" spans="1:24" x14ac:dyDescent="0.3">
      <c r="A1442">
        <v>1910</v>
      </c>
      <c r="B1442" s="1">
        <v>46213</v>
      </c>
      <c r="C1442">
        <f>YEAR(SalesDataTable[[#This Row],[Order Date]])</f>
        <v>2026</v>
      </c>
      <c r="D1442">
        <f>MONTH(SalesDataTable[[#This Row],[Order Date]])</f>
        <v>7</v>
      </c>
      <c r="E1442" t="str">
        <f>TEXT(SalesDataTable[[#This Row],[Order Date]], "MmMM")</f>
        <v>July</v>
      </c>
      <c r="F1442" t="str">
        <f>"Q"&amp;ROUNDUP(MONTH(SalesDataTable[[#This Row],[Order Date]])/3,0)</f>
        <v>Q3</v>
      </c>
      <c r="G1442" t="s">
        <v>28</v>
      </c>
      <c r="H1442" t="s">
        <v>46</v>
      </c>
      <c r="I1442" t="s">
        <v>22</v>
      </c>
      <c r="J1442" t="s">
        <v>84</v>
      </c>
      <c r="K1442" t="s">
        <v>30</v>
      </c>
      <c r="L1442" t="s">
        <v>57</v>
      </c>
      <c r="M1442">
        <v>2</v>
      </c>
      <c r="N1442">
        <v>141.51</v>
      </c>
      <c r="O1442">
        <v>0.05</v>
      </c>
      <c r="P1442">
        <v>77.040000000000006</v>
      </c>
      <c r="Q1442">
        <v>268.86899999999997</v>
      </c>
      <c r="R1442">
        <v>154.08000000000001</v>
      </c>
      <c r="S1442">
        <v>114.78899999999996</v>
      </c>
      <c r="T1442">
        <v>0.42693281858451504</v>
      </c>
      <c r="U1442">
        <v>2026</v>
      </c>
      <c r="V1442" t="s">
        <v>74</v>
      </c>
      <c r="W1442">
        <v>7</v>
      </c>
      <c r="X1442" t="s">
        <v>75</v>
      </c>
    </row>
    <row r="1443" spans="1:24" x14ac:dyDescent="0.3">
      <c r="A1443">
        <v>198</v>
      </c>
      <c r="B1443" s="1">
        <v>46214</v>
      </c>
      <c r="C1443">
        <f>YEAR(SalesDataTable[[#This Row],[Order Date]])</f>
        <v>2026</v>
      </c>
      <c r="D1443">
        <f>MONTH(SalesDataTable[[#This Row],[Order Date]])</f>
        <v>7</v>
      </c>
      <c r="E1443" t="str">
        <f>TEXT(SalesDataTable[[#This Row],[Order Date]], "MmMM")</f>
        <v>July</v>
      </c>
      <c r="F1443" t="str">
        <f>"Q"&amp;ROUNDUP(MONTH(SalesDataTable[[#This Row],[Order Date]])/3,0)</f>
        <v>Q3</v>
      </c>
      <c r="G1443" t="s">
        <v>28</v>
      </c>
      <c r="H1443" t="s">
        <v>46</v>
      </c>
      <c r="I1443" t="s">
        <v>22</v>
      </c>
      <c r="J1443" t="s">
        <v>23</v>
      </c>
      <c r="K1443" t="s">
        <v>30</v>
      </c>
      <c r="L1443" t="s">
        <v>41</v>
      </c>
      <c r="M1443">
        <v>2</v>
      </c>
      <c r="N1443">
        <v>71.77</v>
      </c>
      <c r="O1443">
        <v>0.05</v>
      </c>
      <c r="P1443">
        <v>32.9</v>
      </c>
      <c r="Q1443">
        <v>136.363</v>
      </c>
      <c r="R1443">
        <v>65.8</v>
      </c>
      <c r="S1443">
        <v>70.563000000000002</v>
      </c>
      <c r="T1443">
        <v>0.5174644148339359</v>
      </c>
      <c r="U1443">
        <v>2026</v>
      </c>
      <c r="V1443" t="s">
        <v>74</v>
      </c>
      <c r="W1443">
        <v>7</v>
      </c>
      <c r="X1443" t="s">
        <v>75</v>
      </c>
    </row>
    <row r="1444" spans="1:24" x14ac:dyDescent="0.3">
      <c r="A1444">
        <v>314</v>
      </c>
      <c r="B1444" s="1">
        <v>46215</v>
      </c>
      <c r="C1444">
        <f>YEAR(SalesDataTable[[#This Row],[Order Date]])</f>
        <v>2026</v>
      </c>
      <c r="D1444">
        <f>MONTH(SalesDataTable[[#This Row],[Order Date]])</f>
        <v>7</v>
      </c>
      <c r="E1444" t="str">
        <f>TEXT(SalesDataTable[[#This Row],[Order Date]], "MmMM")</f>
        <v>July</v>
      </c>
      <c r="F1444" t="str">
        <f>"Q"&amp;ROUNDUP(MONTH(SalesDataTable[[#This Row],[Order Date]])/3,0)</f>
        <v>Q3</v>
      </c>
      <c r="G1444" t="s">
        <v>48</v>
      </c>
      <c r="H1444" t="s">
        <v>49</v>
      </c>
      <c r="I1444" t="s">
        <v>22</v>
      </c>
      <c r="J1444" t="s">
        <v>84</v>
      </c>
      <c r="K1444" t="s">
        <v>24</v>
      </c>
      <c r="L1444" t="s">
        <v>25</v>
      </c>
      <c r="M1444">
        <v>2</v>
      </c>
      <c r="N1444">
        <v>41.09</v>
      </c>
      <c r="O1444">
        <v>0.05</v>
      </c>
      <c r="P1444">
        <v>14.54</v>
      </c>
      <c r="Q1444">
        <v>78.070999999999998</v>
      </c>
      <c r="R1444">
        <v>29.08</v>
      </c>
      <c r="S1444">
        <v>48.991</v>
      </c>
      <c r="T1444">
        <v>0.62751854081541159</v>
      </c>
      <c r="U1444">
        <v>2026</v>
      </c>
      <c r="V1444" t="s">
        <v>74</v>
      </c>
      <c r="W1444">
        <v>7</v>
      </c>
      <c r="X1444" t="s">
        <v>75</v>
      </c>
    </row>
    <row r="1445" spans="1:24" x14ac:dyDescent="0.3">
      <c r="A1445">
        <v>3546</v>
      </c>
      <c r="B1445" s="1">
        <v>46219</v>
      </c>
      <c r="C1445">
        <f>YEAR(SalesDataTable[[#This Row],[Order Date]])</f>
        <v>2026</v>
      </c>
      <c r="D1445">
        <f>MONTH(SalesDataTable[[#This Row],[Order Date]])</f>
        <v>7</v>
      </c>
      <c r="E1445" t="str">
        <f>TEXT(SalesDataTable[[#This Row],[Order Date]], "MmMM")</f>
        <v>July</v>
      </c>
      <c r="F1445" t="str">
        <f>"Q"&amp;ROUNDUP(MONTH(SalesDataTable[[#This Row],[Order Date]])/3,0)</f>
        <v>Q3</v>
      </c>
      <c r="G1445" t="s">
        <v>28</v>
      </c>
      <c r="H1445" t="s">
        <v>46</v>
      </c>
      <c r="I1445" t="s">
        <v>22</v>
      </c>
      <c r="J1445" t="s">
        <v>23</v>
      </c>
      <c r="K1445" t="s">
        <v>42</v>
      </c>
      <c r="L1445" t="s">
        <v>43</v>
      </c>
      <c r="M1445">
        <v>2</v>
      </c>
      <c r="N1445">
        <v>39.69</v>
      </c>
      <c r="O1445">
        <v>0.05</v>
      </c>
      <c r="P1445">
        <v>16.88</v>
      </c>
      <c r="Q1445">
        <v>75.410999999999987</v>
      </c>
      <c r="R1445">
        <v>33.76</v>
      </c>
      <c r="S1445">
        <v>41.650999999999989</v>
      </c>
      <c r="T1445">
        <v>0.55231995332245953</v>
      </c>
      <c r="U1445">
        <v>2026</v>
      </c>
      <c r="V1445" t="s">
        <v>74</v>
      </c>
      <c r="W1445">
        <v>7</v>
      </c>
      <c r="X1445" t="s">
        <v>75</v>
      </c>
    </row>
    <row r="1446" spans="1:24" x14ac:dyDescent="0.3">
      <c r="A1446">
        <v>1940</v>
      </c>
      <c r="B1446" s="1">
        <v>46222</v>
      </c>
      <c r="C1446">
        <f>YEAR(SalesDataTable[[#This Row],[Order Date]])</f>
        <v>2026</v>
      </c>
      <c r="D1446">
        <f>MONTH(SalesDataTable[[#This Row],[Order Date]])</f>
        <v>7</v>
      </c>
      <c r="E1446" t="str">
        <f>TEXT(SalesDataTable[[#This Row],[Order Date]], "MmMM")</f>
        <v>July</v>
      </c>
      <c r="F1446" t="str">
        <f>"Q"&amp;ROUNDUP(MONTH(SalesDataTable[[#This Row],[Order Date]])/3,0)</f>
        <v>Q3</v>
      </c>
      <c r="G1446" t="s">
        <v>48</v>
      </c>
      <c r="H1446" t="s">
        <v>71</v>
      </c>
      <c r="I1446" t="s">
        <v>22</v>
      </c>
      <c r="J1446" t="s">
        <v>23</v>
      </c>
      <c r="K1446" t="s">
        <v>24</v>
      </c>
      <c r="L1446" t="s">
        <v>69</v>
      </c>
      <c r="M1446">
        <v>2</v>
      </c>
      <c r="N1446">
        <v>50.24</v>
      </c>
      <c r="O1446">
        <v>0.05</v>
      </c>
      <c r="P1446">
        <v>21.88</v>
      </c>
      <c r="Q1446">
        <v>95.456000000000003</v>
      </c>
      <c r="R1446">
        <v>43.76</v>
      </c>
      <c r="S1446">
        <v>51.696000000000005</v>
      </c>
      <c r="T1446">
        <v>0.54156889037881328</v>
      </c>
      <c r="U1446">
        <v>2026</v>
      </c>
      <c r="V1446" t="s">
        <v>74</v>
      </c>
      <c r="W1446">
        <v>7</v>
      </c>
      <c r="X1446" t="s">
        <v>75</v>
      </c>
    </row>
    <row r="1447" spans="1:24" x14ac:dyDescent="0.3">
      <c r="A1447">
        <v>3725</v>
      </c>
      <c r="B1447" s="1">
        <v>46223</v>
      </c>
      <c r="C1447">
        <f>YEAR(SalesDataTable[[#This Row],[Order Date]])</f>
        <v>2026</v>
      </c>
      <c r="D1447">
        <f>MONTH(SalesDataTable[[#This Row],[Order Date]])</f>
        <v>7</v>
      </c>
      <c r="E1447" t="str">
        <f>TEXT(SalesDataTable[[#This Row],[Order Date]], "MmMM")</f>
        <v>July</v>
      </c>
      <c r="F1447" t="str">
        <f>"Q"&amp;ROUNDUP(MONTH(SalesDataTable[[#This Row],[Order Date]])/3,0)</f>
        <v>Q3</v>
      </c>
      <c r="G1447" t="s">
        <v>48</v>
      </c>
      <c r="H1447" t="s">
        <v>71</v>
      </c>
      <c r="I1447" t="s">
        <v>22</v>
      </c>
      <c r="J1447" t="s">
        <v>84</v>
      </c>
      <c r="K1447" t="s">
        <v>44</v>
      </c>
      <c r="L1447" t="s">
        <v>45</v>
      </c>
      <c r="M1447">
        <v>2</v>
      </c>
      <c r="N1447">
        <v>195.74</v>
      </c>
      <c r="O1447">
        <v>0.05</v>
      </c>
      <c r="P1447">
        <v>107.17</v>
      </c>
      <c r="Q1447">
        <v>371.90600000000001</v>
      </c>
      <c r="R1447">
        <v>214.34</v>
      </c>
      <c r="S1447">
        <v>157.566</v>
      </c>
      <c r="T1447">
        <v>0.4236715729243411</v>
      </c>
      <c r="U1447">
        <v>2026</v>
      </c>
      <c r="V1447" t="s">
        <v>74</v>
      </c>
      <c r="W1447">
        <v>7</v>
      </c>
      <c r="X1447" t="s">
        <v>75</v>
      </c>
    </row>
    <row r="1448" spans="1:24" x14ac:dyDescent="0.3">
      <c r="A1448">
        <v>159</v>
      </c>
      <c r="B1448" s="1">
        <v>46224</v>
      </c>
      <c r="C1448">
        <f>YEAR(SalesDataTable[[#This Row],[Order Date]])</f>
        <v>2026</v>
      </c>
      <c r="D1448">
        <f>MONTH(SalesDataTable[[#This Row],[Order Date]])</f>
        <v>7</v>
      </c>
      <c r="E1448" t="str">
        <f>TEXT(SalesDataTable[[#This Row],[Order Date]], "MmMM")</f>
        <v>July</v>
      </c>
      <c r="F1448" t="str">
        <f>"Q"&amp;ROUNDUP(MONTH(SalesDataTable[[#This Row],[Order Date]])/3,0)</f>
        <v>Q3</v>
      </c>
      <c r="G1448" t="s">
        <v>34</v>
      </c>
      <c r="H1448" t="s">
        <v>56</v>
      </c>
      <c r="I1448" t="s">
        <v>22</v>
      </c>
      <c r="J1448" t="s">
        <v>84</v>
      </c>
      <c r="K1448" t="s">
        <v>30</v>
      </c>
      <c r="L1448" t="s">
        <v>41</v>
      </c>
      <c r="M1448">
        <v>2</v>
      </c>
      <c r="N1448">
        <v>70.150000000000006</v>
      </c>
      <c r="O1448">
        <v>0.05</v>
      </c>
      <c r="P1448">
        <v>32.950000000000003</v>
      </c>
      <c r="Q1448">
        <v>133.285</v>
      </c>
      <c r="R1448">
        <v>65.900000000000006</v>
      </c>
      <c r="S1448">
        <v>67.384999999999991</v>
      </c>
      <c r="T1448">
        <v>0.50557076940390888</v>
      </c>
      <c r="U1448">
        <v>2026</v>
      </c>
      <c r="V1448" t="s">
        <v>74</v>
      </c>
      <c r="W1448">
        <v>7</v>
      </c>
      <c r="X1448" t="s">
        <v>75</v>
      </c>
    </row>
    <row r="1449" spans="1:24" x14ac:dyDescent="0.3">
      <c r="A1449">
        <v>435</v>
      </c>
      <c r="B1449" s="1">
        <v>46224</v>
      </c>
      <c r="C1449">
        <f>YEAR(SalesDataTable[[#This Row],[Order Date]])</f>
        <v>2026</v>
      </c>
      <c r="D1449">
        <f>MONTH(SalesDataTable[[#This Row],[Order Date]])</f>
        <v>7</v>
      </c>
      <c r="E1449" t="str">
        <f>TEXT(SalesDataTable[[#This Row],[Order Date]], "MmMM")</f>
        <v>July</v>
      </c>
      <c r="F1449" t="str">
        <f>"Q"&amp;ROUNDUP(MONTH(SalesDataTable[[#This Row],[Order Date]])/3,0)</f>
        <v>Q3</v>
      </c>
      <c r="G1449" t="s">
        <v>48</v>
      </c>
      <c r="H1449" t="s">
        <v>49</v>
      </c>
      <c r="I1449" t="s">
        <v>22</v>
      </c>
      <c r="J1449" t="s">
        <v>84</v>
      </c>
      <c r="K1449" t="s">
        <v>44</v>
      </c>
      <c r="L1449" t="s">
        <v>77</v>
      </c>
      <c r="M1449">
        <v>2</v>
      </c>
      <c r="N1449">
        <v>342.38</v>
      </c>
      <c r="O1449">
        <v>0.05</v>
      </c>
      <c r="P1449">
        <v>192.01</v>
      </c>
      <c r="Q1449">
        <v>650.52199999999993</v>
      </c>
      <c r="R1449">
        <v>384.02</v>
      </c>
      <c r="S1449">
        <v>266.50199999999995</v>
      </c>
      <c r="T1449">
        <v>0.40967407712575438</v>
      </c>
      <c r="U1449">
        <v>2026</v>
      </c>
      <c r="V1449" t="s">
        <v>74</v>
      </c>
      <c r="W1449">
        <v>7</v>
      </c>
      <c r="X1449" t="s">
        <v>75</v>
      </c>
    </row>
    <row r="1450" spans="1:24" x14ac:dyDescent="0.3">
      <c r="A1450">
        <v>3710</v>
      </c>
      <c r="B1450" s="1">
        <v>46228</v>
      </c>
      <c r="C1450">
        <f>YEAR(SalesDataTable[[#This Row],[Order Date]])</f>
        <v>2026</v>
      </c>
      <c r="D1450">
        <f>MONTH(SalesDataTable[[#This Row],[Order Date]])</f>
        <v>7</v>
      </c>
      <c r="E1450" t="str">
        <f>TEXT(SalesDataTable[[#This Row],[Order Date]], "MmMM")</f>
        <v>July</v>
      </c>
      <c r="F1450" t="str">
        <f>"Q"&amp;ROUNDUP(MONTH(SalesDataTable[[#This Row],[Order Date]])/3,0)</f>
        <v>Q3</v>
      </c>
      <c r="G1450" t="s">
        <v>20</v>
      </c>
      <c r="H1450" t="s">
        <v>32</v>
      </c>
      <c r="I1450" t="s">
        <v>22</v>
      </c>
      <c r="J1450" t="s">
        <v>23</v>
      </c>
      <c r="K1450" t="s">
        <v>37</v>
      </c>
      <c r="L1450" t="s">
        <v>54</v>
      </c>
      <c r="M1450">
        <v>2</v>
      </c>
      <c r="N1450">
        <v>46.48</v>
      </c>
      <c r="O1450">
        <v>0.05</v>
      </c>
      <c r="P1450">
        <v>18.760000000000002</v>
      </c>
      <c r="Q1450">
        <v>88.311999999999983</v>
      </c>
      <c r="R1450">
        <v>37.520000000000003</v>
      </c>
      <c r="S1450">
        <v>50.79199999999998</v>
      </c>
      <c r="T1450">
        <v>0.57514267596702584</v>
      </c>
      <c r="U1450">
        <v>2026</v>
      </c>
      <c r="V1450" t="s">
        <v>74</v>
      </c>
      <c r="W1450">
        <v>7</v>
      </c>
      <c r="X1450" t="s">
        <v>75</v>
      </c>
    </row>
    <row r="1451" spans="1:24" x14ac:dyDescent="0.3">
      <c r="A1451">
        <v>2682</v>
      </c>
      <c r="B1451" s="1">
        <v>46230</v>
      </c>
      <c r="C1451">
        <f>YEAR(SalesDataTable[[#This Row],[Order Date]])</f>
        <v>2026</v>
      </c>
      <c r="D1451">
        <f>MONTH(SalesDataTable[[#This Row],[Order Date]])</f>
        <v>7</v>
      </c>
      <c r="E1451" t="str">
        <f>TEXT(SalesDataTable[[#This Row],[Order Date]], "MmMM")</f>
        <v>July</v>
      </c>
      <c r="F1451" t="str">
        <f>"Q"&amp;ROUNDUP(MONTH(SalesDataTable[[#This Row],[Order Date]])/3,0)</f>
        <v>Q3</v>
      </c>
      <c r="G1451" t="s">
        <v>34</v>
      </c>
      <c r="H1451" t="s">
        <v>40</v>
      </c>
      <c r="I1451" t="s">
        <v>22</v>
      </c>
      <c r="J1451" t="s">
        <v>23</v>
      </c>
      <c r="K1451" t="s">
        <v>24</v>
      </c>
      <c r="L1451" t="s">
        <v>25</v>
      </c>
      <c r="M1451">
        <v>2</v>
      </c>
      <c r="N1451">
        <v>40.22</v>
      </c>
      <c r="O1451">
        <v>0.05</v>
      </c>
      <c r="P1451">
        <v>14.72</v>
      </c>
      <c r="Q1451">
        <v>76.417999999999992</v>
      </c>
      <c r="R1451">
        <v>29.44</v>
      </c>
      <c r="S1451">
        <v>46.977999999999994</v>
      </c>
      <c r="T1451">
        <v>0.61475045146431473</v>
      </c>
      <c r="U1451">
        <v>2026</v>
      </c>
      <c r="V1451" t="s">
        <v>74</v>
      </c>
      <c r="W1451">
        <v>7</v>
      </c>
      <c r="X1451" t="s">
        <v>75</v>
      </c>
    </row>
    <row r="1452" spans="1:24" x14ac:dyDescent="0.3">
      <c r="A1452">
        <v>831</v>
      </c>
      <c r="B1452" s="1">
        <v>46235</v>
      </c>
      <c r="C1452">
        <f>YEAR(SalesDataTable[[#This Row],[Order Date]])</f>
        <v>2026</v>
      </c>
      <c r="D1452">
        <f>MONTH(SalesDataTable[[#This Row],[Order Date]])</f>
        <v>8</v>
      </c>
      <c r="E1452" t="str">
        <f>TEXT(SalesDataTable[[#This Row],[Order Date]], "MmMM")</f>
        <v>August</v>
      </c>
      <c r="F1452" t="str">
        <f>"Q"&amp;ROUNDUP(MONTH(SalesDataTable[[#This Row],[Order Date]])/3,0)</f>
        <v>Q3</v>
      </c>
      <c r="G1452" t="s">
        <v>20</v>
      </c>
      <c r="H1452" t="s">
        <v>21</v>
      </c>
      <c r="I1452" t="s">
        <v>22</v>
      </c>
      <c r="J1452" t="s">
        <v>84</v>
      </c>
      <c r="K1452" t="s">
        <v>37</v>
      </c>
      <c r="L1452" t="s">
        <v>38</v>
      </c>
      <c r="M1452">
        <v>2</v>
      </c>
      <c r="N1452">
        <v>130.9</v>
      </c>
      <c r="O1452">
        <v>0.05</v>
      </c>
      <c r="P1452">
        <v>67.959999999999994</v>
      </c>
      <c r="Q1452">
        <v>248.71</v>
      </c>
      <c r="R1452">
        <v>135.91999999999999</v>
      </c>
      <c r="S1452">
        <v>112.79000000000002</v>
      </c>
      <c r="T1452">
        <v>0.45350006031120588</v>
      </c>
      <c r="U1452">
        <v>2026</v>
      </c>
      <c r="V1452" t="s">
        <v>74</v>
      </c>
      <c r="W1452">
        <v>8</v>
      </c>
      <c r="X1452" t="s">
        <v>76</v>
      </c>
    </row>
    <row r="1453" spans="1:24" x14ac:dyDescent="0.3">
      <c r="A1453">
        <v>1599</v>
      </c>
      <c r="B1453" s="1">
        <v>46236</v>
      </c>
      <c r="C1453">
        <f>YEAR(SalesDataTable[[#This Row],[Order Date]])</f>
        <v>2026</v>
      </c>
      <c r="D1453">
        <f>MONTH(SalesDataTable[[#This Row],[Order Date]])</f>
        <v>8</v>
      </c>
      <c r="E1453" t="str">
        <f>TEXT(SalesDataTable[[#This Row],[Order Date]], "MmMM")</f>
        <v>August</v>
      </c>
      <c r="F1453" t="str">
        <f>"Q"&amp;ROUNDUP(MONTH(SalesDataTable[[#This Row],[Order Date]])/3,0)</f>
        <v>Q3</v>
      </c>
      <c r="G1453" t="s">
        <v>20</v>
      </c>
      <c r="H1453" t="s">
        <v>39</v>
      </c>
      <c r="I1453" t="s">
        <v>22</v>
      </c>
      <c r="J1453" t="s">
        <v>84</v>
      </c>
      <c r="K1453" t="s">
        <v>44</v>
      </c>
      <c r="L1453" t="s">
        <v>45</v>
      </c>
      <c r="M1453">
        <v>2</v>
      </c>
      <c r="N1453">
        <v>200.45</v>
      </c>
      <c r="O1453">
        <v>0.05</v>
      </c>
      <c r="P1453">
        <v>105.42</v>
      </c>
      <c r="Q1453">
        <v>380.85499999999996</v>
      </c>
      <c r="R1453">
        <v>210.84</v>
      </c>
      <c r="S1453">
        <v>170.01499999999996</v>
      </c>
      <c r="T1453">
        <v>0.44640348689133652</v>
      </c>
      <c r="U1453">
        <v>2026</v>
      </c>
      <c r="V1453" t="s">
        <v>74</v>
      </c>
      <c r="W1453">
        <v>8</v>
      </c>
      <c r="X1453" t="s">
        <v>76</v>
      </c>
    </row>
    <row r="1454" spans="1:24" x14ac:dyDescent="0.3">
      <c r="A1454">
        <v>1187</v>
      </c>
      <c r="B1454" s="1">
        <v>46237</v>
      </c>
      <c r="C1454">
        <f>YEAR(SalesDataTable[[#This Row],[Order Date]])</f>
        <v>2026</v>
      </c>
      <c r="D1454">
        <f>MONTH(SalesDataTable[[#This Row],[Order Date]])</f>
        <v>8</v>
      </c>
      <c r="E1454" t="str">
        <f>TEXT(SalesDataTable[[#This Row],[Order Date]], "MmMM")</f>
        <v>August</v>
      </c>
      <c r="F1454" t="str">
        <f>"Q"&amp;ROUNDUP(MONTH(SalesDataTable[[#This Row],[Order Date]])/3,0)</f>
        <v>Q3</v>
      </c>
      <c r="G1454" t="s">
        <v>28</v>
      </c>
      <c r="H1454" t="s">
        <v>36</v>
      </c>
      <c r="I1454" t="s">
        <v>22</v>
      </c>
      <c r="J1454" t="s">
        <v>84</v>
      </c>
      <c r="K1454" t="s">
        <v>37</v>
      </c>
      <c r="L1454" t="s">
        <v>54</v>
      </c>
      <c r="M1454">
        <v>2</v>
      </c>
      <c r="N1454">
        <v>45.45</v>
      </c>
      <c r="O1454">
        <v>0.05</v>
      </c>
      <c r="P1454">
        <v>18.829999999999998</v>
      </c>
      <c r="Q1454">
        <v>86.355000000000004</v>
      </c>
      <c r="R1454">
        <v>37.659999999999997</v>
      </c>
      <c r="S1454">
        <v>48.695000000000007</v>
      </c>
      <c r="T1454">
        <v>0.56389323142840608</v>
      </c>
      <c r="U1454">
        <v>2026</v>
      </c>
      <c r="V1454" t="s">
        <v>74</v>
      </c>
      <c r="W1454">
        <v>8</v>
      </c>
      <c r="X1454" t="s">
        <v>76</v>
      </c>
    </row>
    <row r="1455" spans="1:24" x14ac:dyDescent="0.3">
      <c r="A1455">
        <v>2415</v>
      </c>
      <c r="B1455" s="1">
        <v>46239</v>
      </c>
      <c r="C1455">
        <f>YEAR(SalesDataTable[[#This Row],[Order Date]])</f>
        <v>2026</v>
      </c>
      <c r="D1455">
        <f>MONTH(SalesDataTable[[#This Row],[Order Date]])</f>
        <v>8</v>
      </c>
      <c r="E1455" t="str">
        <f>TEXT(SalesDataTable[[#This Row],[Order Date]], "MmMM")</f>
        <v>August</v>
      </c>
      <c r="F1455" t="str">
        <f>"Q"&amp;ROUNDUP(MONTH(SalesDataTable[[#This Row],[Order Date]])/3,0)</f>
        <v>Q3</v>
      </c>
      <c r="G1455" t="s">
        <v>34</v>
      </c>
      <c r="H1455" t="s">
        <v>53</v>
      </c>
      <c r="I1455" t="s">
        <v>22</v>
      </c>
      <c r="J1455" t="s">
        <v>23</v>
      </c>
      <c r="K1455" t="s">
        <v>37</v>
      </c>
      <c r="L1455" t="s">
        <v>38</v>
      </c>
      <c r="M1455">
        <v>2</v>
      </c>
      <c r="N1455">
        <v>131.25</v>
      </c>
      <c r="O1455">
        <v>0.05</v>
      </c>
      <c r="P1455">
        <v>65.42</v>
      </c>
      <c r="Q1455">
        <v>249.375</v>
      </c>
      <c r="R1455">
        <v>130.84</v>
      </c>
      <c r="S1455">
        <v>118.535</v>
      </c>
      <c r="T1455">
        <v>0.47532832080200499</v>
      </c>
      <c r="U1455">
        <v>2026</v>
      </c>
      <c r="V1455" t="s">
        <v>74</v>
      </c>
      <c r="W1455">
        <v>8</v>
      </c>
      <c r="X1455" t="s">
        <v>76</v>
      </c>
    </row>
    <row r="1456" spans="1:24" x14ac:dyDescent="0.3">
      <c r="A1456">
        <v>4035</v>
      </c>
      <c r="B1456" s="1">
        <v>46239</v>
      </c>
      <c r="C1456">
        <f>YEAR(SalesDataTable[[#This Row],[Order Date]])</f>
        <v>2026</v>
      </c>
      <c r="D1456">
        <f>MONTH(SalesDataTable[[#This Row],[Order Date]])</f>
        <v>8</v>
      </c>
      <c r="E1456" t="str">
        <f>TEXT(SalesDataTable[[#This Row],[Order Date]], "MmMM")</f>
        <v>August</v>
      </c>
      <c r="F1456" t="str">
        <f>"Q"&amp;ROUNDUP(MONTH(SalesDataTable[[#This Row],[Order Date]])/3,0)</f>
        <v>Q3</v>
      </c>
      <c r="G1456" t="s">
        <v>28</v>
      </c>
      <c r="H1456" t="s">
        <v>29</v>
      </c>
      <c r="I1456" t="s">
        <v>22</v>
      </c>
      <c r="J1456" t="s">
        <v>84</v>
      </c>
      <c r="K1456" t="s">
        <v>42</v>
      </c>
      <c r="L1456" t="s">
        <v>43</v>
      </c>
      <c r="M1456">
        <v>2</v>
      </c>
      <c r="N1456">
        <v>40.53</v>
      </c>
      <c r="O1456">
        <v>0.05</v>
      </c>
      <c r="P1456">
        <v>17.100000000000001</v>
      </c>
      <c r="Q1456">
        <v>77.007000000000005</v>
      </c>
      <c r="R1456">
        <v>34.200000000000003</v>
      </c>
      <c r="S1456">
        <v>42.807000000000002</v>
      </c>
      <c r="T1456">
        <v>0.55588452997779425</v>
      </c>
      <c r="U1456">
        <v>2026</v>
      </c>
      <c r="V1456" t="s">
        <v>74</v>
      </c>
      <c r="W1456">
        <v>8</v>
      </c>
      <c r="X1456" t="s">
        <v>76</v>
      </c>
    </row>
    <row r="1457" spans="1:24" x14ac:dyDescent="0.3">
      <c r="A1457">
        <v>1843</v>
      </c>
      <c r="B1457" s="1">
        <v>46242</v>
      </c>
      <c r="C1457">
        <f>YEAR(SalesDataTable[[#This Row],[Order Date]])</f>
        <v>2026</v>
      </c>
      <c r="D1457">
        <f>MONTH(SalesDataTable[[#This Row],[Order Date]])</f>
        <v>8</v>
      </c>
      <c r="E1457" t="str">
        <f>TEXT(SalesDataTable[[#This Row],[Order Date]], "MmMM")</f>
        <v>August</v>
      </c>
      <c r="F1457" t="str">
        <f>"Q"&amp;ROUNDUP(MONTH(SalesDataTable[[#This Row],[Order Date]])/3,0)</f>
        <v>Q3</v>
      </c>
      <c r="G1457" t="s">
        <v>20</v>
      </c>
      <c r="H1457" t="s">
        <v>21</v>
      </c>
      <c r="I1457" t="s">
        <v>22</v>
      </c>
      <c r="J1457" t="s">
        <v>23</v>
      </c>
      <c r="K1457" t="s">
        <v>44</v>
      </c>
      <c r="L1457" t="s">
        <v>77</v>
      </c>
      <c r="M1457">
        <v>2</v>
      </c>
      <c r="N1457">
        <v>341.23</v>
      </c>
      <c r="O1457">
        <v>0.05</v>
      </c>
      <c r="P1457">
        <v>192.5</v>
      </c>
      <c r="Q1457">
        <v>648.33699999999999</v>
      </c>
      <c r="R1457">
        <v>385</v>
      </c>
      <c r="S1457">
        <v>263.33699999999999</v>
      </c>
      <c r="T1457">
        <v>0.40617302421425894</v>
      </c>
      <c r="U1457">
        <v>2026</v>
      </c>
      <c r="V1457" t="s">
        <v>74</v>
      </c>
      <c r="W1457">
        <v>8</v>
      </c>
      <c r="X1457" t="s">
        <v>76</v>
      </c>
    </row>
    <row r="1458" spans="1:24" x14ac:dyDescent="0.3">
      <c r="A1458">
        <v>421</v>
      </c>
      <c r="B1458" s="1">
        <v>46249</v>
      </c>
      <c r="C1458">
        <f>YEAR(SalesDataTable[[#This Row],[Order Date]])</f>
        <v>2026</v>
      </c>
      <c r="D1458">
        <f>MONTH(SalesDataTable[[#This Row],[Order Date]])</f>
        <v>8</v>
      </c>
      <c r="E1458" t="str">
        <f>TEXT(SalesDataTable[[#This Row],[Order Date]], "MmMM")</f>
        <v>August</v>
      </c>
      <c r="F1458" t="str">
        <f>"Q"&amp;ROUNDUP(MONTH(SalesDataTable[[#This Row],[Order Date]])/3,0)</f>
        <v>Q3</v>
      </c>
      <c r="G1458" t="s">
        <v>20</v>
      </c>
      <c r="H1458" t="s">
        <v>32</v>
      </c>
      <c r="I1458" t="s">
        <v>22</v>
      </c>
      <c r="J1458" t="s">
        <v>23</v>
      </c>
      <c r="K1458" t="s">
        <v>24</v>
      </c>
      <c r="L1458" t="s">
        <v>50</v>
      </c>
      <c r="M1458">
        <v>2</v>
      </c>
      <c r="N1458">
        <v>35.97</v>
      </c>
      <c r="O1458">
        <v>0.05</v>
      </c>
      <c r="P1458">
        <v>14.28</v>
      </c>
      <c r="Q1458">
        <v>68.342999999999989</v>
      </c>
      <c r="R1458">
        <v>28.56</v>
      </c>
      <c r="S1458">
        <v>39.782999999999987</v>
      </c>
      <c r="T1458">
        <v>0.58210789693165343</v>
      </c>
      <c r="U1458">
        <v>2026</v>
      </c>
      <c r="V1458" t="s">
        <v>74</v>
      </c>
      <c r="W1458">
        <v>8</v>
      </c>
      <c r="X1458" t="s">
        <v>76</v>
      </c>
    </row>
    <row r="1459" spans="1:24" x14ac:dyDescent="0.3">
      <c r="A1459">
        <v>2285</v>
      </c>
      <c r="B1459" s="1">
        <v>46255</v>
      </c>
      <c r="C1459">
        <f>YEAR(SalesDataTable[[#This Row],[Order Date]])</f>
        <v>2026</v>
      </c>
      <c r="D1459">
        <f>MONTH(SalesDataTable[[#This Row],[Order Date]])</f>
        <v>8</v>
      </c>
      <c r="E1459" t="str">
        <f>TEXT(SalesDataTable[[#This Row],[Order Date]], "MmMM")</f>
        <v>August</v>
      </c>
      <c r="F1459" t="str">
        <f>"Q"&amp;ROUNDUP(MONTH(SalesDataTable[[#This Row],[Order Date]])/3,0)</f>
        <v>Q3</v>
      </c>
      <c r="G1459" t="s">
        <v>34</v>
      </c>
      <c r="H1459" t="s">
        <v>40</v>
      </c>
      <c r="I1459" t="s">
        <v>22</v>
      </c>
      <c r="J1459" t="s">
        <v>85</v>
      </c>
      <c r="K1459" t="s">
        <v>30</v>
      </c>
      <c r="L1459" t="s">
        <v>31</v>
      </c>
      <c r="M1459">
        <v>2</v>
      </c>
      <c r="N1459">
        <v>155.11000000000001</v>
      </c>
      <c r="O1459">
        <v>0.05</v>
      </c>
      <c r="P1459">
        <v>80.13</v>
      </c>
      <c r="Q1459">
        <v>294.709</v>
      </c>
      <c r="R1459">
        <v>160.26</v>
      </c>
      <c r="S1459">
        <v>134.44900000000001</v>
      </c>
      <c r="T1459">
        <v>0.45620934548995795</v>
      </c>
      <c r="U1459">
        <v>2026</v>
      </c>
      <c r="V1459" t="s">
        <v>74</v>
      </c>
      <c r="W1459">
        <v>8</v>
      </c>
      <c r="X1459" t="s">
        <v>76</v>
      </c>
    </row>
    <row r="1460" spans="1:24" x14ac:dyDescent="0.3">
      <c r="A1460">
        <v>3815</v>
      </c>
      <c r="B1460" s="1">
        <v>46256</v>
      </c>
      <c r="C1460">
        <f>YEAR(SalesDataTable[[#This Row],[Order Date]])</f>
        <v>2026</v>
      </c>
      <c r="D1460">
        <f>MONTH(SalesDataTable[[#This Row],[Order Date]])</f>
        <v>8</v>
      </c>
      <c r="E1460" t="str">
        <f>TEXT(SalesDataTable[[#This Row],[Order Date]], "MmMM")</f>
        <v>August</v>
      </c>
      <c r="F1460" t="str">
        <f>"Q"&amp;ROUNDUP(MONTH(SalesDataTable[[#This Row],[Order Date]])/3,0)</f>
        <v>Q3</v>
      </c>
      <c r="G1460" t="s">
        <v>48</v>
      </c>
      <c r="H1460" t="s">
        <v>49</v>
      </c>
      <c r="I1460" t="s">
        <v>22</v>
      </c>
      <c r="J1460" t="s">
        <v>84</v>
      </c>
      <c r="K1460" t="s">
        <v>44</v>
      </c>
      <c r="L1460" t="s">
        <v>45</v>
      </c>
      <c r="M1460">
        <v>2</v>
      </c>
      <c r="N1460">
        <v>199.53</v>
      </c>
      <c r="O1460">
        <v>0.05</v>
      </c>
      <c r="P1460">
        <v>105.87</v>
      </c>
      <c r="Q1460">
        <v>379.10699999999997</v>
      </c>
      <c r="R1460">
        <v>211.74</v>
      </c>
      <c r="S1460">
        <v>167.36699999999996</v>
      </c>
      <c r="T1460">
        <v>0.44147694450379438</v>
      </c>
      <c r="U1460">
        <v>2026</v>
      </c>
      <c r="V1460" t="s">
        <v>74</v>
      </c>
      <c r="W1460">
        <v>8</v>
      </c>
      <c r="X1460" t="s">
        <v>76</v>
      </c>
    </row>
    <row r="1461" spans="1:24" x14ac:dyDescent="0.3">
      <c r="A1461">
        <v>3112</v>
      </c>
      <c r="B1461" s="1">
        <v>46263</v>
      </c>
      <c r="C1461">
        <f>YEAR(SalesDataTable[[#This Row],[Order Date]])</f>
        <v>2026</v>
      </c>
      <c r="D1461">
        <f>MONTH(SalesDataTable[[#This Row],[Order Date]])</f>
        <v>8</v>
      </c>
      <c r="E1461" t="str">
        <f>TEXT(SalesDataTable[[#This Row],[Order Date]], "MmMM")</f>
        <v>August</v>
      </c>
      <c r="F1461" t="str">
        <f>"Q"&amp;ROUNDUP(MONTH(SalesDataTable[[#This Row],[Order Date]])/3,0)</f>
        <v>Q3</v>
      </c>
      <c r="G1461" t="s">
        <v>20</v>
      </c>
      <c r="H1461" t="s">
        <v>21</v>
      </c>
      <c r="I1461" t="s">
        <v>22</v>
      </c>
      <c r="J1461" t="s">
        <v>85</v>
      </c>
      <c r="K1461" t="s">
        <v>37</v>
      </c>
      <c r="L1461" t="s">
        <v>54</v>
      </c>
      <c r="M1461">
        <v>2</v>
      </c>
      <c r="N1461">
        <v>47.69</v>
      </c>
      <c r="O1461">
        <v>0.05</v>
      </c>
      <c r="P1461">
        <v>18.8</v>
      </c>
      <c r="Q1461">
        <v>90.61099999999999</v>
      </c>
      <c r="R1461">
        <v>37.6</v>
      </c>
      <c r="S1461">
        <v>53.010999999999989</v>
      </c>
      <c r="T1461">
        <v>0.58503934400900548</v>
      </c>
      <c r="U1461">
        <v>2026</v>
      </c>
      <c r="V1461" t="s">
        <v>74</v>
      </c>
      <c r="W1461">
        <v>8</v>
      </c>
      <c r="X1461" t="s">
        <v>76</v>
      </c>
    </row>
    <row r="1462" spans="1:24" x14ac:dyDescent="0.3">
      <c r="A1462">
        <v>4640</v>
      </c>
      <c r="B1462" s="1">
        <v>46263</v>
      </c>
      <c r="C1462">
        <f>YEAR(SalesDataTable[[#This Row],[Order Date]])</f>
        <v>2026</v>
      </c>
      <c r="D1462">
        <f>MONTH(SalesDataTable[[#This Row],[Order Date]])</f>
        <v>8</v>
      </c>
      <c r="E1462" t="str">
        <f>TEXT(SalesDataTable[[#This Row],[Order Date]], "MmMM")</f>
        <v>August</v>
      </c>
      <c r="F1462" t="str">
        <f>"Q"&amp;ROUNDUP(MONTH(SalesDataTable[[#This Row],[Order Date]])/3,0)</f>
        <v>Q3</v>
      </c>
      <c r="G1462" t="s">
        <v>28</v>
      </c>
      <c r="H1462" t="s">
        <v>46</v>
      </c>
      <c r="I1462" t="s">
        <v>22</v>
      </c>
      <c r="J1462" t="s">
        <v>23</v>
      </c>
      <c r="K1462" t="s">
        <v>24</v>
      </c>
      <c r="L1462" t="s">
        <v>25</v>
      </c>
      <c r="M1462">
        <v>2</v>
      </c>
      <c r="N1462">
        <v>41.05</v>
      </c>
      <c r="O1462">
        <v>0.05</v>
      </c>
      <c r="P1462">
        <v>14.47</v>
      </c>
      <c r="Q1462">
        <v>77.99499999999999</v>
      </c>
      <c r="R1462">
        <v>28.94</v>
      </c>
      <c r="S1462">
        <v>49.054999999999993</v>
      </c>
      <c r="T1462">
        <v>0.62895057375472785</v>
      </c>
      <c r="U1462">
        <v>2026</v>
      </c>
      <c r="V1462" t="s">
        <v>74</v>
      </c>
      <c r="W1462">
        <v>8</v>
      </c>
      <c r="X1462" t="s">
        <v>76</v>
      </c>
    </row>
    <row r="1463" spans="1:24" x14ac:dyDescent="0.3">
      <c r="A1463">
        <v>4733</v>
      </c>
      <c r="B1463" s="1">
        <v>46263</v>
      </c>
      <c r="C1463">
        <f>YEAR(SalesDataTable[[#This Row],[Order Date]])</f>
        <v>2026</v>
      </c>
      <c r="D1463">
        <f>MONTH(SalesDataTable[[#This Row],[Order Date]])</f>
        <v>8</v>
      </c>
      <c r="E1463" t="str">
        <f>TEXT(SalesDataTable[[#This Row],[Order Date]], "MmMM")</f>
        <v>August</v>
      </c>
      <c r="F1463" t="str">
        <f>"Q"&amp;ROUNDUP(MONTH(SalesDataTable[[#This Row],[Order Date]])/3,0)</f>
        <v>Q3</v>
      </c>
      <c r="G1463" t="s">
        <v>48</v>
      </c>
      <c r="H1463" t="s">
        <v>49</v>
      </c>
      <c r="I1463" t="s">
        <v>22</v>
      </c>
      <c r="J1463" t="s">
        <v>23</v>
      </c>
      <c r="K1463" t="s">
        <v>30</v>
      </c>
      <c r="L1463" t="s">
        <v>31</v>
      </c>
      <c r="M1463">
        <v>2</v>
      </c>
      <c r="N1463">
        <v>153.63999999999999</v>
      </c>
      <c r="O1463">
        <v>0.05</v>
      </c>
      <c r="P1463">
        <v>77.709999999999994</v>
      </c>
      <c r="Q1463">
        <v>291.91599999999994</v>
      </c>
      <c r="R1463">
        <v>155.41999999999999</v>
      </c>
      <c r="S1463">
        <v>136.49599999999995</v>
      </c>
      <c r="T1463">
        <v>0.46758656599843784</v>
      </c>
      <c r="U1463">
        <v>2026</v>
      </c>
      <c r="V1463" t="s">
        <v>74</v>
      </c>
      <c r="W1463">
        <v>8</v>
      </c>
      <c r="X1463" t="s">
        <v>76</v>
      </c>
    </row>
    <row r="1464" spans="1:24" x14ac:dyDescent="0.3">
      <c r="A1464">
        <v>618</v>
      </c>
      <c r="B1464" s="1">
        <v>46264</v>
      </c>
      <c r="C1464">
        <f>YEAR(SalesDataTable[[#This Row],[Order Date]])</f>
        <v>2026</v>
      </c>
      <c r="D1464">
        <f>MONTH(SalesDataTable[[#This Row],[Order Date]])</f>
        <v>8</v>
      </c>
      <c r="E1464" t="str">
        <f>TEXT(SalesDataTable[[#This Row],[Order Date]], "MmMM")</f>
        <v>August</v>
      </c>
      <c r="F1464" t="str">
        <f>"Q"&amp;ROUNDUP(MONTH(SalesDataTable[[#This Row],[Order Date]])/3,0)</f>
        <v>Q3</v>
      </c>
      <c r="G1464" t="s">
        <v>34</v>
      </c>
      <c r="H1464" t="s">
        <v>53</v>
      </c>
      <c r="I1464" t="s">
        <v>22</v>
      </c>
      <c r="J1464" t="s">
        <v>85</v>
      </c>
      <c r="K1464" t="s">
        <v>42</v>
      </c>
      <c r="L1464" t="s">
        <v>43</v>
      </c>
      <c r="M1464">
        <v>2</v>
      </c>
      <c r="N1464">
        <v>41.06</v>
      </c>
      <c r="O1464">
        <v>0.05</v>
      </c>
      <c r="P1464">
        <v>16.559999999999999</v>
      </c>
      <c r="Q1464">
        <v>78.013999999999996</v>
      </c>
      <c r="R1464">
        <v>33.119999999999997</v>
      </c>
      <c r="S1464">
        <v>44.893999999999998</v>
      </c>
      <c r="T1464">
        <v>0.5754608147255621</v>
      </c>
      <c r="U1464">
        <v>2026</v>
      </c>
      <c r="V1464" t="s">
        <v>74</v>
      </c>
      <c r="W1464">
        <v>8</v>
      </c>
      <c r="X1464" t="s">
        <v>76</v>
      </c>
    </row>
    <row r="1465" spans="1:24" x14ac:dyDescent="0.3">
      <c r="A1465">
        <v>1224</v>
      </c>
      <c r="B1465" s="1">
        <v>46273</v>
      </c>
      <c r="C1465">
        <f>YEAR(SalesDataTable[[#This Row],[Order Date]])</f>
        <v>2026</v>
      </c>
      <c r="D1465">
        <f>MONTH(SalesDataTable[[#This Row],[Order Date]])</f>
        <v>9</v>
      </c>
      <c r="E1465" t="str">
        <f>TEXT(SalesDataTable[[#This Row],[Order Date]], "MmMM")</f>
        <v>September</v>
      </c>
      <c r="F1465" t="str">
        <f>"Q"&amp;ROUNDUP(MONTH(SalesDataTable[[#This Row],[Order Date]])/3,0)</f>
        <v>Q3</v>
      </c>
      <c r="G1465" t="s">
        <v>48</v>
      </c>
      <c r="H1465" t="s">
        <v>49</v>
      </c>
      <c r="I1465" t="s">
        <v>22</v>
      </c>
      <c r="J1465" t="s">
        <v>84</v>
      </c>
      <c r="K1465" t="s">
        <v>42</v>
      </c>
      <c r="L1465" t="s">
        <v>43</v>
      </c>
      <c r="M1465">
        <v>2</v>
      </c>
      <c r="N1465">
        <v>39.409999999999997</v>
      </c>
      <c r="O1465">
        <v>0.05</v>
      </c>
      <c r="P1465">
        <v>17.12</v>
      </c>
      <c r="Q1465">
        <v>74.878999999999991</v>
      </c>
      <c r="R1465">
        <v>34.24</v>
      </c>
      <c r="S1465">
        <v>40.638999999999989</v>
      </c>
      <c r="T1465">
        <v>0.54272893601677363</v>
      </c>
      <c r="U1465">
        <v>2026</v>
      </c>
      <c r="V1465" t="s">
        <v>74</v>
      </c>
      <c r="W1465">
        <v>9</v>
      </c>
      <c r="X1465" t="s">
        <v>78</v>
      </c>
    </row>
    <row r="1466" spans="1:24" x14ac:dyDescent="0.3">
      <c r="A1466">
        <v>3346</v>
      </c>
      <c r="B1466" s="1">
        <v>46278</v>
      </c>
      <c r="C1466">
        <f>YEAR(SalesDataTable[[#This Row],[Order Date]])</f>
        <v>2026</v>
      </c>
      <c r="D1466">
        <f>MONTH(SalesDataTable[[#This Row],[Order Date]])</f>
        <v>9</v>
      </c>
      <c r="E1466" t="str">
        <f>TEXT(SalesDataTable[[#This Row],[Order Date]], "MmMM")</f>
        <v>September</v>
      </c>
      <c r="F1466" t="str">
        <f>"Q"&amp;ROUNDUP(MONTH(SalesDataTable[[#This Row],[Order Date]])/3,0)</f>
        <v>Q3</v>
      </c>
      <c r="G1466" t="s">
        <v>20</v>
      </c>
      <c r="H1466" t="s">
        <v>21</v>
      </c>
      <c r="I1466" t="s">
        <v>22</v>
      </c>
      <c r="J1466" t="s">
        <v>84</v>
      </c>
      <c r="K1466" t="s">
        <v>44</v>
      </c>
      <c r="L1466" t="s">
        <v>63</v>
      </c>
      <c r="M1466">
        <v>2</v>
      </c>
      <c r="N1466">
        <v>124.04</v>
      </c>
      <c r="O1466">
        <v>0.05</v>
      </c>
      <c r="P1466">
        <v>59.29</v>
      </c>
      <c r="Q1466">
        <v>235.67599999999999</v>
      </c>
      <c r="R1466">
        <v>118.58</v>
      </c>
      <c r="S1466">
        <v>117.09599999999999</v>
      </c>
      <c r="T1466">
        <v>0.49685160983723414</v>
      </c>
      <c r="U1466">
        <v>2026</v>
      </c>
      <c r="V1466" t="s">
        <v>74</v>
      </c>
      <c r="W1466">
        <v>9</v>
      </c>
      <c r="X1466" t="s">
        <v>78</v>
      </c>
    </row>
    <row r="1467" spans="1:24" x14ac:dyDescent="0.3">
      <c r="A1467">
        <v>222</v>
      </c>
      <c r="B1467" s="1">
        <v>46279</v>
      </c>
      <c r="C1467">
        <f>YEAR(SalesDataTable[[#This Row],[Order Date]])</f>
        <v>2026</v>
      </c>
      <c r="D1467">
        <f>MONTH(SalesDataTable[[#This Row],[Order Date]])</f>
        <v>9</v>
      </c>
      <c r="E1467" t="str">
        <f>TEXT(SalesDataTable[[#This Row],[Order Date]], "MmMM")</f>
        <v>September</v>
      </c>
      <c r="F1467" t="str">
        <f>"Q"&amp;ROUNDUP(MONTH(SalesDataTable[[#This Row],[Order Date]])/3,0)</f>
        <v>Q3</v>
      </c>
      <c r="G1467" t="s">
        <v>34</v>
      </c>
      <c r="H1467" t="s">
        <v>53</v>
      </c>
      <c r="I1467" t="s">
        <v>22</v>
      </c>
      <c r="J1467" t="s">
        <v>84</v>
      </c>
      <c r="K1467" t="s">
        <v>42</v>
      </c>
      <c r="L1467" t="s">
        <v>66</v>
      </c>
      <c r="M1467">
        <v>2</v>
      </c>
      <c r="N1467">
        <v>49.69</v>
      </c>
      <c r="O1467">
        <v>0.05</v>
      </c>
      <c r="P1467">
        <v>22.55</v>
      </c>
      <c r="Q1467">
        <v>94.410999999999987</v>
      </c>
      <c r="R1467">
        <v>45.1</v>
      </c>
      <c r="S1467">
        <v>49.310999999999986</v>
      </c>
      <c r="T1467">
        <v>0.52230142674052804</v>
      </c>
      <c r="U1467">
        <v>2026</v>
      </c>
      <c r="V1467" t="s">
        <v>74</v>
      </c>
      <c r="W1467">
        <v>9</v>
      </c>
      <c r="X1467" t="s">
        <v>78</v>
      </c>
    </row>
    <row r="1468" spans="1:24" x14ac:dyDescent="0.3">
      <c r="A1468">
        <v>4500</v>
      </c>
      <c r="B1468" s="1">
        <v>46281</v>
      </c>
      <c r="C1468">
        <f>YEAR(SalesDataTable[[#This Row],[Order Date]])</f>
        <v>2026</v>
      </c>
      <c r="D1468">
        <f>MONTH(SalesDataTable[[#This Row],[Order Date]])</f>
        <v>9</v>
      </c>
      <c r="E1468" t="str">
        <f>TEXT(SalesDataTable[[#This Row],[Order Date]], "MmMM")</f>
        <v>September</v>
      </c>
      <c r="F1468" t="str">
        <f>"Q"&amp;ROUNDUP(MONTH(SalesDataTable[[#This Row],[Order Date]])/3,0)</f>
        <v>Q3</v>
      </c>
      <c r="G1468" t="s">
        <v>20</v>
      </c>
      <c r="H1468" t="s">
        <v>21</v>
      </c>
      <c r="I1468" t="s">
        <v>22</v>
      </c>
      <c r="J1468" t="s">
        <v>23</v>
      </c>
      <c r="K1468" t="s">
        <v>44</v>
      </c>
      <c r="L1468" t="s">
        <v>63</v>
      </c>
      <c r="M1468">
        <v>2</v>
      </c>
      <c r="N1468">
        <v>122.12</v>
      </c>
      <c r="O1468">
        <v>0.05</v>
      </c>
      <c r="P1468">
        <v>61.76</v>
      </c>
      <c r="Q1468">
        <v>232.02799999999999</v>
      </c>
      <c r="R1468">
        <v>123.52</v>
      </c>
      <c r="S1468">
        <v>108.508</v>
      </c>
      <c r="T1468">
        <v>0.46765045597945076</v>
      </c>
      <c r="U1468">
        <v>2026</v>
      </c>
      <c r="V1468" t="s">
        <v>74</v>
      </c>
      <c r="W1468">
        <v>9</v>
      </c>
      <c r="X1468" t="s">
        <v>78</v>
      </c>
    </row>
    <row r="1469" spans="1:24" x14ac:dyDescent="0.3">
      <c r="A1469">
        <v>5147</v>
      </c>
      <c r="B1469" s="1">
        <v>46281</v>
      </c>
      <c r="C1469">
        <f>YEAR(SalesDataTable[[#This Row],[Order Date]])</f>
        <v>2026</v>
      </c>
      <c r="D1469">
        <f>MONTH(SalesDataTable[[#This Row],[Order Date]])</f>
        <v>9</v>
      </c>
      <c r="E1469" t="str">
        <f>TEXT(SalesDataTable[[#This Row],[Order Date]], "MmMM")</f>
        <v>September</v>
      </c>
      <c r="F1469" t="str">
        <f>"Q"&amp;ROUNDUP(MONTH(SalesDataTable[[#This Row],[Order Date]])/3,0)</f>
        <v>Q3</v>
      </c>
      <c r="G1469" t="s">
        <v>20</v>
      </c>
      <c r="H1469" t="s">
        <v>60</v>
      </c>
      <c r="I1469" t="s">
        <v>22</v>
      </c>
      <c r="J1469" t="s">
        <v>23</v>
      </c>
      <c r="K1469" t="s">
        <v>30</v>
      </c>
      <c r="L1469" t="s">
        <v>57</v>
      </c>
      <c r="M1469">
        <v>2</v>
      </c>
      <c r="N1469">
        <v>145.35</v>
      </c>
      <c r="O1469">
        <v>0.05</v>
      </c>
      <c r="P1469">
        <v>78.39</v>
      </c>
      <c r="Q1469">
        <v>276.16499999999996</v>
      </c>
      <c r="R1469">
        <v>156.78</v>
      </c>
      <c r="S1469">
        <v>119.38499999999996</v>
      </c>
      <c r="T1469">
        <v>0.4322959100537721</v>
      </c>
      <c r="U1469">
        <v>2026</v>
      </c>
      <c r="V1469" t="s">
        <v>74</v>
      </c>
      <c r="W1469">
        <v>9</v>
      </c>
      <c r="X1469" t="s">
        <v>78</v>
      </c>
    </row>
    <row r="1470" spans="1:24" x14ac:dyDescent="0.3">
      <c r="A1470">
        <v>1395</v>
      </c>
      <c r="B1470" s="1">
        <v>46291</v>
      </c>
      <c r="C1470">
        <f>YEAR(SalesDataTable[[#This Row],[Order Date]])</f>
        <v>2026</v>
      </c>
      <c r="D1470">
        <f>MONTH(SalesDataTable[[#This Row],[Order Date]])</f>
        <v>9</v>
      </c>
      <c r="E1470" t="str">
        <f>TEXT(SalesDataTable[[#This Row],[Order Date]], "MmMM")</f>
        <v>September</v>
      </c>
      <c r="F1470" t="str">
        <f>"Q"&amp;ROUNDUP(MONTH(SalesDataTable[[#This Row],[Order Date]])/3,0)</f>
        <v>Q3</v>
      </c>
      <c r="G1470" t="s">
        <v>48</v>
      </c>
      <c r="H1470" t="s">
        <v>67</v>
      </c>
      <c r="I1470" t="s">
        <v>22</v>
      </c>
      <c r="J1470" t="s">
        <v>23</v>
      </c>
      <c r="K1470" t="s">
        <v>42</v>
      </c>
      <c r="L1470" t="s">
        <v>43</v>
      </c>
      <c r="M1470">
        <v>2</v>
      </c>
      <c r="N1470">
        <v>39.81</v>
      </c>
      <c r="O1470">
        <v>0.05</v>
      </c>
      <c r="P1470">
        <v>16.87</v>
      </c>
      <c r="Q1470">
        <v>75.638999999999996</v>
      </c>
      <c r="R1470">
        <v>33.74</v>
      </c>
      <c r="S1470">
        <v>41.898999999999994</v>
      </c>
      <c r="T1470">
        <v>0.55393381721069812</v>
      </c>
      <c r="U1470">
        <v>2026</v>
      </c>
      <c r="V1470" t="s">
        <v>74</v>
      </c>
      <c r="W1470">
        <v>9</v>
      </c>
      <c r="X1470" t="s">
        <v>78</v>
      </c>
    </row>
    <row r="1471" spans="1:24" x14ac:dyDescent="0.3">
      <c r="A1471">
        <v>4557</v>
      </c>
      <c r="B1471" s="1">
        <v>46294</v>
      </c>
      <c r="C1471">
        <f>YEAR(SalesDataTable[[#This Row],[Order Date]])</f>
        <v>2026</v>
      </c>
      <c r="D1471">
        <f>MONTH(SalesDataTable[[#This Row],[Order Date]])</f>
        <v>9</v>
      </c>
      <c r="E1471" t="str">
        <f>TEXT(SalesDataTable[[#This Row],[Order Date]], "MmMM")</f>
        <v>September</v>
      </c>
      <c r="F1471" t="str">
        <f>"Q"&amp;ROUNDUP(MONTH(SalesDataTable[[#This Row],[Order Date]])/3,0)</f>
        <v>Q3</v>
      </c>
      <c r="G1471" t="s">
        <v>20</v>
      </c>
      <c r="H1471" t="s">
        <v>21</v>
      </c>
      <c r="I1471" t="s">
        <v>22</v>
      </c>
      <c r="J1471" t="s">
        <v>23</v>
      </c>
      <c r="K1471" t="s">
        <v>42</v>
      </c>
      <c r="L1471" t="s">
        <v>66</v>
      </c>
      <c r="M1471">
        <v>2</v>
      </c>
      <c r="N1471">
        <v>50.17</v>
      </c>
      <c r="O1471">
        <v>0.05</v>
      </c>
      <c r="P1471">
        <v>22.83</v>
      </c>
      <c r="Q1471">
        <v>95.322999999999993</v>
      </c>
      <c r="R1471">
        <v>45.66</v>
      </c>
      <c r="S1471">
        <v>49.662999999999997</v>
      </c>
      <c r="T1471">
        <v>0.52099703114673268</v>
      </c>
      <c r="U1471">
        <v>2026</v>
      </c>
      <c r="V1471" t="s">
        <v>74</v>
      </c>
      <c r="W1471">
        <v>9</v>
      </c>
      <c r="X1471" t="s">
        <v>78</v>
      </c>
    </row>
    <row r="1472" spans="1:24" x14ac:dyDescent="0.3">
      <c r="A1472">
        <v>809</v>
      </c>
      <c r="B1472" s="1">
        <v>46298</v>
      </c>
      <c r="C1472">
        <f>YEAR(SalesDataTable[[#This Row],[Order Date]])</f>
        <v>2026</v>
      </c>
      <c r="D1472">
        <f>MONTH(SalesDataTable[[#This Row],[Order Date]])</f>
        <v>10</v>
      </c>
      <c r="E1472" t="str">
        <f>TEXT(SalesDataTable[[#This Row],[Order Date]], "MmMM")</f>
        <v>October</v>
      </c>
      <c r="F1472" t="str">
        <f>"Q"&amp;ROUNDUP(MONTH(SalesDataTable[[#This Row],[Order Date]])/3,0)</f>
        <v>Q4</v>
      </c>
      <c r="G1472" t="s">
        <v>20</v>
      </c>
      <c r="H1472" t="s">
        <v>21</v>
      </c>
      <c r="I1472" t="s">
        <v>22</v>
      </c>
      <c r="J1472" t="s">
        <v>23</v>
      </c>
      <c r="K1472" t="s">
        <v>24</v>
      </c>
      <c r="L1472" t="s">
        <v>25</v>
      </c>
      <c r="M1472">
        <v>2</v>
      </c>
      <c r="N1472">
        <v>41.06</v>
      </c>
      <c r="O1472">
        <v>0.05</v>
      </c>
      <c r="P1472">
        <v>14.54</v>
      </c>
      <c r="Q1472">
        <v>78.013999999999996</v>
      </c>
      <c r="R1472">
        <v>29.08</v>
      </c>
      <c r="S1472">
        <v>48.933999999999997</v>
      </c>
      <c r="T1472">
        <v>0.62724639167328944</v>
      </c>
      <c r="U1472">
        <v>2026</v>
      </c>
      <c r="V1472" t="s">
        <v>79</v>
      </c>
      <c r="W1472">
        <v>10</v>
      </c>
      <c r="X1472" t="s">
        <v>80</v>
      </c>
    </row>
    <row r="1473" spans="1:24" x14ac:dyDescent="0.3">
      <c r="A1473">
        <v>1094</v>
      </c>
      <c r="B1473" s="1">
        <v>46301</v>
      </c>
      <c r="C1473">
        <f>YEAR(SalesDataTable[[#This Row],[Order Date]])</f>
        <v>2026</v>
      </c>
      <c r="D1473">
        <f>MONTH(SalesDataTable[[#This Row],[Order Date]])</f>
        <v>10</v>
      </c>
      <c r="E1473" t="str">
        <f>TEXT(SalesDataTable[[#This Row],[Order Date]], "MmMM")</f>
        <v>October</v>
      </c>
      <c r="F1473" t="str">
        <f>"Q"&amp;ROUNDUP(MONTH(SalesDataTable[[#This Row],[Order Date]])/3,0)</f>
        <v>Q4</v>
      </c>
      <c r="G1473" t="s">
        <v>20</v>
      </c>
      <c r="H1473" t="s">
        <v>39</v>
      </c>
      <c r="I1473" t="s">
        <v>22</v>
      </c>
      <c r="J1473" t="s">
        <v>23</v>
      </c>
      <c r="K1473" t="s">
        <v>24</v>
      </c>
      <c r="L1473" t="s">
        <v>61</v>
      </c>
      <c r="M1473">
        <v>2</v>
      </c>
      <c r="N1473">
        <v>121.81</v>
      </c>
      <c r="O1473">
        <v>0.05</v>
      </c>
      <c r="P1473">
        <v>67.72</v>
      </c>
      <c r="Q1473">
        <v>231.43899999999999</v>
      </c>
      <c r="R1473">
        <v>135.44</v>
      </c>
      <c r="S1473">
        <v>95.998999999999995</v>
      </c>
      <c r="T1473">
        <v>0.41479180259161158</v>
      </c>
      <c r="U1473">
        <v>2026</v>
      </c>
      <c r="V1473" t="s">
        <v>79</v>
      </c>
      <c r="W1473">
        <v>10</v>
      </c>
      <c r="X1473" t="s">
        <v>80</v>
      </c>
    </row>
    <row r="1474" spans="1:24" x14ac:dyDescent="0.3">
      <c r="A1474">
        <v>360</v>
      </c>
      <c r="B1474" s="1">
        <v>46312</v>
      </c>
      <c r="C1474">
        <f>YEAR(SalesDataTable[[#This Row],[Order Date]])</f>
        <v>2026</v>
      </c>
      <c r="D1474">
        <f>MONTH(SalesDataTable[[#This Row],[Order Date]])</f>
        <v>10</v>
      </c>
      <c r="E1474" t="str">
        <f>TEXT(SalesDataTable[[#This Row],[Order Date]], "MmMM")</f>
        <v>October</v>
      </c>
      <c r="F1474" t="str">
        <f>"Q"&amp;ROUNDUP(MONTH(SalesDataTable[[#This Row],[Order Date]])/3,0)</f>
        <v>Q4</v>
      </c>
      <c r="G1474" t="s">
        <v>20</v>
      </c>
      <c r="H1474" t="s">
        <v>21</v>
      </c>
      <c r="I1474" t="s">
        <v>22</v>
      </c>
      <c r="J1474" t="s">
        <v>84</v>
      </c>
      <c r="K1474" t="s">
        <v>44</v>
      </c>
      <c r="L1474" t="s">
        <v>68</v>
      </c>
      <c r="M1474">
        <v>2</v>
      </c>
      <c r="N1474">
        <v>82.52</v>
      </c>
      <c r="O1474">
        <v>0.05</v>
      </c>
      <c r="P1474">
        <v>38.61</v>
      </c>
      <c r="Q1474">
        <v>156.78799999999998</v>
      </c>
      <c r="R1474">
        <v>77.22</v>
      </c>
      <c r="S1474">
        <v>79.567999999999984</v>
      </c>
      <c r="T1474">
        <v>0.50748781794525089</v>
      </c>
      <c r="U1474">
        <v>2026</v>
      </c>
      <c r="V1474" t="s">
        <v>79</v>
      </c>
      <c r="W1474">
        <v>10</v>
      </c>
      <c r="X1474" t="s">
        <v>80</v>
      </c>
    </row>
    <row r="1475" spans="1:24" x14ac:dyDescent="0.3">
      <c r="A1475">
        <v>4698</v>
      </c>
      <c r="B1475" s="1">
        <v>46316</v>
      </c>
      <c r="C1475">
        <f>YEAR(SalesDataTable[[#This Row],[Order Date]])</f>
        <v>2026</v>
      </c>
      <c r="D1475">
        <f>MONTH(SalesDataTable[[#This Row],[Order Date]])</f>
        <v>10</v>
      </c>
      <c r="E1475" t="str">
        <f>TEXT(SalesDataTable[[#This Row],[Order Date]], "MmMM")</f>
        <v>October</v>
      </c>
      <c r="F1475" t="str">
        <f>"Q"&amp;ROUNDUP(MONTH(SalesDataTable[[#This Row],[Order Date]])/3,0)</f>
        <v>Q4</v>
      </c>
      <c r="G1475" t="s">
        <v>20</v>
      </c>
      <c r="H1475" t="s">
        <v>21</v>
      </c>
      <c r="I1475" t="s">
        <v>22</v>
      </c>
      <c r="J1475" t="s">
        <v>84</v>
      </c>
      <c r="K1475" t="s">
        <v>30</v>
      </c>
      <c r="L1475" t="s">
        <v>57</v>
      </c>
      <c r="M1475">
        <v>2</v>
      </c>
      <c r="N1475">
        <v>141.4</v>
      </c>
      <c r="O1475">
        <v>0.05</v>
      </c>
      <c r="P1475">
        <v>77.48</v>
      </c>
      <c r="Q1475">
        <v>268.66000000000003</v>
      </c>
      <c r="R1475">
        <v>154.96</v>
      </c>
      <c r="S1475">
        <v>113.70000000000002</v>
      </c>
      <c r="T1475">
        <v>0.42321149408173903</v>
      </c>
      <c r="U1475">
        <v>2026</v>
      </c>
      <c r="V1475" t="s">
        <v>79</v>
      </c>
      <c r="W1475">
        <v>10</v>
      </c>
      <c r="X1475" t="s">
        <v>80</v>
      </c>
    </row>
    <row r="1476" spans="1:24" x14ac:dyDescent="0.3">
      <c r="A1476">
        <v>4403</v>
      </c>
      <c r="B1476" s="1">
        <v>46336</v>
      </c>
      <c r="C1476">
        <f>YEAR(SalesDataTable[[#This Row],[Order Date]])</f>
        <v>2026</v>
      </c>
      <c r="D1476">
        <f>MONTH(SalesDataTable[[#This Row],[Order Date]])</f>
        <v>11</v>
      </c>
      <c r="E1476" t="str">
        <f>TEXT(SalesDataTable[[#This Row],[Order Date]], "MmMM")</f>
        <v>November</v>
      </c>
      <c r="F1476" t="str">
        <f>"Q"&amp;ROUNDUP(MONTH(SalesDataTable[[#This Row],[Order Date]])/3,0)</f>
        <v>Q4</v>
      </c>
      <c r="G1476" t="s">
        <v>28</v>
      </c>
      <c r="H1476" t="s">
        <v>36</v>
      </c>
      <c r="I1476" t="s">
        <v>22</v>
      </c>
      <c r="J1476" t="s">
        <v>85</v>
      </c>
      <c r="K1476" t="s">
        <v>37</v>
      </c>
      <c r="L1476" t="s">
        <v>47</v>
      </c>
      <c r="M1476">
        <v>2</v>
      </c>
      <c r="N1476">
        <v>36.61</v>
      </c>
      <c r="O1476">
        <v>0.05</v>
      </c>
      <c r="P1476">
        <v>13.31</v>
      </c>
      <c r="Q1476">
        <v>69.558999999999997</v>
      </c>
      <c r="R1476">
        <v>26.62</v>
      </c>
      <c r="S1476">
        <v>42.938999999999993</v>
      </c>
      <c r="T1476">
        <v>0.61730329648212301</v>
      </c>
      <c r="U1476">
        <v>2026</v>
      </c>
      <c r="V1476" t="s">
        <v>79</v>
      </c>
      <c r="W1476">
        <v>11</v>
      </c>
      <c r="X1476" t="s">
        <v>82</v>
      </c>
    </row>
    <row r="1477" spans="1:24" x14ac:dyDescent="0.3">
      <c r="A1477">
        <v>4808</v>
      </c>
      <c r="B1477" s="1">
        <v>46344</v>
      </c>
      <c r="C1477">
        <f>YEAR(SalesDataTable[[#This Row],[Order Date]])</f>
        <v>2026</v>
      </c>
      <c r="D1477">
        <f>MONTH(SalesDataTable[[#This Row],[Order Date]])</f>
        <v>11</v>
      </c>
      <c r="E1477" t="str">
        <f>TEXT(SalesDataTable[[#This Row],[Order Date]], "MmMM")</f>
        <v>November</v>
      </c>
      <c r="F1477" t="str">
        <f>"Q"&amp;ROUNDUP(MONTH(SalesDataTable[[#This Row],[Order Date]])/3,0)</f>
        <v>Q4</v>
      </c>
      <c r="G1477" t="s">
        <v>48</v>
      </c>
      <c r="H1477" t="s">
        <v>71</v>
      </c>
      <c r="I1477" t="s">
        <v>22</v>
      </c>
      <c r="J1477" t="s">
        <v>23</v>
      </c>
      <c r="K1477" t="s">
        <v>44</v>
      </c>
      <c r="L1477" t="s">
        <v>68</v>
      </c>
      <c r="M1477">
        <v>2</v>
      </c>
      <c r="N1477">
        <v>81.67</v>
      </c>
      <c r="O1477">
        <v>0.05</v>
      </c>
      <c r="P1477">
        <v>40.43</v>
      </c>
      <c r="Q1477">
        <v>155.173</v>
      </c>
      <c r="R1477">
        <v>80.86</v>
      </c>
      <c r="S1477">
        <v>74.313000000000002</v>
      </c>
      <c r="T1477">
        <v>0.4789041908063903</v>
      </c>
      <c r="U1477">
        <v>2026</v>
      </c>
      <c r="V1477" t="s">
        <v>79</v>
      </c>
      <c r="W1477">
        <v>11</v>
      </c>
      <c r="X1477" t="s">
        <v>82</v>
      </c>
    </row>
    <row r="1478" spans="1:24" x14ac:dyDescent="0.3">
      <c r="A1478">
        <v>2673</v>
      </c>
      <c r="B1478" s="1">
        <v>46350</v>
      </c>
      <c r="C1478">
        <f>YEAR(SalesDataTable[[#This Row],[Order Date]])</f>
        <v>2026</v>
      </c>
      <c r="D1478">
        <f>MONTH(SalesDataTable[[#This Row],[Order Date]])</f>
        <v>11</v>
      </c>
      <c r="E1478" t="str">
        <f>TEXT(SalesDataTable[[#This Row],[Order Date]], "MmMM")</f>
        <v>November</v>
      </c>
      <c r="F1478" t="str">
        <f>"Q"&amp;ROUNDUP(MONTH(SalesDataTable[[#This Row],[Order Date]])/3,0)</f>
        <v>Q4</v>
      </c>
      <c r="G1478" t="s">
        <v>48</v>
      </c>
      <c r="H1478" t="s">
        <v>49</v>
      </c>
      <c r="I1478" t="s">
        <v>22</v>
      </c>
      <c r="J1478" t="s">
        <v>84</v>
      </c>
      <c r="K1478" t="s">
        <v>42</v>
      </c>
      <c r="L1478" t="s">
        <v>66</v>
      </c>
      <c r="M1478">
        <v>2</v>
      </c>
      <c r="N1478">
        <v>51.56</v>
      </c>
      <c r="O1478">
        <v>0.05</v>
      </c>
      <c r="P1478">
        <v>22.7</v>
      </c>
      <c r="Q1478">
        <v>97.963999999999999</v>
      </c>
      <c r="R1478">
        <v>45.4</v>
      </c>
      <c r="S1478">
        <v>52.564</v>
      </c>
      <c r="T1478">
        <v>0.5365644522477645</v>
      </c>
      <c r="U1478">
        <v>2026</v>
      </c>
      <c r="V1478" t="s">
        <v>79</v>
      </c>
      <c r="W1478">
        <v>11</v>
      </c>
      <c r="X1478" t="s">
        <v>82</v>
      </c>
    </row>
    <row r="1479" spans="1:24" x14ac:dyDescent="0.3">
      <c r="A1479">
        <v>2466</v>
      </c>
      <c r="B1479" s="1">
        <v>46351</v>
      </c>
      <c r="C1479">
        <f>YEAR(SalesDataTable[[#This Row],[Order Date]])</f>
        <v>2026</v>
      </c>
      <c r="D1479">
        <f>MONTH(SalesDataTable[[#This Row],[Order Date]])</f>
        <v>11</v>
      </c>
      <c r="E1479" t="str">
        <f>TEXT(SalesDataTable[[#This Row],[Order Date]], "MmMM")</f>
        <v>November</v>
      </c>
      <c r="F1479" t="str">
        <f>"Q"&amp;ROUNDUP(MONTH(SalesDataTable[[#This Row],[Order Date]])/3,0)</f>
        <v>Q4</v>
      </c>
      <c r="G1479" t="s">
        <v>48</v>
      </c>
      <c r="H1479" t="s">
        <v>49</v>
      </c>
      <c r="I1479" t="s">
        <v>22</v>
      </c>
      <c r="J1479" t="s">
        <v>85</v>
      </c>
      <c r="K1479" t="s">
        <v>42</v>
      </c>
      <c r="L1479" t="s">
        <v>43</v>
      </c>
      <c r="M1479">
        <v>2</v>
      </c>
      <c r="N1479">
        <v>40.51</v>
      </c>
      <c r="O1479">
        <v>0.05</v>
      </c>
      <c r="P1479">
        <v>16.45</v>
      </c>
      <c r="Q1479">
        <v>76.968999999999994</v>
      </c>
      <c r="R1479">
        <v>32.9</v>
      </c>
      <c r="S1479">
        <v>44.068999999999996</v>
      </c>
      <c r="T1479">
        <v>0.5725551845548208</v>
      </c>
      <c r="U1479">
        <v>2026</v>
      </c>
      <c r="V1479" t="s">
        <v>79</v>
      </c>
      <c r="W1479">
        <v>11</v>
      </c>
      <c r="X1479" t="s">
        <v>82</v>
      </c>
    </row>
    <row r="1480" spans="1:24" x14ac:dyDescent="0.3">
      <c r="A1480">
        <v>841</v>
      </c>
      <c r="B1480" s="1">
        <v>46353</v>
      </c>
      <c r="C1480">
        <f>YEAR(SalesDataTable[[#This Row],[Order Date]])</f>
        <v>2026</v>
      </c>
      <c r="D1480">
        <f>MONTH(SalesDataTable[[#This Row],[Order Date]])</f>
        <v>11</v>
      </c>
      <c r="E1480" t="str">
        <f>TEXT(SalesDataTable[[#This Row],[Order Date]], "MmMM")</f>
        <v>November</v>
      </c>
      <c r="F1480" t="str">
        <f>"Q"&amp;ROUNDUP(MONTH(SalesDataTable[[#This Row],[Order Date]])/3,0)</f>
        <v>Q4</v>
      </c>
      <c r="G1480" t="s">
        <v>34</v>
      </c>
      <c r="H1480" t="s">
        <v>53</v>
      </c>
      <c r="I1480" t="s">
        <v>22</v>
      </c>
      <c r="J1480" t="s">
        <v>84</v>
      </c>
      <c r="K1480" t="s">
        <v>37</v>
      </c>
      <c r="L1480" t="s">
        <v>47</v>
      </c>
      <c r="M1480">
        <v>2</v>
      </c>
      <c r="N1480">
        <v>35.85</v>
      </c>
      <c r="O1480">
        <v>0.05</v>
      </c>
      <c r="P1480">
        <v>13.69</v>
      </c>
      <c r="Q1480">
        <v>68.114999999999995</v>
      </c>
      <c r="R1480">
        <v>27.38</v>
      </c>
      <c r="S1480">
        <v>40.734999999999999</v>
      </c>
      <c r="T1480">
        <v>0.59803273875064233</v>
      </c>
      <c r="U1480">
        <v>2026</v>
      </c>
      <c r="V1480" t="s">
        <v>79</v>
      </c>
      <c r="W1480">
        <v>11</v>
      </c>
      <c r="X1480" t="s">
        <v>82</v>
      </c>
    </row>
    <row r="1481" spans="1:24" x14ac:dyDescent="0.3">
      <c r="A1481">
        <v>1505</v>
      </c>
      <c r="B1481" s="1">
        <v>46358</v>
      </c>
      <c r="C1481">
        <f>YEAR(SalesDataTable[[#This Row],[Order Date]])</f>
        <v>2026</v>
      </c>
      <c r="D1481">
        <f>MONTH(SalesDataTable[[#This Row],[Order Date]])</f>
        <v>12</v>
      </c>
      <c r="E1481" t="str">
        <f>TEXT(SalesDataTable[[#This Row],[Order Date]], "MmMM")</f>
        <v>December</v>
      </c>
      <c r="F1481" t="str">
        <f>"Q"&amp;ROUNDUP(MONTH(SalesDataTable[[#This Row],[Order Date]])/3,0)</f>
        <v>Q4</v>
      </c>
      <c r="G1481" t="s">
        <v>28</v>
      </c>
      <c r="H1481" t="s">
        <v>46</v>
      </c>
      <c r="I1481" t="s">
        <v>22</v>
      </c>
      <c r="J1481" t="s">
        <v>85</v>
      </c>
      <c r="K1481" t="s">
        <v>24</v>
      </c>
      <c r="L1481" t="s">
        <v>25</v>
      </c>
      <c r="M1481">
        <v>2</v>
      </c>
      <c r="N1481">
        <v>40.86</v>
      </c>
      <c r="O1481">
        <v>0.05</v>
      </c>
      <c r="P1481">
        <v>15.06</v>
      </c>
      <c r="Q1481">
        <v>77.634</v>
      </c>
      <c r="R1481">
        <v>30.12</v>
      </c>
      <c r="S1481">
        <v>47.513999999999996</v>
      </c>
      <c r="T1481">
        <v>0.6120256588608084</v>
      </c>
      <c r="U1481">
        <v>2026</v>
      </c>
      <c r="V1481" t="s">
        <v>79</v>
      </c>
      <c r="W1481">
        <v>12</v>
      </c>
      <c r="X1481" t="s">
        <v>83</v>
      </c>
    </row>
    <row r="1482" spans="1:24" x14ac:dyDescent="0.3">
      <c r="A1482">
        <v>158</v>
      </c>
      <c r="B1482" s="1">
        <v>46359</v>
      </c>
      <c r="C1482">
        <f>YEAR(SalesDataTable[[#This Row],[Order Date]])</f>
        <v>2026</v>
      </c>
      <c r="D1482">
        <f>MONTH(SalesDataTable[[#This Row],[Order Date]])</f>
        <v>12</v>
      </c>
      <c r="E1482" t="str">
        <f>TEXT(SalesDataTable[[#This Row],[Order Date]], "MmMM")</f>
        <v>December</v>
      </c>
      <c r="F1482" t="str">
        <f>"Q"&amp;ROUNDUP(MONTH(SalesDataTable[[#This Row],[Order Date]])/3,0)</f>
        <v>Q4</v>
      </c>
      <c r="G1482" t="s">
        <v>20</v>
      </c>
      <c r="H1482" t="s">
        <v>60</v>
      </c>
      <c r="I1482" t="s">
        <v>22</v>
      </c>
      <c r="J1482" t="s">
        <v>23</v>
      </c>
      <c r="K1482" t="s">
        <v>37</v>
      </c>
      <c r="L1482" t="s">
        <v>54</v>
      </c>
      <c r="M1482">
        <v>2</v>
      </c>
      <c r="N1482">
        <v>46.51</v>
      </c>
      <c r="O1482">
        <v>0.05</v>
      </c>
      <c r="P1482">
        <v>18.73</v>
      </c>
      <c r="Q1482">
        <v>88.368999999999986</v>
      </c>
      <c r="R1482">
        <v>37.46</v>
      </c>
      <c r="S1482">
        <v>50.908999999999985</v>
      </c>
      <c r="T1482">
        <v>0.57609568966492763</v>
      </c>
      <c r="U1482">
        <v>2026</v>
      </c>
      <c r="V1482" t="s">
        <v>79</v>
      </c>
      <c r="W1482">
        <v>12</v>
      </c>
      <c r="X1482" t="s">
        <v>83</v>
      </c>
    </row>
    <row r="1483" spans="1:24" x14ac:dyDescent="0.3">
      <c r="A1483">
        <v>4672</v>
      </c>
      <c r="B1483" s="1">
        <v>46362</v>
      </c>
      <c r="C1483">
        <f>YEAR(SalesDataTable[[#This Row],[Order Date]])</f>
        <v>2026</v>
      </c>
      <c r="D1483">
        <f>MONTH(SalesDataTable[[#This Row],[Order Date]])</f>
        <v>12</v>
      </c>
      <c r="E1483" t="str">
        <f>TEXT(SalesDataTable[[#This Row],[Order Date]], "MmMM")</f>
        <v>December</v>
      </c>
      <c r="F1483" t="str">
        <f>"Q"&amp;ROUNDUP(MONTH(SalesDataTable[[#This Row],[Order Date]])/3,0)</f>
        <v>Q4</v>
      </c>
      <c r="G1483" t="s">
        <v>34</v>
      </c>
      <c r="H1483" t="s">
        <v>35</v>
      </c>
      <c r="I1483" t="s">
        <v>22</v>
      </c>
      <c r="J1483" t="s">
        <v>85</v>
      </c>
      <c r="K1483" t="s">
        <v>37</v>
      </c>
      <c r="L1483" t="s">
        <v>54</v>
      </c>
      <c r="M1483">
        <v>2</v>
      </c>
      <c r="N1483">
        <v>47.43</v>
      </c>
      <c r="O1483">
        <v>0.05</v>
      </c>
      <c r="P1483">
        <v>18.63</v>
      </c>
      <c r="Q1483">
        <v>90.11699999999999</v>
      </c>
      <c r="R1483">
        <v>37.26</v>
      </c>
      <c r="S1483">
        <v>52.856999999999992</v>
      </c>
      <c r="T1483">
        <v>0.58653750124837711</v>
      </c>
      <c r="U1483">
        <v>2026</v>
      </c>
      <c r="V1483" t="s">
        <v>79</v>
      </c>
      <c r="W1483">
        <v>12</v>
      </c>
      <c r="X1483" t="s">
        <v>83</v>
      </c>
    </row>
    <row r="1484" spans="1:24" x14ac:dyDescent="0.3">
      <c r="A1484">
        <v>1763</v>
      </c>
      <c r="B1484" s="1">
        <v>46366</v>
      </c>
      <c r="C1484">
        <f>YEAR(SalesDataTable[[#This Row],[Order Date]])</f>
        <v>2026</v>
      </c>
      <c r="D1484">
        <f>MONTH(SalesDataTable[[#This Row],[Order Date]])</f>
        <v>12</v>
      </c>
      <c r="E1484" t="str">
        <f>TEXT(SalesDataTable[[#This Row],[Order Date]], "MmMM")</f>
        <v>December</v>
      </c>
      <c r="F1484" t="str">
        <f>"Q"&amp;ROUNDUP(MONTH(SalesDataTable[[#This Row],[Order Date]])/3,0)</f>
        <v>Q4</v>
      </c>
      <c r="G1484" t="s">
        <v>28</v>
      </c>
      <c r="H1484" t="s">
        <v>36</v>
      </c>
      <c r="I1484" t="s">
        <v>22</v>
      </c>
      <c r="J1484" t="s">
        <v>23</v>
      </c>
      <c r="K1484" t="s">
        <v>42</v>
      </c>
      <c r="L1484" t="s">
        <v>66</v>
      </c>
      <c r="M1484">
        <v>2</v>
      </c>
      <c r="N1484">
        <v>49.88</v>
      </c>
      <c r="O1484">
        <v>0.05</v>
      </c>
      <c r="P1484">
        <v>22.31</v>
      </c>
      <c r="Q1484">
        <v>94.772000000000006</v>
      </c>
      <c r="R1484">
        <v>44.62</v>
      </c>
      <c r="S1484">
        <v>50.152000000000008</v>
      </c>
      <c r="T1484">
        <v>0.52918583547883347</v>
      </c>
      <c r="U1484">
        <v>2026</v>
      </c>
      <c r="V1484" t="s">
        <v>79</v>
      </c>
      <c r="W1484">
        <v>12</v>
      </c>
      <c r="X1484" t="s">
        <v>83</v>
      </c>
    </row>
    <row r="1485" spans="1:24" x14ac:dyDescent="0.3">
      <c r="A1485">
        <v>640</v>
      </c>
      <c r="B1485" s="1">
        <v>46370</v>
      </c>
      <c r="C1485">
        <f>YEAR(SalesDataTable[[#This Row],[Order Date]])</f>
        <v>2026</v>
      </c>
      <c r="D1485">
        <f>MONTH(SalesDataTable[[#This Row],[Order Date]])</f>
        <v>12</v>
      </c>
      <c r="E1485" t="str">
        <f>TEXT(SalesDataTable[[#This Row],[Order Date]], "MmMM")</f>
        <v>December</v>
      </c>
      <c r="F1485" t="str">
        <f>"Q"&amp;ROUNDUP(MONTH(SalesDataTable[[#This Row],[Order Date]])/3,0)</f>
        <v>Q4</v>
      </c>
      <c r="G1485" t="s">
        <v>28</v>
      </c>
      <c r="H1485" t="s">
        <v>46</v>
      </c>
      <c r="I1485" t="s">
        <v>22</v>
      </c>
      <c r="J1485" t="s">
        <v>84</v>
      </c>
      <c r="K1485" t="s">
        <v>24</v>
      </c>
      <c r="L1485" t="s">
        <v>69</v>
      </c>
      <c r="M1485">
        <v>2</v>
      </c>
      <c r="N1485">
        <v>51.77</v>
      </c>
      <c r="O1485">
        <v>0.05</v>
      </c>
      <c r="P1485">
        <v>21.76</v>
      </c>
      <c r="Q1485">
        <v>98.363</v>
      </c>
      <c r="R1485">
        <v>43.52</v>
      </c>
      <c r="S1485">
        <v>54.842999999999996</v>
      </c>
      <c r="T1485">
        <v>0.55755721155312465</v>
      </c>
      <c r="U1485">
        <v>2026</v>
      </c>
      <c r="V1485" t="s">
        <v>79</v>
      </c>
      <c r="W1485">
        <v>12</v>
      </c>
      <c r="X1485" t="s">
        <v>83</v>
      </c>
    </row>
    <row r="1486" spans="1:24" x14ac:dyDescent="0.3">
      <c r="A1486">
        <v>629</v>
      </c>
      <c r="B1486" s="1">
        <v>46377</v>
      </c>
      <c r="C1486">
        <f>YEAR(SalesDataTable[[#This Row],[Order Date]])</f>
        <v>2026</v>
      </c>
      <c r="D1486">
        <f>MONTH(SalesDataTable[[#This Row],[Order Date]])</f>
        <v>12</v>
      </c>
      <c r="E1486" t="str">
        <f>TEXT(SalesDataTable[[#This Row],[Order Date]], "MmMM")</f>
        <v>December</v>
      </c>
      <c r="F1486" t="str">
        <f>"Q"&amp;ROUNDUP(MONTH(SalesDataTable[[#This Row],[Order Date]])/3,0)</f>
        <v>Q4</v>
      </c>
      <c r="G1486" t="s">
        <v>20</v>
      </c>
      <c r="H1486" t="s">
        <v>60</v>
      </c>
      <c r="I1486" t="s">
        <v>22</v>
      </c>
      <c r="J1486" t="s">
        <v>85</v>
      </c>
      <c r="K1486" t="s">
        <v>24</v>
      </c>
      <c r="L1486" t="s">
        <v>69</v>
      </c>
      <c r="M1486">
        <v>2</v>
      </c>
      <c r="N1486">
        <v>50.04</v>
      </c>
      <c r="O1486">
        <v>0.05</v>
      </c>
      <c r="P1486">
        <v>22.43</v>
      </c>
      <c r="Q1486">
        <v>95.075999999999993</v>
      </c>
      <c r="R1486">
        <v>44.86</v>
      </c>
      <c r="S1486">
        <v>50.215999999999994</v>
      </c>
      <c r="T1486">
        <v>0.52816694013210486</v>
      </c>
      <c r="U1486">
        <v>2026</v>
      </c>
      <c r="V1486" t="s">
        <v>79</v>
      </c>
      <c r="W1486">
        <v>12</v>
      </c>
      <c r="X1486" t="s">
        <v>83</v>
      </c>
    </row>
    <row r="1487" spans="1:24" x14ac:dyDescent="0.3">
      <c r="A1487">
        <v>1706</v>
      </c>
      <c r="B1487" s="1">
        <v>46380</v>
      </c>
      <c r="C1487">
        <f>YEAR(SalesDataTable[[#This Row],[Order Date]])</f>
        <v>2026</v>
      </c>
      <c r="D1487">
        <f>MONTH(SalesDataTable[[#This Row],[Order Date]])</f>
        <v>12</v>
      </c>
      <c r="E1487" t="str">
        <f>TEXT(SalesDataTable[[#This Row],[Order Date]], "MmMM")</f>
        <v>December</v>
      </c>
      <c r="F1487" t="str">
        <f>"Q"&amp;ROUNDUP(MONTH(SalesDataTable[[#This Row],[Order Date]])/3,0)</f>
        <v>Q4</v>
      </c>
      <c r="G1487" t="s">
        <v>28</v>
      </c>
      <c r="H1487" t="s">
        <v>36</v>
      </c>
      <c r="I1487" t="s">
        <v>22</v>
      </c>
      <c r="J1487" t="s">
        <v>84</v>
      </c>
      <c r="K1487" t="s">
        <v>44</v>
      </c>
      <c r="L1487" t="s">
        <v>77</v>
      </c>
      <c r="M1487">
        <v>2</v>
      </c>
      <c r="N1487">
        <v>332.38</v>
      </c>
      <c r="O1487">
        <v>0.05</v>
      </c>
      <c r="P1487">
        <v>192.16</v>
      </c>
      <c r="Q1487">
        <v>631.52199999999993</v>
      </c>
      <c r="R1487">
        <v>384.32</v>
      </c>
      <c r="S1487">
        <v>247.20199999999994</v>
      </c>
      <c r="T1487">
        <v>0.39143846136793331</v>
      </c>
      <c r="U1487">
        <v>2026</v>
      </c>
      <c r="V1487" t="s">
        <v>79</v>
      </c>
      <c r="W1487">
        <v>12</v>
      </c>
      <c r="X1487" t="s">
        <v>83</v>
      </c>
    </row>
    <row r="1488" spans="1:24" x14ac:dyDescent="0.3">
      <c r="A1488">
        <v>4342</v>
      </c>
      <c r="B1488" s="1">
        <v>46380</v>
      </c>
      <c r="C1488">
        <f>YEAR(SalesDataTable[[#This Row],[Order Date]])</f>
        <v>2026</v>
      </c>
      <c r="D1488">
        <f>MONTH(SalesDataTable[[#This Row],[Order Date]])</f>
        <v>12</v>
      </c>
      <c r="E1488" t="str">
        <f>TEXT(SalesDataTable[[#This Row],[Order Date]], "MmMM")</f>
        <v>December</v>
      </c>
      <c r="F1488" t="str">
        <f>"Q"&amp;ROUNDUP(MONTH(SalesDataTable[[#This Row],[Order Date]])/3,0)</f>
        <v>Q4</v>
      </c>
      <c r="G1488" t="s">
        <v>20</v>
      </c>
      <c r="H1488" t="s">
        <v>39</v>
      </c>
      <c r="I1488" t="s">
        <v>22</v>
      </c>
      <c r="J1488" t="s">
        <v>84</v>
      </c>
      <c r="K1488" t="s">
        <v>37</v>
      </c>
      <c r="L1488" t="s">
        <v>54</v>
      </c>
      <c r="M1488">
        <v>2</v>
      </c>
      <c r="N1488">
        <v>47.38</v>
      </c>
      <c r="O1488">
        <v>0.05</v>
      </c>
      <c r="P1488">
        <v>18.850000000000001</v>
      </c>
      <c r="Q1488">
        <v>90.022000000000006</v>
      </c>
      <c r="R1488">
        <v>37.700000000000003</v>
      </c>
      <c r="S1488">
        <v>52.322000000000003</v>
      </c>
      <c r="T1488">
        <v>0.58121348114905247</v>
      </c>
      <c r="U1488">
        <v>2026</v>
      </c>
      <c r="V1488" t="s">
        <v>79</v>
      </c>
      <c r="W1488">
        <v>12</v>
      </c>
      <c r="X1488" t="s">
        <v>83</v>
      </c>
    </row>
    <row r="1489" spans="1:24" x14ac:dyDescent="0.3">
      <c r="A1489">
        <v>3326</v>
      </c>
      <c r="B1489" s="1">
        <v>46025</v>
      </c>
      <c r="C1489">
        <f>YEAR(SalesDataTable[[#This Row],[Order Date]])</f>
        <v>2026</v>
      </c>
      <c r="D1489">
        <f>MONTH(SalesDataTable[[#This Row],[Order Date]])</f>
        <v>1</v>
      </c>
      <c r="E1489" t="str">
        <f>TEXT(SalesDataTable[[#This Row],[Order Date]], "MmMM")</f>
        <v>January</v>
      </c>
      <c r="F1489" t="str">
        <f>"Q"&amp;ROUNDUP(MONTH(SalesDataTable[[#This Row],[Order Date]])/3,0)</f>
        <v>Q1</v>
      </c>
      <c r="G1489" t="s">
        <v>28</v>
      </c>
      <c r="H1489" t="s">
        <v>36</v>
      </c>
      <c r="I1489" t="s">
        <v>86</v>
      </c>
      <c r="J1489" t="s">
        <v>23</v>
      </c>
      <c r="K1489" t="s">
        <v>44</v>
      </c>
      <c r="L1489" t="s">
        <v>77</v>
      </c>
      <c r="M1489">
        <v>2</v>
      </c>
      <c r="N1489">
        <v>347.51</v>
      </c>
      <c r="O1489">
        <v>0</v>
      </c>
      <c r="P1489">
        <v>190.16</v>
      </c>
      <c r="Q1489">
        <v>695.02</v>
      </c>
      <c r="R1489">
        <v>380.32</v>
      </c>
      <c r="S1489">
        <v>314.7</v>
      </c>
      <c r="T1489">
        <v>0.4527927253891974</v>
      </c>
      <c r="U1489">
        <v>2026</v>
      </c>
      <c r="V1489" t="s">
        <v>26</v>
      </c>
      <c r="W1489">
        <v>1</v>
      </c>
      <c r="X1489" t="s">
        <v>27</v>
      </c>
    </row>
    <row r="1490" spans="1:24" x14ac:dyDescent="0.3">
      <c r="A1490">
        <v>3796</v>
      </c>
      <c r="B1490" s="1">
        <v>46032</v>
      </c>
      <c r="C1490">
        <f>YEAR(SalesDataTable[[#This Row],[Order Date]])</f>
        <v>2026</v>
      </c>
      <c r="D1490">
        <f>MONTH(SalesDataTable[[#This Row],[Order Date]])</f>
        <v>1</v>
      </c>
      <c r="E1490" t="str">
        <f>TEXT(SalesDataTable[[#This Row],[Order Date]], "MmMM")</f>
        <v>January</v>
      </c>
      <c r="F1490" t="str">
        <f>"Q"&amp;ROUNDUP(MONTH(SalesDataTable[[#This Row],[Order Date]])/3,0)</f>
        <v>Q1</v>
      </c>
      <c r="G1490" t="s">
        <v>20</v>
      </c>
      <c r="H1490" t="s">
        <v>21</v>
      </c>
      <c r="I1490" t="s">
        <v>86</v>
      </c>
      <c r="J1490" t="s">
        <v>84</v>
      </c>
      <c r="K1490" t="s">
        <v>37</v>
      </c>
      <c r="L1490" t="s">
        <v>59</v>
      </c>
      <c r="M1490">
        <v>2</v>
      </c>
      <c r="N1490">
        <v>166.84</v>
      </c>
      <c r="O1490">
        <v>0</v>
      </c>
      <c r="P1490">
        <v>88.67</v>
      </c>
      <c r="Q1490">
        <v>333.68</v>
      </c>
      <c r="R1490">
        <v>177.34</v>
      </c>
      <c r="S1490">
        <v>156.34</v>
      </c>
      <c r="T1490">
        <v>0.4685327259649964</v>
      </c>
      <c r="U1490">
        <v>2026</v>
      </c>
      <c r="V1490" t="s">
        <v>26</v>
      </c>
      <c r="W1490">
        <v>1</v>
      </c>
      <c r="X1490" t="s">
        <v>27</v>
      </c>
    </row>
    <row r="1491" spans="1:24" x14ac:dyDescent="0.3">
      <c r="A1491">
        <v>3705</v>
      </c>
      <c r="B1491" s="1">
        <v>46037</v>
      </c>
      <c r="C1491">
        <f>YEAR(SalesDataTable[[#This Row],[Order Date]])</f>
        <v>2026</v>
      </c>
      <c r="D1491">
        <f>MONTH(SalesDataTable[[#This Row],[Order Date]])</f>
        <v>1</v>
      </c>
      <c r="E1491" t="str">
        <f>TEXT(SalesDataTable[[#This Row],[Order Date]], "MmMM")</f>
        <v>January</v>
      </c>
      <c r="F1491" t="str">
        <f>"Q"&amp;ROUNDUP(MONTH(SalesDataTable[[#This Row],[Order Date]])/3,0)</f>
        <v>Q1</v>
      </c>
      <c r="G1491" t="s">
        <v>20</v>
      </c>
      <c r="H1491" t="s">
        <v>32</v>
      </c>
      <c r="I1491" t="s">
        <v>86</v>
      </c>
      <c r="J1491" t="s">
        <v>23</v>
      </c>
      <c r="K1491" t="s">
        <v>37</v>
      </c>
      <c r="L1491" t="s">
        <v>54</v>
      </c>
      <c r="M1491">
        <v>2</v>
      </c>
      <c r="N1491">
        <v>45.45</v>
      </c>
      <c r="O1491">
        <v>0</v>
      </c>
      <c r="P1491">
        <v>18.190000000000001</v>
      </c>
      <c r="Q1491">
        <v>90.9</v>
      </c>
      <c r="R1491">
        <v>36.380000000000003</v>
      </c>
      <c r="S1491">
        <v>54.52</v>
      </c>
      <c r="T1491">
        <v>0.59977997799779981</v>
      </c>
      <c r="U1491">
        <v>2026</v>
      </c>
      <c r="V1491" t="s">
        <v>26</v>
      </c>
      <c r="W1491">
        <v>1</v>
      </c>
      <c r="X1491" t="s">
        <v>27</v>
      </c>
    </row>
    <row r="1492" spans="1:24" x14ac:dyDescent="0.3">
      <c r="A1492">
        <v>1525</v>
      </c>
      <c r="B1492" s="1">
        <v>46042</v>
      </c>
      <c r="C1492">
        <f>YEAR(SalesDataTable[[#This Row],[Order Date]])</f>
        <v>2026</v>
      </c>
      <c r="D1492">
        <f>MONTH(SalesDataTable[[#This Row],[Order Date]])</f>
        <v>1</v>
      </c>
      <c r="E1492" t="str">
        <f>TEXT(SalesDataTable[[#This Row],[Order Date]], "MmMM")</f>
        <v>January</v>
      </c>
      <c r="F1492" t="str">
        <f>"Q"&amp;ROUNDUP(MONTH(SalesDataTable[[#This Row],[Order Date]])/3,0)</f>
        <v>Q1</v>
      </c>
      <c r="G1492" t="s">
        <v>28</v>
      </c>
      <c r="H1492" t="s">
        <v>36</v>
      </c>
      <c r="I1492" t="s">
        <v>86</v>
      </c>
      <c r="J1492" t="s">
        <v>84</v>
      </c>
      <c r="K1492" t="s">
        <v>24</v>
      </c>
      <c r="L1492" t="s">
        <v>50</v>
      </c>
      <c r="M1492">
        <v>2</v>
      </c>
      <c r="N1492">
        <v>35.82</v>
      </c>
      <c r="O1492">
        <v>0</v>
      </c>
      <c r="P1492">
        <v>14.09</v>
      </c>
      <c r="Q1492">
        <v>71.64</v>
      </c>
      <c r="R1492">
        <v>28.18</v>
      </c>
      <c r="S1492">
        <v>43.46</v>
      </c>
      <c r="T1492">
        <v>0.60664433277498608</v>
      </c>
      <c r="U1492">
        <v>2026</v>
      </c>
      <c r="V1492" t="s">
        <v>26</v>
      </c>
      <c r="W1492">
        <v>1</v>
      </c>
      <c r="X1492" t="s">
        <v>27</v>
      </c>
    </row>
    <row r="1493" spans="1:24" x14ac:dyDescent="0.3">
      <c r="A1493">
        <v>1769</v>
      </c>
      <c r="B1493" s="1">
        <v>46043</v>
      </c>
      <c r="C1493">
        <f>YEAR(SalesDataTable[[#This Row],[Order Date]])</f>
        <v>2026</v>
      </c>
      <c r="D1493">
        <f>MONTH(SalesDataTable[[#This Row],[Order Date]])</f>
        <v>1</v>
      </c>
      <c r="E1493" t="str">
        <f>TEXT(SalesDataTable[[#This Row],[Order Date]], "MmMM")</f>
        <v>January</v>
      </c>
      <c r="F1493" t="str">
        <f>"Q"&amp;ROUNDUP(MONTH(SalesDataTable[[#This Row],[Order Date]])/3,0)</f>
        <v>Q1</v>
      </c>
      <c r="G1493" t="s">
        <v>28</v>
      </c>
      <c r="H1493" t="s">
        <v>46</v>
      </c>
      <c r="I1493" t="s">
        <v>86</v>
      </c>
      <c r="J1493" t="s">
        <v>23</v>
      </c>
      <c r="K1493" t="s">
        <v>24</v>
      </c>
      <c r="L1493" t="s">
        <v>50</v>
      </c>
      <c r="M1493">
        <v>2</v>
      </c>
      <c r="N1493">
        <v>35.97</v>
      </c>
      <c r="O1493">
        <v>0</v>
      </c>
      <c r="P1493">
        <v>13.55</v>
      </c>
      <c r="Q1493">
        <v>71.94</v>
      </c>
      <c r="R1493">
        <v>27.1</v>
      </c>
      <c r="S1493">
        <v>44.839999999999996</v>
      </c>
      <c r="T1493">
        <v>0.62329719210453149</v>
      </c>
      <c r="U1493">
        <v>2026</v>
      </c>
      <c r="V1493" t="s">
        <v>26</v>
      </c>
      <c r="W1493">
        <v>1</v>
      </c>
      <c r="X1493" t="s">
        <v>27</v>
      </c>
    </row>
    <row r="1494" spans="1:24" x14ac:dyDescent="0.3">
      <c r="A1494">
        <v>4228</v>
      </c>
      <c r="B1494" s="1">
        <v>46056</v>
      </c>
      <c r="C1494">
        <f>YEAR(SalesDataTable[[#This Row],[Order Date]])</f>
        <v>2026</v>
      </c>
      <c r="D1494">
        <f>MONTH(SalesDataTable[[#This Row],[Order Date]])</f>
        <v>2</v>
      </c>
      <c r="E1494" t="str">
        <f>TEXT(SalesDataTable[[#This Row],[Order Date]], "MmMM")</f>
        <v>February</v>
      </c>
      <c r="F1494" t="str">
        <f>"Q"&amp;ROUNDUP(MONTH(SalesDataTable[[#This Row],[Order Date]])/3,0)</f>
        <v>Q1</v>
      </c>
      <c r="G1494" t="s">
        <v>20</v>
      </c>
      <c r="H1494" t="s">
        <v>21</v>
      </c>
      <c r="I1494" t="s">
        <v>86</v>
      </c>
      <c r="J1494" t="s">
        <v>23</v>
      </c>
      <c r="K1494" t="s">
        <v>30</v>
      </c>
      <c r="L1494" t="s">
        <v>31</v>
      </c>
      <c r="M1494">
        <v>2</v>
      </c>
      <c r="N1494">
        <v>154.62</v>
      </c>
      <c r="O1494">
        <v>0</v>
      </c>
      <c r="P1494">
        <v>78.209999999999994</v>
      </c>
      <c r="Q1494">
        <v>309.24</v>
      </c>
      <c r="R1494">
        <v>156.41999999999999</v>
      </c>
      <c r="S1494">
        <v>152.82000000000002</v>
      </c>
      <c r="T1494">
        <v>0.49417927823050062</v>
      </c>
      <c r="U1494">
        <v>2026</v>
      </c>
      <c r="V1494" t="s">
        <v>26</v>
      </c>
      <c r="W1494">
        <v>2</v>
      </c>
      <c r="X1494" t="s">
        <v>51</v>
      </c>
    </row>
    <row r="1495" spans="1:24" x14ac:dyDescent="0.3">
      <c r="A1495">
        <v>2499</v>
      </c>
      <c r="B1495" s="1">
        <v>46085</v>
      </c>
      <c r="C1495">
        <f>YEAR(SalesDataTable[[#This Row],[Order Date]])</f>
        <v>2026</v>
      </c>
      <c r="D1495">
        <f>MONTH(SalesDataTable[[#This Row],[Order Date]])</f>
        <v>3</v>
      </c>
      <c r="E1495" t="str">
        <f>TEXT(SalesDataTable[[#This Row],[Order Date]], "MmMM")</f>
        <v>March</v>
      </c>
      <c r="F1495" t="str">
        <f>"Q"&amp;ROUNDUP(MONTH(SalesDataTable[[#This Row],[Order Date]])/3,0)</f>
        <v>Q1</v>
      </c>
      <c r="G1495" t="s">
        <v>20</v>
      </c>
      <c r="H1495" t="s">
        <v>32</v>
      </c>
      <c r="I1495" t="s">
        <v>86</v>
      </c>
      <c r="J1495" t="s">
        <v>23</v>
      </c>
      <c r="K1495" t="s">
        <v>44</v>
      </c>
      <c r="L1495" t="s">
        <v>77</v>
      </c>
      <c r="M1495">
        <v>2</v>
      </c>
      <c r="N1495">
        <v>341.1</v>
      </c>
      <c r="O1495">
        <v>0</v>
      </c>
      <c r="P1495">
        <v>200.19</v>
      </c>
      <c r="Q1495">
        <v>682.2</v>
      </c>
      <c r="R1495">
        <v>400.38</v>
      </c>
      <c r="S1495">
        <v>281.82000000000005</v>
      </c>
      <c r="T1495">
        <v>0.41310466138962187</v>
      </c>
      <c r="U1495">
        <v>2026</v>
      </c>
      <c r="V1495" t="s">
        <v>26</v>
      </c>
      <c r="W1495">
        <v>3</v>
      </c>
      <c r="X1495" t="s">
        <v>58</v>
      </c>
    </row>
    <row r="1496" spans="1:24" x14ac:dyDescent="0.3">
      <c r="A1496">
        <v>471</v>
      </c>
      <c r="B1496" s="1">
        <v>46088</v>
      </c>
      <c r="C1496">
        <f>YEAR(SalesDataTable[[#This Row],[Order Date]])</f>
        <v>2026</v>
      </c>
      <c r="D1496">
        <f>MONTH(SalesDataTable[[#This Row],[Order Date]])</f>
        <v>3</v>
      </c>
      <c r="E1496" t="str">
        <f>TEXT(SalesDataTable[[#This Row],[Order Date]], "MmMM")</f>
        <v>March</v>
      </c>
      <c r="F1496" t="str">
        <f>"Q"&amp;ROUNDUP(MONTH(SalesDataTable[[#This Row],[Order Date]])/3,0)</f>
        <v>Q1</v>
      </c>
      <c r="G1496" t="s">
        <v>34</v>
      </c>
      <c r="H1496" t="s">
        <v>56</v>
      </c>
      <c r="I1496" t="s">
        <v>86</v>
      </c>
      <c r="J1496" t="s">
        <v>84</v>
      </c>
      <c r="K1496" t="s">
        <v>24</v>
      </c>
      <c r="L1496" t="s">
        <v>25</v>
      </c>
      <c r="M1496">
        <v>2</v>
      </c>
      <c r="N1496">
        <v>40.020000000000003</v>
      </c>
      <c r="O1496">
        <v>0</v>
      </c>
      <c r="P1496">
        <v>14.38</v>
      </c>
      <c r="Q1496">
        <v>80.040000000000006</v>
      </c>
      <c r="R1496">
        <v>28.76</v>
      </c>
      <c r="S1496">
        <v>51.28</v>
      </c>
      <c r="T1496">
        <v>0.64067966016991496</v>
      </c>
      <c r="U1496">
        <v>2026</v>
      </c>
      <c r="V1496" t="s">
        <v>26</v>
      </c>
      <c r="W1496">
        <v>3</v>
      </c>
      <c r="X1496" t="s">
        <v>58</v>
      </c>
    </row>
    <row r="1497" spans="1:24" x14ac:dyDescent="0.3">
      <c r="A1497">
        <v>2625</v>
      </c>
      <c r="B1497" s="1">
        <v>46091</v>
      </c>
      <c r="C1497">
        <f>YEAR(SalesDataTable[[#This Row],[Order Date]])</f>
        <v>2026</v>
      </c>
      <c r="D1497">
        <f>MONTH(SalesDataTable[[#This Row],[Order Date]])</f>
        <v>3</v>
      </c>
      <c r="E1497" t="str">
        <f>TEXT(SalesDataTable[[#This Row],[Order Date]], "MmMM")</f>
        <v>March</v>
      </c>
      <c r="F1497" t="str">
        <f>"Q"&amp;ROUNDUP(MONTH(SalesDataTable[[#This Row],[Order Date]])/3,0)</f>
        <v>Q1</v>
      </c>
      <c r="G1497" t="s">
        <v>20</v>
      </c>
      <c r="H1497" t="s">
        <v>32</v>
      </c>
      <c r="I1497" t="s">
        <v>86</v>
      </c>
      <c r="J1497" t="s">
        <v>85</v>
      </c>
      <c r="K1497" t="s">
        <v>24</v>
      </c>
      <c r="L1497" t="s">
        <v>69</v>
      </c>
      <c r="M1497">
        <v>2</v>
      </c>
      <c r="N1497">
        <v>51.14</v>
      </c>
      <c r="O1497">
        <v>0</v>
      </c>
      <c r="P1497">
        <v>21.58</v>
      </c>
      <c r="Q1497">
        <v>102.28</v>
      </c>
      <c r="R1497">
        <v>43.16</v>
      </c>
      <c r="S1497">
        <v>59.120000000000005</v>
      </c>
      <c r="T1497">
        <v>0.57802111849824012</v>
      </c>
      <c r="U1497">
        <v>2026</v>
      </c>
      <c r="V1497" t="s">
        <v>26</v>
      </c>
      <c r="W1497">
        <v>3</v>
      </c>
      <c r="X1497" t="s">
        <v>58</v>
      </c>
    </row>
    <row r="1498" spans="1:24" x14ac:dyDescent="0.3">
      <c r="A1498">
        <v>3302</v>
      </c>
      <c r="B1498" s="1">
        <v>46093</v>
      </c>
      <c r="C1498">
        <f>YEAR(SalesDataTable[[#This Row],[Order Date]])</f>
        <v>2026</v>
      </c>
      <c r="D1498">
        <f>MONTH(SalesDataTable[[#This Row],[Order Date]])</f>
        <v>3</v>
      </c>
      <c r="E1498" t="str">
        <f>TEXT(SalesDataTable[[#This Row],[Order Date]], "MmMM")</f>
        <v>March</v>
      </c>
      <c r="F1498" t="str">
        <f>"Q"&amp;ROUNDUP(MONTH(SalesDataTable[[#This Row],[Order Date]])/3,0)</f>
        <v>Q1</v>
      </c>
      <c r="G1498" t="s">
        <v>20</v>
      </c>
      <c r="H1498" t="s">
        <v>32</v>
      </c>
      <c r="I1498" t="s">
        <v>86</v>
      </c>
      <c r="J1498" t="s">
        <v>85</v>
      </c>
      <c r="K1498" t="s">
        <v>37</v>
      </c>
      <c r="L1498" t="s">
        <v>59</v>
      </c>
      <c r="M1498">
        <v>2</v>
      </c>
      <c r="N1498">
        <v>164.33</v>
      </c>
      <c r="O1498">
        <v>0</v>
      </c>
      <c r="P1498">
        <v>86.07</v>
      </c>
      <c r="Q1498">
        <v>328.66</v>
      </c>
      <c r="R1498">
        <v>172.14</v>
      </c>
      <c r="S1498">
        <v>156.52000000000004</v>
      </c>
      <c r="T1498">
        <v>0.47623684050386428</v>
      </c>
      <c r="U1498">
        <v>2026</v>
      </c>
      <c r="V1498" t="s">
        <v>26</v>
      </c>
      <c r="W1498">
        <v>3</v>
      </c>
      <c r="X1498" t="s">
        <v>58</v>
      </c>
    </row>
    <row r="1499" spans="1:24" x14ac:dyDescent="0.3">
      <c r="A1499">
        <v>412</v>
      </c>
      <c r="B1499" s="1">
        <v>46097</v>
      </c>
      <c r="C1499">
        <f>YEAR(SalesDataTable[[#This Row],[Order Date]])</f>
        <v>2026</v>
      </c>
      <c r="D1499">
        <f>MONTH(SalesDataTable[[#This Row],[Order Date]])</f>
        <v>3</v>
      </c>
      <c r="E1499" t="str">
        <f>TEXT(SalesDataTable[[#This Row],[Order Date]], "MmMM")</f>
        <v>March</v>
      </c>
      <c r="F1499" t="str">
        <f>"Q"&amp;ROUNDUP(MONTH(SalesDataTable[[#This Row],[Order Date]])/3,0)</f>
        <v>Q1</v>
      </c>
      <c r="G1499" t="s">
        <v>20</v>
      </c>
      <c r="H1499" t="s">
        <v>32</v>
      </c>
      <c r="I1499" t="s">
        <v>86</v>
      </c>
      <c r="J1499" t="s">
        <v>84</v>
      </c>
      <c r="K1499" t="s">
        <v>24</v>
      </c>
      <c r="L1499" t="s">
        <v>25</v>
      </c>
      <c r="M1499">
        <v>2</v>
      </c>
      <c r="N1499">
        <v>40.19</v>
      </c>
      <c r="O1499">
        <v>0</v>
      </c>
      <c r="P1499">
        <v>14.92</v>
      </c>
      <c r="Q1499">
        <v>80.38</v>
      </c>
      <c r="R1499">
        <v>29.84</v>
      </c>
      <c r="S1499">
        <v>50.539999999999992</v>
      </c>
      <c r="T1499">
        <v>0.62876337397362525</v>
      </c>
      <c r="U1499">
        <v>2026</v>
      </c>
      <c r="V1499" t="s">
        <v>26</v>
      </c>
      <c r="W1499">
        <v>3</v>
      </c>
      <c r="X1499" t="s">
        <v>58</v>
      </c>
    </row>
    <row r="1500" spans="1:24" x14ac:dyDescent="0.3">
      <c r="A1500">
        <v>2478</v>
      </c>
      <c r="B1500" s="1">
        <v>46099</v>
      </c>
      <c r="C1500">
        <f>YEAR(SalesDataTable[[#This Row],[Order Date]])</f>
        <v>2026</v>
      </c>
      <c r="D1500">
        <f>MONTH(SalesDataTable[[#This Row],[Order Date]])</f>
        <v>3</v>
      </c>
      <c r="E1500" t="str">
        <f>TEXT(SalesDataTable[[#This Row],[Order Date]], "MmMM")</f>
        <v>March</v>
      </c>
      <c r="F1500" t="str">
        <f>"Q"&amp;ROUNDUP(MONTH(SalesDataTable[[#This Row],[Order Date]])/3,0)</f>
        <v>Q1</v>
      </c>
      <c r="G1500" t="s">
        <v>20</v>
      </c>
      <c r="H1500" t="s">
        <v>32</v>
      </c>
      <c r="I1500" t="s">
        <v>86</v>
      </c>
      <c r="J1500" t="s">
        <v>84</v>
      </c>
      <c r="K1500" t="s">
        <v>24</v>
      </c>
      <c r="L1500" t="s">
        <v>25</v>
      </c>
      <c r="M1500">
        <v>2</v>
      </c>
      <c r="N1500">
        <v>39.619999999999997</v>
      </c>
      <c r="O1500">
        <v>0</v>
      </c>
      <c r="P1500">
        <v>14.78</v>
      </c>
      <c r="Q1500">
        <v>79.239999999999995</v>
      </c>
      <c r="R1500">
        <v>29.56</v>
      </c>
      <c r="S1500">
        <v>49.679999999999993</v>
      </c>
      <c r="T1500">
        <v>0.62695608278647141</v>
      </c>
      <c r="U1500">
        <v>2026</v>
      </c>
      <c r="V1500" t="s">
        <v>26</v>
      </c>
      <c r="W1500">
        <v>3</v>
      </c>
      <c r="X1500" t="s">
        <v>58</v>
      </c>
    </row>
    <row r="1501" spans="1:24" x14ac:dyDescent="0.3">
      <c r="A1501">
        <v>2232</v>
      </c>
      <c r="B1501" s="1">
        <v>46101</v>
      </c>
      <c r="C1501">
        <f>YEAR(SalesDataTable[[#This Row],[Order Date]])</f>
        <v>2026</v>
      </c>
      <c r="D1501">
        <f>MONTH(SalesDataTable[[#This Row],[Order Date]])</f>
        <v>3</v>
      </c>
      <c r="E1501" t="str">
        <f>TEXT(SalesDataTable[[#This Row],[Order Date]], "MmMM")</f>
        <v>March</v>
      </c>
      <c r="F1501" t="str">
        <f>"Q"&amp;ROUNDUP(MONTH(SalesDataTable[[#This Row],[Order Date]])/3,0)</f>
        <v>Q1</v>
      </c>
      <c r="G1501" t="s">
        <v>20</v>
      </c>
      <c r="H1501" t="s">
        <v>60</v>
      </c>
      <c r="I1501" t="s">
        <v>86</v>
      </c>
      <c r="J1501" t="s">
        <v>23</v>
      </c>
      <c r="K1501" t="s">
        <v>37</v>
      </c>
      <c r="L1501" t="s">
        <v>47</v>
      </c>
      <c r="M1501">
        <v>2</v>
      </c>
      <c r="N1501">
        <v>36.340000000000003</v>
      </c>
      <c r="O1501">
        <v>0</v>
      </c>
      <c r="P1501">
        <v>13.8</v>
      </c>
      <c r="Q1501">
        <v>72.680000000000007</v>
      </c>
      <c r="R1501">
        <v>27.6</v>
      </c>
      <c r="S1501">
        <v>45.080000000000005</v>
      </c>
      <c r="T1501">
        <v>0.620253164556962</v>
      </c>
      <c r="U1501">
        <v>2026</v>
      </c>
      <c r="V1501" t="s">
        <v>26</v>
      </c>
      <c r="W1501">
        <v>3</v>
      </c>
      <c r="X1501" t="s">
        <v>58</v>
      </c>
    </row>
    <row r="1502" spans="1:24" x14ac:dyDescent="0.3">
      <c r="A1502">
        <v>2999</v>
      </c>
      <c r="B1502" s="1">
        <v>46107</v>
      </c>
      <c r="C1502">
        <f>YEAR(SalesDataTable[[#This Row],[Order Date]])</f>
        <v>2026</v>
      </c>
      <c r="D1502">
        <f>MONTH(SalesDataTable[[#This Row],[Order Date]])</f>
        <v>3</v>
      </c>
      <c r="E1502" t="str">
        <f>TEXT(SalesDataTable[[#This Row],[Order Date]], "MmMM")</f>
        <v>March</v>
      </c>
      <c r="F1502" t="str">
        <f>"Q"&amp;ROUNDUP(MONTH(SalesDataTable[[#This Row],[Order Date]])/3,0)</f>
        <v>Q1</v>
      </c>
      <c r="G1502" t="s">
        <v>48</v>
      </c>
      <c r="H1502" t="s">
        <v>67</v>
      </c>
      <c r="I1502" t="s">
        <v>86</v>
      </c>
      <c r="J1502" t="s">
        <v>84</v>
      </c>
      <c r="K1502" t="s">
        <v>37</v>
      </c>
      <c r="L1502" t="s">
        <v>47</v>
      </c>
      <c r="M1502">
        <v>2</v>
      </c>
      <c r="N1502">
        <v>35.75</v>
      </c>
      <c r="O1502">
        <v>0</v>
      </c>
      <c r="P1502">
        <v>13.28</v>
      </c>
      <c r="Q1502">
        <v>71.5</v>
      </c>
      <c r="R1502">
        <v>26.56</v>
      </c>
      <c r="S1502">
        <v>44.94</v>
      </c>
      <c r="T1502">
        <v>0.62853146853146846</v>
      </c>
      <c r="U1502">
        <v>2026</v>
      </c>
      <c r="V1502" t="s">
        <v>26</v>
      </c>
      <c r="W1502">
        <v>3</v>
      </c>
      <c r="X1502" t="s">
        <v>58</v>
      </c>
    </row>
    <row r="1503" spans="1:24" x14ac:dyDescent="0.3">
      <c r="A1503">
        <v>2379</v>
      </c>
      <c r="B1503" s="1">
        <v>46108</v>
      </c>
      <c r="C1503">
        <f>YEAR(SalesDataTable[[#This Row],[Order Date]])</f>
        <v>2026</v>
      </c>
      <c r="D1503">
        <f>MONTH(SalesDataTable[[#This Row],[Order Date]])</f>
        <v>3</v>
      </c>
      <c r="E1503" t="str">
        <f>TEXT(SalesDataTable[[#This Row],[Order Date]], "MmMM")</f>
        <v>March</v>
      </c>
      <c r="F1503" t="str">
        <f>"Q"&amp;ROUNDUP(MONTH(SalesDataTable[[#This Row],[Order Date]])/3,0)</f>
        <v>Q1</v>
      </c>
      <c r="G1503" t="s">
        <v>28</v>
      </c>
      <c r="H1503" t="s">
        <v>36</v>
      </c>
      <c r="I1503" t="s">
        <v>86</v>
      </c>
      <c r="J1503" t="s">
        <v>84</v>
      </c>
      <c r="K1503" t="s">
        <v>37</v>
      </c>
      <c r="L1503" t="s">
        <v>59</v>
      </c>
      <c r="M1503">
        <v>2</v>
      </c>
      <c r="N1503">
        <v>165.58</v>
      </c>
      <c r="O1503">
        <v>0</v>
      </c>
      <c r="P1503">
        <v>86.16</v>
      </c>
      <c r="Q1503">
        <v>331.16</v>
      </c>
      <c r="R1503">
        <v>172.32</v>
      </c>
      <c r="S1503">
        <v>158.84000000000003</v>
      </c>
      <c r="T1503">
        <v>0.47964730039859893</v>
      </c>
      <c r="U1503">
        <v>2026</v>
      </c>
      <c r="V1503" t="s">
        <v>26</v>
      </c>
      <c r="W1503">
        <v>3</v>
      </c>
      <c r="X1503" t="s">
        <v>58</v>
      </c>
    </row>
    <row r="1504" spans="1:24" x14ac:dyDescent="0.3">
      <c r="A1504">
        <v>673</v>
      </c>
      <c r="B1504" s="1">
        <v>46122</v>
      </c>
      <c r="C1504">
        <f>YEAR(SalesDataTable[[#This Row],[Order Date]])</f>
        <v>2026</v>
      </c>
      <c r="D1504">
        <f>MONTH(SalesDataTable[[#This Row],[Order Date]])</f>
        <v>4</v>
      </c>
      <c r="E1504" t="str">
        <f>TEXT(SalesDataTable[[#This Row],[Order Date]], "MmMM")</f>
        <v>April</v>
      </c>
      <c r="F1504" t="str">
        <f>"Q"&amp;ROUNDUP(MONTH(SalesDataTable[[#This Row],[Order Date]])/3,0)</f>
        <v>Q2</v>
      </c>
      <c r="G1504" t="s">
        <v>20</v>
      </c>
      <c r="H1504" t="s">
        <v>21</v>
      </c>
      <c r="I1504" t="s">
        <v>86</v>
      </c>
      <c r="J1504" t="s">
        <v>23</v>
      </c>
      <c r="K1504" t="s">
        <v>44</v>
      </c>
      <c r="L1504" t="s">
        <v>45</v>
      </c>
      <c r="M1504">
        <v>2</v>
      </c>
      <c r="N1504">
        <v>191.11</v>
      </c>
      <c r="O1504">
        <v>0</v>
      </c>
      <c r="P1504">
        <v>103.58</v>
      </c>
      <c r="Q1504">
        <v>382.22</v>
      </c>
      <c r="R1504">
        <v>207.16</v>
      </c>
      <c r="S1504">
        <v>175.06000000000003</v>
      </c>
      <c r="T1504">
        <v>0.45800847679346979</v>
      </c>
      <c r="U1504">
        <v>2026</v>
      </c>
      <c r="V1504" t="s">
        <v>64</v>
      </c>
      <c r="W1504">
        <v>4</v>
      </c>
      <c r="X1504" t="s">
        <v>65</v>
      </c>
    </row>
    <row r="1505" spans="1:24" x14ac:dyDescent="0.3">
      <c r="A1505">
        <v>2265</v>
      </c>
      <c r="B1505" s="1">
        <v>46127</v>
      </c>
      <c r="C1505">
        <f>YEAR(SalesDataTable[[#This Row],[Order Date]])</f>
        <v>2026</v>
      </c>
      <c r="D1505">
        <f>MONTH(SalesDataTable[[#This Row],[Order Date]])</f>
        <v>4</v>
      </c>
      <c r="E1505" t="str">
        <f>TEXT(SalesDataTable[[#This Row],[Order Date]], "MmMM")</f>
        <v>April</v>
      </c>
      <c r="F1505" t="str">
        <f>"Q"&amp;ROUNDUP(MONTH(SalesDataTable[[#This Row],[Order Date]])/3,0)</f>
        <v>Q2</v>
      </c>
      <c r="G1505" t="s">
        <v>34</v>
      </c>
      <c r="H1505" t="s">
        <v>40</v>
      </c>
      <c r="I1505" t="s">
        <v>86</v>
      </c>
      <c r="J1505" t="s">
        <v>84</v>
      </c>
      <c r="K1505" t="s">
        <v>37</v>
      </c>
      <c r="L1505" t="s">
        <v>47</v>
      </c>
      <c r="M1505">
        <v>2</v>
      </c>
      <c r="N1505">
        <v>36.35</v>
      </c>
      <c r="O1505">
        <v>0</v>
      </c>
      <c r="P1505">
        <v>13.55</v>
      </c>
      <c r="Q1505">
        <v>72.7</v>
      </c>
      <c r="R1505">
        <v>27.1</v>
      </c>
      <c r="S1505">
        <v>45.6</v>
      </c>
      <c r="T1505">
        <v>0.6272352132049519</v>
      </c>
      <c r="U1505">
        <v>2026</v>
      </c>
      <c r="V1505" t="s">
        <v>64</v>
      </c>
      <c r="W1505">
        <v>4</v>
      </c>
      <c r="X1505" t="s">
        <v>65</v>
      </c>
    </row>
    <row r="1506" spans="1:24" x14ac:dyDescent="0.3">
      <c r="A1506">
        <v>3772</v>
      </c>
      <c r="B1506" s="1">
        <v>46132</v>
      </c>
      <c r="C1506">
        <f>YEAR(SalesDataTable[[#This Row],[Order Date]])</f>
        <v>2026</v>
      </c>
      <c r="D1506">
        <f>MONTH(SalesDataTable[[#This Row],[Order Date]])</f>
        <v>4</v>
      </c>
      <c r="E1506" t="str">
        <f>TEXT(SalesDataTable[[#This Row],[Order Date]], "MmMM")</f>
        <v>April</v>
      </c>
      <c r="F1506" t="str">
        <f>"Q"&amp;ROUNDUP(MONTH(SalesDataTable[[#This Row],[Order Date]])/3,0)</f>
        <v>Q2</v>
      </c>
      <c r="G1506" t="s">
        <v>28</v>
      </c>
      <c r="H1506" t="s">
        <v>46</v>
      </c>
      <c r="I1506" t="s">
        <v>86</v>
      </c>
      <c r="J1506" t="s">
        <v>84</v>
      </c>
      <c r="K1506" t="s">
        <v>44</v>
      </c>
      <c r="L1506" t="s">
        <v>63</v>
      </c>
      <c r="M1506">
        <v>2</v>
      </c>
      <c r="N1506">
        <v>122.03</v>
      </c>
      <c r="O1506">
        <v>0</v>
      </c>
      <c r="P1506">
        <v>59.43</v>
      </c>
      <c r="Q1506">
        <v>244.06</v>
      </c>
      <c r="R1506">
        <v>118.86</v>
      </c>
      <c r="S1506">
        <v>125.2</v>
      </c>
      <c r="T1506">
        <v>0.51298860935835455</v>
      </c>
      <c r="U1506">
        <v>2026</v>
      </c>
      <c r="V1506" t="s">
        <v>64</v>
      </c>
      <c r="W1506">
        <v>4</v>
      </c>
      <c r="X1506" t="s">
        <v>65</v>
      </c>
    </row>
    <row r="1507" spans="1:24" x14ac:dyDescent="0.3">
      <c r="A1507">
        <v>4562</v>
      </c>
      <c r="B1507" s="1">
        <v>46132</v>
      </c>
      <c r="C1507">
        <f>YEAR(SalesDataTable[[#This Row],[Order Date]])</f>
        <v>2026</v>
      </c>
      <c r="D1507">
        <f>MONTH(SalesDataTable[[#This Row],[Order Date]])</f>
        <v>4</v>
      </c>
      <c r="E1507" t="str">
        <f>TEXT(SalesDataTable[[#This Row],[Order Date]], "MmMM")</f>
        <v>April</v>
      </c>
      <c r="F1507" t="str">
        <f>"Q"&amp;ROUNDUP(MONTH(SalesDataTable[[#This Row],[Order Date]])/3,0)</f>
        <v>Q2</v>
      </c>
      <c r="G1507" t="s">
        <v>34</v>
      </c>
      <c r="H1507" t="s">
        <v>56</v>
      </c>
      <c r="I1507" t="s">
        <v>86</v>
      </c>
      <c r="J1507" t="s">
        <v>23</v>
      </c>
      <c r="K1507" t="s">
        <v>24</v>
      </c>
      <c r="L1507" t="s">
        <v>25</v>
      </c>
      <c r="M1507">
        <v>2</v>
      </c>
      <c r="N1507">
        <v>40.56</v>
      </c>
      <c r="O1507">
        <v>0</v>
      </c>
      <c r="P1507">
        <v>15.09</v>
      </c>
      <c r="Q1507">
        <v>81.12</v>
      </c>
      <c r="R1507">
        <v>30.18</v>
      </c>
      <c r="S1507">
        <v>50.940000000000005</v>
      </c>
      <c r="T1507">
        <v>0.62795857988165682</v>
      </c>
      <c r="U1507">
        <v>2026</v>
      </c>
      <c r="V1507" t="s">
        <v>64</v>
      </c>
      <c r="W1507">
        <v>4</v>
      </c>
      <c r="X1507" t="s">
        <v>65</v>
      </c>
    </row>
    <row r="1508" spans="1:24" x14ac:dyDescent="0.3">
      <c r="A1508">
        <v>4920</v>
      </c>
      <c r="B1508" s="1">
        <v>46133</v>
      </c>
      <c r="C1508">
        <f>YEAR(SalesDataTable[[#This Row],[Order Date]])</f>
        <v>2026</v>
      </c>
      <c r="D1508">
        <f>MONTH(SalesDataTable[[#This Row],[Order Date]])</f>
        <v>4</v>
      </c>
      <c r="E1508" t="str">
        <f>TEXT(SalesDataTable[[#This Row],[Order Date]], "MmMM")</f>
        <v>April</v>
      </c>
      <c r="F1508" t="str">
        <f>"Q"&amp;ROUNDUP(MONTH(SalesDataTable[[#This Row],[Order Date]])/3,0)</f>
        <v>Q2</v>
      </c>
      <c r="G1508" t="s">
        <v>34</v>
      </c>
      <c r="H1508" t="s">
        <v>53</v>
      </c>
      <c r="I1508" t="s">
        <v>86</v>
      </c>
      <c r="J1508" t="s">
        <v>23</v>
      </c>
      <c r="K1508" t="s">
        <v>30</v>
      </c>
      <c r="L1508" t="s">
        <v>57</v>
      </c>
      <c r="M1508">
        <v>2</v>
      </c>
      <c r="N1508">
        <v>147.30000000000001</v>
      </c>
      <c r="O1508">
        <v>0</v>
      </c>
      <c r="P1508">
        <v>81.2</v>
      </c>
      <c r="Q1508">
        <v>294.60000000000002</v>
      </c>
      <c r="R1508">
        <v>162.4</v>
      </c>
      <c r="S1508">
        <v>132.20000000000002</v>
      </c>
      <c r="T1508">
        <v>0.44874405974202308</v>
      </c>
      <c r="U1508">
        <v>2026</v>
      </c>
      <c r="V1508" t="s">
        <v>64</v>
      </c>
      <c r="W1508">
        <v>4</v>
      </c>
      <c r="X1508" t="s">
        <v>65</v>
      </c>
    </row>
    <row r="1509" spans="1:24" x14ac:dyDescent="0.3">
      <c r="A1509">
        <v>4270</v>
      </c>
      <c r="B1509" s="1">
        <v>46138</v>
      </c>
      <c r="C1509">
        <f>YEAR(SalesDataTable[[#This Row],[Order Date]])</f>
        <v>2026</v>
      </c>
      <c r="D1509">
        <f>MONTH(SalesDataTable[[#This Row],[Order Date]])</f>
        <v>4</v>
      </c>
      <c r="E1509" t="str">
        <f>TEXT(SalesDataTable[[#This Row],[Order Date]], "MmMM")</f>
        <v>April</v>
      </c>
      <c r="F1509" t="str">
        <f>"Q"&amp;ROUNDUP(MONTH(SalesDataTable[[#This Row],[Order Date]])/3,0)</f>
        <v>Q2</v>
      </c>
      <c r="G1509" t="s">
        <v>20</v>
      </c>
      <c r="H1509" t="s">
        <v>32</v>
      </c>
      <c r="I1509" t="s">
        <v>86</v>
      </c>
      <c r="J1509" t="s">
        <v>85</v>
      </c>
      <c r="K1509" t="s">
        <v>44</v>
      </c>
      <c r="L1509" t="s">
        <v>45</v>
      </c>
      <c r="M1509">
        <v>2</v>
      </c>
      <c r="N1509">
        <v>191.59</v>
      </c>
      <c r="O1509">
        <v>0</v>
      </c>
      <c r="P1509">
        <v>102.52</v>
      </c>
      <c r="Q1509">
        <v>383.18</v>
      </c>
      <c r="R1509">
        <v>205.04</v>
      </c>
      <c r="S1509">
        <v>178.14000000000001</v>
      </c>
      <c r="T1509">
        <v>0.46489900307949272</v>
      </c>
      <c r="U1509">
        <v>2026</v>
      </c>
      <c r="V1509" t="s">
        <v>64</v>
      </c>
      <c r="W1509">
        <v>4</v>
      </c>
      <c r="X1509" t="s">
        <v>65</v>
      </c>
    </row>
    <row r="1510" spans="1:24" x14ac:dyDescent="0.3">
      <c r="A1510">
        <v>1262</v>
      </c>
      <c r="B1510" s="1">
        <v>46144</v>
      </c>
      <c r="C1510">
        <f>YEAR(SalesDataTable[[#This Row],[Order Date]])</f>
        <v>2026</v>
      </c>
      <c r="D1510">
        <f>MONTH(SalesDataTable[[#This Row],[Order Date]])</f>
        <v>5</v>
      </c>
      <c r="E1510" t="str">
        <f>TEXT(SalesDataTable[[#This Row],[Order Date]], "MmMM")</f>
        <v>May</v>
      </c>
      <c r="F1510" t="str">
        <f>"Q"&amp;ROUNDUP(MONTH(SalesDataTable[[#This Row],[Order Date]])/3,0)</f>
        <v>Q2</v>
      </c>
      <c r="G1510" t="s">
        <v>20</v>
      </c>
      <c r="H1510" t="s">
        <v>32</v>
      </c>
      <c r="I1510" t="s">
        <v>86</v>
      </c>
      <c r="J1510" t="s">
        <v>84</v>
      </c>
      <c r="K1510" t="s">
        <v>37</v>
      </c>
      <c r="L1510" t="s">
        <v>54</v>
      </c>
      <c r="M1510">
        <v>2</v>
      </c>
      <c r="N1510">
        <v>45.47</v>
      </c>
      <c r="O1510">
        <v>0</v>
      </c>
      <c r="P1510">
        <v>18.37</v>
      </c>
      <c r="Q1510">
        <v>90.94</v>
      </c>
      <c r="R1510">
        <v>36.74</v>
      </c>
      <c r="S1510">
        <v>54.199999999999996</v>
      </c>
      <c r="T1510">
        <v>0.59599736089729494</v>
      </c>
      <c r="U1510">
        <v>2026</v>
      </c>
      <c r="V1510" t="s">
        <v>64</v>
      </c>
      <c r="W1510">
        <v>5</v>
      </c>
      <c r="X1510" t="s">
        <v>70</v>
      </c>
    </row>
    <row r="1511" spans="1:24" x14ac:dyDescent="0.3">
      <c r="A1511">
        <v>1297</v>
      </c>
      <c r="B1511" s="1">
        <v>46148</v>
      </c>
      <c r="C1511">
        <f>YEAR(SalesDataTable[[#This Row],[Order Date]])</f>
        <v>2026</v>
      </c>
      <c r="D1511">
        <f>MONTH(SalesDataTable[[#This Row],[Order Date]])</f>
        <v>5</v>
      </c>
      <c r="E1511" t="str">
        <f>TEXT(SalesDataTable[[#This Row],[Order Date]], "MmMM")</f>
        <v>May</v>
      </c>
      <c r="F1511" t="str">
        <f>"Q"&amp;ROUNDUP(MONTH(SalesDataTable[[#This Row],[Order Date]])/3,0)</f>
        <v>Q2</v>
      </c>
      <c r="G1511" t="s">
        <v>48</v>
      </c>
      <c r="H1511" t="s">
        <v>49</v>
      </c>
      <c r="I1511" t="s">
        <v>86</v>
      </c>
      <c r="J1511" t="s">
        <v>23</v>
      </c>
      <c r="K1511" t="s">
        <v>24</v>
      </c>
      <c r="L1511" t="s">
        <v>50</v>
      </c>
      <c r="M1511">
        <v>2</v>
      </c>
      <c r="N1511">
        <v>35.86</v>
      </c>
      <c r="O1511">
        <v>0</v>
      </c>
      <c r="P1511">
        <v>13.9</v>
      </c>
      <c r="Q1511">
        <v>71.72</v>
      </c>
      <c r="R1511">
        <v>27.8</v>
      </c>
      <c r="S1511">
        <v>43.92</v>
      </c>
      <c r="T1511">
        <v>0.61238148354712774</v>
      </c>
      <c r="U1511">
        <v>2026</v>
      </c>
      <c r="V1511" t="s">
        <v>64</v>
      </c>
      <c r="W1511">
        <v>5</v>
      </c>
      <c r="X1511" t="s">
        <v>70</v>
      </c>
    </row>
    <row r="1512" spans="1:24" x14ac:dyDescent="0.3">
      <c r="A1512">
        <v>1236</v>
      </c>
      <c r="B1512" s="1">
        <v>46149</v>
      </c>
      <c r="C1512">
        <f>YEAR(SalesDataTable[[#This Row],[Order Date]])</f>
        <v>2026</v>
      </c>
      <c r="D1512">
        <f>MONTH(SalesDataTable[[#This Row],[Order Date]])</f>
        <v>5</v>
      </c>
      <c r="E1512" t="str">
        <f>TEXT(SalesDataTable[[#This Row],[Order Date]], "MmMM")</f>
        <v>May</v>
      </c>
      <c r="F1512" t="str">
        <f>"Q"&amp;ROUNDUP(MONTH(SalesDataTable[[#This Row],[Order Date]])/3,0)</f>
        <v>Q2</v>
      </c>
      <c r="G1512" t="s">
        <v>28</v>
      </c>
      <c r="H1512" t="s">
        <v>29</v>
      </c>
      <c r="I1512" t="s">
        <v>86</v>
      </c>
      <c r="J1512" t="s">
        <v>84</v>
      </c>
      <c r="K1512" t="s">
        <v>24</v>
      </c>
      <c r="L1512" t="s">
        <v>61</v>
      </c>
      <c r="M1512">
        <v>2</v>
      </c>
      <c r="N1512">
        <v>124.25</v>
      </c>
      <c r="O1512">
        <v>0</v>
      </c>
      <c r="P1512">
        <v>69.510000000000005</v>
      </c>
      <c r="Q1512">
        <v>248.5</v>
      </c>
      <c r="R1512">
        <v>139.02000000000001</v>
      </c>
      <c r="S1512">
        <v>109.47999999999999</v>
      </c>
      <c r="T1512">
        <v>0.44056338028169012</v>
      </c>
      <c r="U1512">
        <v>2026</v>
      </c>
      <c r="V1512" t="s">
        <v>64</v>
      </c>
      <c r="W1512">
        <v>5</v>
      </c>
      <c r="X1512" t="s">
        <v>70</v>
      </c>
    </row>
    <row r="1513" spans="1:24" x14ac:dyDescent="0.3">
      <c r="A1513">
        <v>184</v>
      </c>
      <c r="B1513" s="1">
        <v>46151</v>
      </c>
      <c r="C1513">
        <f>YEAR(SalesDataTable[[#This Row],[Order Date]])</f>
        <v>2026</v>
      </c>
      <c r="D1513">
        <f>MONTH(SalesDataTable[[#This Row],[Order Date]])</f>
        <v>5</v>
      </c>
      <c r="E1513" t="str">
        <f>TEXT(SalesDataTable[[#This Row],[Order Date]], "MmMM")</f>
        <v>May</v>
      </c>
      <c r="F1513" t="str">
        <f>"Q"&amp;ROUNDUP(MONTH(SalesDataTable[[#This Row],[Order Date]])/3,0)</f>
        <v>Q2</v>
      </c>
      <c r="G1513" t="s">
        <v>28</v>
      </c>
      <c r="H1513" t="s">
        <v>46</v>
      </c>
      <c r="I1513" t="s">
        <v>86</v>
      </c>
      <c r="J1513" t="s">
        <v>85</v>
      </c>
      <c r="K1513" t="s">
        <v>30</v>
      </c>
      <c r="L1513" t="s">
        <v>33</v>
      </c>
      <c r="M1513">
        <v>2</v>
      </c>
      <c r="N1513">
        <v>91.59</v>
      </c>
      <c r="O1513">
        <v>0</v>
      </c>
      <c r="P1513">
        <v>44.97</v>
      </c>
      <c r="Q1513">
        <v>183.18</v>
      </c>
      <c r="R1513">
        <v>89.94</v>
      </c>
      <c r="S1513">
        <v>93.240000000000009</v>
      </c>
      <c r="T1513">
        <v>0.50900753357353423</v>
      </c>
      <c r="U1513">
        <v>2026</v>
      </c>
      <c r="V1513" t="s">
        <v>64</v>
      </c>
      <c r="W1513">
        <v>5</v>
      </c>
      <c r="X1513" t="s">
        <v>70</v>
      </c>
    </row>
    <row r="1514" spans="1:24" x14ac:dyDescent="0.3">
      <c r="A1514">
        <v>908</v>
      </c>
      <c r="B1514" s="1">
        <v>46151</v>
      </c>
      <c r="C1514">
        <f>YEAR(SalesDataTable[[#This Row],[Order Date]])</f>
        <v>2026</v>
      </c>
      <c r="D1514">
        <f>MONTH(SalesDataTable[[#This Row],[Order Date]])</f>
        <v>5</v>
      </c>
      <c r="E1514" t="str">
        <f>TEXT(SalesDataTable[[#This Row],[Order Date]], "MmMM")</f>
        <v>May</v>
      </c>
      <c r="F1514" t="str">
        <f>"Q"&amp;ROUNDUP(MONTH(SalesDataTable[[#This Row],[Order Date]])/3,0)</f>
        <v>Q2</v>
      </c>
      <c r="G1514" t="s">
        <v>20</v>
      </c>
      <c r="H1514" t="s">
        <v>21</v>
      </c>
      <c r="I1514" t="s">
        <v>86</v>
      </c>
      <c r="J1514" t="s">
        <v>84</v>
      </c>
      <c r="K1514" t="s">
        <v>37</v>
      </c>
      <c r="L1514" t="s">
        <v>54</v>
      </c>
      <c r="M1514">
        <v>2</v>
      </c>
      <c r="N1514">
        <v>46.25</v>
      </c>
      <c r="O1514">
        <v>0</v>
      </c>
      <c r="P1514">
        <v>18.12</v>
      </c>
      <c r="Q1514">
        <v>92.5</v>
      </c>
      <c r="R1514">
        <v>36.24</v>
      </c>
      <c r="S1514">
        <v>56.26</v>
      </c>
      <c r="T1514">
        <v>0.60821621621621624</v>
      </c>
      <c r="U1514">
        <v>2026</v>
      </c>
      <c r="V1514" t="s">
        <v>64</v>
      </c>
      <c r="W1514">
        <v>5</v>
      </c>
      <c r="X1514" t="s">
        <v>70</v>
      </c>
    </row>
    <row r="1515" spans="1:24" x14ac:dyDescent="0.3">
      <c r="A1515">
        <v>4469</v>
      </c>
      <c r="B1515" s="1">
        <v>46157</v>
      </c>
      <c r="C1515">
        <f>YEAR(SalesDataTable[[#This Row],[Order Date]])</f>
        <v>2026</v>
      </c>
      <c r="D1515">
        <f>MONTH(SalesDataTable[[#This Row],[Order Date]])</f>
        <v>5</v>
      </c>
      <c r="E1515" t="str">
        <f>TEXT(SalesDataTable[[#This Row],[Order Date]], "MmMM")</f>
        <v>May</v>
      </c>
      <c r="F1515" t="str">
        <f>"Q"&amp;ROUNDUP(MONTH(SalesDataTable[[#This Row],[Order Date]])/3,0)</f>
        <v>Q2</v>
      </c>
      <c r="G1515" t="s">
        <v>48</v>
      </c>
      <c r="H1515" t="s">
        <v>52</v>
      </c>
      <c r="I1515" t="s">
        <v>86</v>
      </c>
      <c r="J1515" t="s">
        <v>84</v>
      </c>
      <c r="K1515" t="s">
        <v>42</v>
      </c>
      <c r="L1515" t="s">
        <v>72</v>
      </c>
      <c r="M1515">
        <v>2</v>
      </c>
      <c r="N1515">
        <v>80.81</v>
      </c>
      <c r="O1515">
        <v>0</v>
      </c>
      <c r="P1515">
        <v>42.53</v>
      </c>
      <c r="Q1515">
        <v>161.62</v>
      </c>
      <c r="R1515">
        <v>85.06</v>
      </c>
      <c r="S1515">
        <v>76.56</v>
      </c>
      <c r="T1515">
        <v>0.47370374953594852</v>
      </c>
      <c r="U1515">
        <v>2026</v>
      </c>
      <c r="V1515" t="s">
        <v>64</v>
      </c>
      <c r="W1515">
        <v>5</v>
      </c>
      <c r="X1515" t="s">
        <v>70</v>
      </c>
    </row>
    <row r="1516" spans="1:24" x14ac:dyDescent="0.3">
      <c r="A1516">
        <v>1713</v>
      </c>
      <c r="B1516" s="1">
        <v>46158</v>
      </c>
      <c r="C1516">
        <f>YEAR(SalesDataTable[[#This Row],[Order Date]])</f>
        <v>2026</v>
      </c>
      <c r="D1516">
        <f>MONTH(SalesDataTable[[#This Row],[Order Date]])</f>
        <v>5</v>
      </c>
      <c r="E1516" t="str">
        <f>TEXT(SalesDataTable[[#This Row],[Order Date]], "MmMM")</f>
        <v>May</v>
      </c>
      <c r="F1516" t="str">
        <f>"Q"&amp;ROUNDUP(MONTH(SalesDataTable[[#This Row],[Order Date]])/3,0)</f>
        <v>Q2</v>
      </c>
      <c r="G1516" t="s">
        <v>28</v>
      </c>
      <c r="H1516" t="s">
        <v>46</v>
      </c>
      <c r="I1516" t="s">
        <v>86</v>
      </c>
      <c r="J1516" t="s">
        <v>23</v>
      </c>
      <c r="K1516" t="s">
        <v>44</v>
      </c>
      <c r="L1516" t="s">
        <v>63</v>
      </c>
      <c r="M1516">
        <v>2</v>
      </c>
      <c r="N1516">
        <v>121.22</v>
      </c>
      <c r="O1516">
        <v>0</v>
      </c>
      <c r="P1516">
        <v>60.38</v>
      </c>
      <c r="Q1516">
        <v>242.44</v>
      </c>
      <c r="R1516">
        <v>120.76</v>
      </c>
      <c r="S1516">
        <v>121.67999999999999</v>
      </c>
      <c r="T1516">
        <v>0.50189737667051637</v>
      </c>
      <c r="U1516">
        <v>2026</v>
      </c>
      <c r="V1516" t="s">
        <v>64</v>
      </c>
      <c r="W1516">
        <v>5</v>
      </c>
      <c r="X1516" t="s">
        <v>70</v>
      </c>
    </row>
    <row r="1517" spans="1:24" x14ac:dyDescent="0.3">
      <c r="A1517">
        <v>2320</v>
      </c>
      <c r="B1517" s="1">
        <v>46158</v>
      </c>
      <c r="C1517">
        <f>YEAR(SalesDataTable[[#This Row],[Order Date]])</f>
        <v>2026</v>
      </c>
      <c r="D1517">
        <f>MONTH(SalesDataTable[[#This Row],[Order Date]])</f>
        <v>5</v>
      </c>
      <c r="E1517" t="str">
        <f>TEXT(SalesDataTable[[#This Row],[Order Date]], "MmMM")</f>
        <v>May</v>
      </c>
      <c r="F1517" t="str">
        <f>"Q"&amp;ROUNDUP(MONTH(SalesDataTable[[#This Row],[Order Date]])/3,0)</f>
        <v>Q2</v>
      </c>
      <c r="G1517" t="s">
        <v>34</v>
      </c>
      <c r="H1517" t="s">
        <v>53</v>
      </c>
      <c r="I1517" t="s">
        <v>86</v>
      </c>
      <c r="J1517" t="s">
        <v>85</v>
      </c>
      <c r="K1517" t="s">
        <v>37</v>
      </c>
      <c r="L1517" t="s">
        <v>38</v>
      </c>
      <c r="M1517">
        <v>2</v>
      </c>
      <c r="N1517">
        <v>131.1</v>
      </c>
      <c r="O1517">
        <v>0</v>
      </c>
      <c r="P1517">
        <v>65.55</v>
      </c>
      <c r="Q1517">
        <v>262.2</v>
      </c>
      <c r="R1517">
        <v>131.1</v>
      </c>
      <c r="S1517">
        <v>131.1</v>
      </c>
      <c r="T1517">
        <v>0.5</v>
      </c>
      <c r="U1517">
        <v>2026</v>
      </c>
      <c r="V1517" t="s">
        <v>64</v>
      </c>
      <c r="W1517">
        <v>5</v>
      </c>
      <c r="X1517" t="s">
        <v>70</v>
      </c>
    </row>
    <row r="1518" spans="1:24" x14ac:dyDescent="0.3">
      <c r="A1518">
        <v>4938</v>
      </c>
      <c r="B1518" s="1">
        <v>46159</v>
      </c>
      <c r="C1518">
        <f>YEAR(SalesDataTable[[#This Row],[Order Date]])</f>
        <v>2026</v>
      </c>
      <c r="D1518">
        <f>MONTH(SalesDataTable[[#This Row],[Order Date]])</f>
        <v>5</v>
      </c>
      <c r="E1518" t="str">
        <f>TEXT(SalesDataTable[[#This Row],[Order Date]], "MmMM")</f>
        <v>May</v>
      </c>
      <c r="F1518" t="str">
        <f>"Q"&amp;ROUNDUP(MONTH(SalesDataTable[[#This Row],[Order Date]])/3,0)</f>
        <v>Q2</v>
      </c>
      <c r="G1518" t="s">
        <v>20</v>
      </c>
      <c r="H1518" t="s">
        <v>60</v>
      </c>
      <c r="I1518" t="s">
        <v>86</v>
      </c>
      <c r="J1518" t="s">
        <v>84</v>
      </c>
      <c r="K1518" t="s">
        <v>24</v>
      </c>
      <c r="L1518" t="s">
        <v>69</v>
      </c>
      <c r="M1518">
        <v>2</v>
      </c>
      <c r="N1518">
        <v>51.34</v>
      </c>
      <c r="O1518">
        <v>0</v>
      </c>
      <c r="P1518">
        <v>22.17</v>
      </c>
      <c r="Q1518">
        <v>102.68</v>
      </c>
      <c r="R1518">
        <v>44.34</v>
      </c>
      <c r="S1518">
        <v>58.34</v>
      </c>
      <c r="T1518">
        <v>0.56817296455005839</v>
      </c>
      <c r="U1518">
        <v>2026</v>
      </c>
      <c r="V1518" t="s">
        <v>64</v>
      </c>
      <c r="W1518">
        <v>5</v>
      </c>
      <c r="X1518" t="s">
        <v>70</v>
      </c>
    </row>
    <row r="1519" spans="1:24" x14ac:dyDescent="0.3">
      <c r="A1519">
        <v>3659</v>
      </c>
      <c r="B1519" s="1">
        <v>46164</v>
      </c>
      <c r="C1519">
        <f>YEAR(SalesDataTable[[#This Row],[Order Date]])</f>
        <v>2026</v>
      </c>
      <c r="D1519">
        <f>MONTH(SalesDataTable[[#This Row],[Order Date]])</f>
        <v>5</v>
      </c>
      <c r="E1519" t="str">
        <f>TEXT(SalesDataTable[[#This Row],[Order Date]], "MmMM")</f>
        <v>May</v>
      </c>
      <c r="F1519" t="str">
        <f>"Q"&amp;ROUNDUP(MONTH(SalesDataTable[[#This Row],[Order Date]])/3,0)</f>
        <v>Q2</v>
      </c>
      <c r="G1519" t="s">
        <v>20</v>
      </c>
      <c r="H1519" t="s">
        <v>60</v>
      </c>
      <c r="I1519" t="s">
        <v>86</v>
      </c>
      <c r="J1519" t="s">
        <v>23</v>
      </c>
      <c r="K1519" t="s">
        <v>30</v>
      </c>
      <c r="L1519" t="s">
        <v>33</v>
      </c>
      <c r="M1519">
        <v>2</v>
      </c>
      <c r="N1519">
        <v>93.55</v>
      </c>
      <c r="O1519">
        <v>0</v>
      </c>
      <c r="P1519">
        <v>44.31</v>
      </c>
      <c r="Q1519">
        <v>187.1</v>
      </c>
      <c r="R1519">
        <v>88.62</v>
      </c>
      <c r="S1519">
        <v>98.47999999999999</v>
      </c>
      <c r="T1519">
        <v>0.52634954569748793</v>
      </c>
      <c r="U1519">
        <v>2026</v>
      </c>
      <c r="V1519" t="s">
        <v>64</v>
      </c>
      <c r="W1519">
        <v>5</v>
      </c>
      <c r="X1519" t="s">
        <v>70</v>
      </c>
    </row>
    <row r="1520" spans="1:24" x14ac:dyDescent="0.3">
      <c r="A1520">
        <v>2273</v>
      </c>
      <c r="B1520" s="1">
        <v>46165</v>
      </c>
      <c r="C1520">
        <f>YEAR(SalesDataTable[[#This Row],[Order Date]])</f>
        <v>2026</v>
      </c>
      <c r="D1520">
        <f>MONTH(SalesDataTable[[#This Row],[Order Date]])</f>
        <v>5</v>
      </c>
      <c r="E1520" t="str">
        <f>TEXT(SalesDataTable[[#This Row],[Order Date]], "MmMM")</f>
        <v>May</v>
      </c>
      <c r="F1520" t="str">
        <f>"Q"&amp;ROUNDUP(MONTH(SalesDataTable[[#This Row],[Order Date]])/3,0)</f>
        <v>Q2</v>
      </c>
      <c r="G1520" t="s">
        <v>48</v>
      </c>
      <c r="H1520" t="s">
        <v>49</v>
      </c>
      <c r="I1520" t="s">
        <v>86</v>
      </c>
      <c r="J1520" t="s">
        <v>23</v>
      </c>
      <c r="K1520" t="s">
        <v>24</v>
      </c>
      <c r="L1520" t="s">
        <v>50</v>
      </c>
      <c r="M1520">
        <v>2</v>
      </c>
      <c r="N1520">
        <v>35.700000000000003</v>
      </c>
      <c r="O1520">
        <v>0</v>
      </c>
      <c r="P1520">
        <v>13.52</v>
      </c>
      <c r="Q1520">
        <v>71.400000000000006</v>
      </c>
      <c r="R1520">
        <v>27.04</v>
      </c>
      <c r="S1520">
        <v>44.360000000000007</v>
      </c>
      <c r="T1520">
        <v>0.62128851540616248</v>
      </c>
      <c r="U1520">
        <v>2026</v>
      </c>
      <c r="V1520" t="s">
        <v>64</v>
      </c>
      <c r="W1520">
        <v>5</v>
      </c>
      <c r="X1520" t="s">
        <v>70</v>
      </c>
    </row>
    <row r="1521" spans="1:24" x14ac:dyDescent="0.3">
      <c r="A1521">
        <v>644</v>
      </c>
      <c r="B1521" s="1">
        <v>46170</v>
      </c>
      <c r="C1521">
        <f>YEAR(SalesDataTable[[#This Row],[Order Date]])</f>
        <v>2026</v>
      </c>
      <c r="D1521">
        <f>MONTH(SalesDataTable[[#This Row],[Order Date]])</f>
        <v>5</v>
      </c>
      <c r="E1521" t="str">
        <f>TEXT(SalesDataTable[[#This Row],[Order Date]], "MmMM")</f>
        <v>May</v>
      </c>
      <c r="F1521" t="str">
        <f>"Q"&amp;ROUNDUP(MONTH(SalesDataTable[[#This Row],[Order Date]])/3,0)</f>
        <v>Q2</v>
      </c>
      <c r="G1521" t="s">
        <v>20</v>
      </c>
      <c r="H1521" t="s">
        <v>60</v>
      </c>
      <c r="I1521" t="s">
        <v>86</v>
      </c>
      <c r="J1521" t="s">
        <v>23</v>
      </c>
      <c r="K1521" t="s">
        <v>30</v>
      </c>
      <c r="L1521" t="s">
        <v>33</v>
      </c>
      <c r="M1521">
        <v>2</v>
      </c>
      <c r="N1521">
        <v>93.84</v>
      </c>
      <c r="O1521">
        <v>0</v>
      </c>
      <c r="P1521">
        <v>44.72</v>
      </c>
      <c r="Q1521">
        <v>187.68</v>
      </c>
      <c r="R1521">
        <v>89.44</v>
      </c>
      <c r="S1521">
        <v>98.240000000000009</v>
      </c>
      <c r="T1521">
        <v>0.52344416027280483</v>
      </c>
      <c r="U1521">
        <v>2026</v>
      </c>
      <c r="V1521" t="s">
        <v>64</v>
      </c>
      <c r="W1521">
        <v>5</v>
      </c>
      <c r="X1521" t="s">
        <v>70</v>
      </c>
    </row>
    <row r="1522" spans="1:24" x14ac:dyDescent="0.3">
      <c r="A1522">
        <v>1485</v>
      </c>
      <c r="B1522" s="1">
        <v>46174</v>
      </c>
      <c r="C1522">
        <f>YEAR(SalesDataTable[[#This Row],[Order Date]])</f>
        <v>2026</v>
      </c>
      <c r="D1522">
        <f>MONTH(SalesDataTable[[#This Row],[Order Date]])</f>
        <v>6</v>
      </c>
      <c r="E1522" t="str">
        <f>TEXT(SalesDataTable[[#This Row],[Order Date]], "MmMM")</f>
        <v>June</v>
      </c>
      <c r="F1522" t="str">
        <f>"Q"&amp;ROUNDUP(MONTH(SalesDataTable[[#This Row],[Order Date]])/3,0)</f>
        <v>Q2</v>
      </c>
      <c r="G1522" t="s">
        <v>34</v>
      </c>
      <c r="H1522" t="s">
        <v>40</v>
      </c>
      <c r="I1522" t="s">
        <v>86</v>
      </c>
      <c r="J1522" t="s">
        <v>23</v>
      </c>
      <c r="K1522" t="s">
        <v>24</v>
      </c>
      <c r="L1522" t="s">
        <v>25</v>
      </c>
      <c r="M1522">
        <v>2</v>
      </c>
      <c r="N1522">
        <v>40.840000000000003</v>
      </c>
      <c r="O1522">
        <v>0</v>
      </c>
      <c r="P1522">
        <v>14.48</v>
      </c>
      <c r="Q1522">
        <v>81.680000000000007</v>
      </c>
      <c r="R1522">
        <v>28.96</v>
      </c>
      <c r="S1522">
        <v>52.720000000000006</v>
      </c>
      <c r="T1522">
        <v>0.64544564152791384</v>
      </c>
      <c r="U1522">
        <v>2026</v>
      </c>
      <c r="V1522" t="s">
        <v>64</v>
      </c>
      <c r="W1522">
        <v>6</v>
      </c>
      <c r="X1522" t="s">
        <v>73</v>
      </c>
    </row>
    <row r="1523" spans="1:24" x14ac:dyDescent="0.3">
      <c r="A1523">
        <v>4314</v>
      </c>
      <c r="B1523" s="1">
        <v>46174</v>
      </c>
      <c r="C1523">
        <f>YEAR(SalesDataTable[[#This Row],[Order Date]])</f>
        <v>2026</v>
      </c>
      <c r="D1523">
        <f>MONTH(SalesDataTable[[#This Row],[Order Date]])</f>
        <v>6</v>
      </c>
      <c r="E1523" t="str">
        <f>TEXT(SalesDataTable[[#This Row],[Order Date]], "MmMM")</f>
        <v>June</v>
      </c>
      <c r="F1523" t="str">
        <f>"Q"&amp;ROUNDUP(MONTH(SalesDataTable[[#This Row],[Order Date]])/3,0)</f>
        <v>Q2</v>
      </c>
      <c r="G1523" t="s">
        <v>20</v>
      </c>
      <c r="H1523" t="s">
        <v>39</v>
      </c>
      <c r="I1523" t="s">
        <v>86</v>
      </c>
      <c r="J1523" t="s">
        <v>23</v>
      </c>
      <c r="K1523" t="s">
        <v>24</v>
      </c>
      <c r="L1523" t="s">
        <v>50</v>
      </c>
      <c r="M1523">
        <v>2</v>
      </c>
      <c r="N1523">
        <v>36.61</v>
      </c>
      <c r="O1523">
        <v>0</v>
      </c>
      <c r="P1523">
        <v>14.15</v>
      </c>
      <c r="Q1523">
        <v>73.22</v>
      </c>
      <c r="R1523">
        <v>28.3</v>
      </c>
      <c r="S1523">
        <v>44.92</v>
      </c>
      <c r="T1523">
        <v>0.61349358098880091</v>
      </c>
      <c r="U1523">
        <v>2026</v>
      </c>
      <c r="V1523" t="s">
        <v>64</v>
      </c>
      <c r="W1523">
        <v>6</v>
      </c>
      <c r="X1523" t="s">
        <v>73</v>
      </c>
    </row>
    <row r="1524" spans="1:24" x14ac:dyDescent="0.3">
      <c r="A1524">
        <v>4495</v>
      </c>
      <c r="B1524" s="1">
        <v>46178</v>
      </c>
      <c r="C1524">
        <f>YEAR(SalesDataTable[[#This Row],[Order Date]])</f>
        <v>2026</v>
      </c>
      <c r="D1524">
        <f>MONTH(SalesDataTable[[#This Row],[Order Date]])</f>
        <v>6</v>
      </c>
      <c r="E1524" t="str">
        <f>TEXT(SalesDataTable[[#This Row],[Order Date]], "MmMM")</f>
        <v>June</v>
      </c>
      <c r="F1524" t="str">
        <f>"Q"&amp;ROUNDUP(MONTH(SalesDataTable[[#This Row],[Order Date]])/3,0)</f>
        <v>Q2</v>
      </c>
      <c r="G1524" t="s">
        <v>48</v>
      </c>
      <c r="H1524" t="s">
        <v>81</v>
      </c>
      <c r="I1524" t="s">
        <v>86</v>
      </c>
      <c r="J1524" t="s">
        <v>23</v>
      </c>
      <c r="K1524" t="s">
        <v>44</v>
      </c>
      <c r="L1524" t="s">
        <v>45</v>
      </c>
      <c r="M1524">
        <v>2</v>
      </c>
      <c r="N1524">
        <v>195.51</v>
      </c>
      <c r="O1524">
        <v>0</v>
      </c>
      <c r="P1524">
        <v>102.97</v>
      </c>
      <c r="Q1524">
        <v>391.02</v>
      </c>
      <c r="R1524">
        <v>205.94</v>
      </c>
      <c r="S1524">
        <v>185.07999999999998</v>
      </c>
      <c r="T1524">
        <v>0.47332617257429288</v>
      </c>
      <c r="U1524">
        <v>2026</v>
      </c>
      <c r="V1524" t="s">
        <v>64</v>
      </c>
      <c r="W1524">
        <v>6</v>
      </c>
      <c r="X1524" t="s">
        <v>73</v>
      </c>
    </row>
    <row r="1525" spans="1:24" x14ac:dyDescent="0.3">
      <c r="A1525">
        <v>3160</v>
      </c>
      <c r="B1525" s="1">
        <v>46179</v>
      </c>
      <c r="C1525">
        <f>YEAR(SalesDataTable[[#This Row],[Order Date]])</f>
        <v>2026</v>
      </c>
      <c r="D1525">
        <f>MONTH(SalesDataTable[[#This Row],[Order Date]])</f>
        <v>6</v>
      </c>
      <c r="E1525" t="str">
        <f>TEXT(SalesDataTable[[#This Row],[Order Date]], "MmMM")</f>
        <v>June</v>
      </c>
      <c r="F1525" t="str">
        <f>"Q"&amp;ROUNDUP(MONTH(SalesDataTable[[#This Row],[Order Date]])/3,0)</f>
        <v>Q2</v>
      </c>
      <c r="G1525" t="s">
        <v>48</v>
      </c>
      <c r="H1525" t="s">
        <v>67</v>
      </c>
      <c r="I1525" t="s">
        <v>86</v>
      </c>
      <c r="J1525" t="s">
        <v>84</v>
      </c>
      <c r="K1525" t="s">
        <v>24</v>
      </c>
      <c r="L1525" t="s">
        <v>25</v>
      </c>
      <c r="M1525">
        <v>2</v>
      </c>
      <c r="N1525">
        <v>40.99</v>
      </c>
      <c r="O1525">
        <v>0</v>
      </c>
      <c r="P1525">
        <v>14.53</v>
      </c>
      <c r="Q1525">
        <v>81.98</v>
      </c>
      <c r="R1525">
        <v>29.06</v>
      </c>
      <c r="S1525">
        <v>52.92</v>
      </c>
      <c r="T1525">
        <v>0.64552329836545497</v>
      </c>
      <c r="U1525">
        <v>2026</v>
      </c>
      <c r="V1525" t="s">
        <v>64</v>
      </c>
      <c r="W1525">
        <v>6</v>
      </c>
      <c r="X1525" t="s">
        <v>73</v>
      </c>
    </row>
    <row r="1526" spans="1:24" x14ac:dyDescent="0.3">
      <c r="A1526">
        <v>3702</v>
      </c>
      <c r="B1526" s="1">
        <v>46179</v>
      </c>
      <c r="C1526">
        <f>YEAR(SalesDataTable[[#This Row],[Order Date]])</f>
        <v>2026</v>
      </c>
      <c r="D1526">
        <f>MONTH(SalesDataTable[[#This Row],[Order Date]])</f>
        <v>6</v>
      </c>
      <c r="E1526" t="str">
        <f>TEXT(SalesDataTable[[#This Row],[Order Date]], "MmMM")</f>
        <v>June</v>
      </c>
      <c r="F1526" t="str">
        <f>"Q"&amp;ROUNDUP(MONTH(SalesDataTable[[#This Row],[Order Date]])/3,0)</f>
        <v>Q2</v>
      </c>
      <c r="G1526" t="s">
        <v>28</v>
      </c>
      <c r="H1526" t="s">
        <v>29</v>
      </c>
      <c r="I1526" t="s">
        <v>86</v>
      </c>
      <c r="J1526" t="s">
        <v>85</v>
      </c>
      <c r="K1526" t="s">
        <v>42</v>
      </c>
      <c r="L1526" t="s">
        <v>72</v>
      </c>
      <c r="M1526">
        <v>2</v>
      </c>
      <c r="N1526">
        <v>83.28</v>
      </c>
      <c r="O1526">
        <v>0</v>
      </c>
      <c r="P1526">
        <v>43.56</v>
      </c>
      <c r="Q1526">
        <v>166.56</v>
      </c>
      <c r="R1526">
        <v>87.12</v>
      </c>
      <c r="S1526">
        <v>79.44</v>
      </c>
      <c r="T1526">
        <v>0.47694524495677232</v>
      </c>
      <c r="U1526">
        <v>2026</v>
      </c>
      <c r="V1526" t="s">
        <v>64</v>
      </c>
      <c r="W1526">
        <v>6</v>
      </c>
      <c r="X1526" t="s">
        <v>73</v>
      </c>
    </row>
    <row r="1527" spans="1:24" x14ac:dyDescent="0.3">
      <c r="A1527">
        <v>3769</v>
      </c>
      <c r="B1527" s="1">
        <v>46184</v>
      </c>
      <c r="C1527">
        <f>YEAR(SalesDataTable[[#This Row],[Order Date]])</f>
        <v>2026</v>
      </c>
      <c r="D1527">
        <f>MONTH(SalesDataTable[[#This Row],[Order Date]])</f>
        <v>6</v>
      </c>
      <c r="E1527" t="str">
        <f>TEXT(SalesDataTable[[#This Row],[Order Date]], "MmMM")</f>
        <v>June</v>
      </c>
      <c r="F1527" t="str">
        <f>"Q"&amp;ROUNDUP(MONTH(SalesDataTable[[#This Row],[Order Date]])/3,0)</f>
        <v>Q2</v>
      </c>
      <c r="G1527" t="s">
        <v>34</v>
      </c>
      <c r="H1527" t="s">
        <v>53</v>
      </c>
      <c r="I1527" t="s">
        <v>86</v>
      </c>
      <c r="J1527" t="s">
        <v>23</v>
      </c>
      <c r="K1527" t="s">
        <v>44</v>
      </c>
      <c r="L1527" t="s">
        <v>45</v>
      </c>
      <c r="M1527">
        <v>2</v>
      </c>
      <c r="N1527">
        <v>199.03</v>
      </c>
      <c r="O1527">
        <v>0</v>
      </c>
      <c r="P1527">
        <v>104.7</v>
      </c>
      <c r="Q1527">
        <v>398.06</v>
      </c>
      <c r="R1527">
        <v>209.4</v>
      </c>
      <c r="S1527">
        <v>188.66</v>
      </c>
      <c r="T1527">
        <v>0.47394865095714211</v>
      </c>
      <c r="U1527">
        <v>2026</v>
      </c>
      <c r="V1527" t="s">
        <v>64</v>
      </c>
      <c r="W1527">
        <v>6</v>
      </c>
      <c r="X1527" t="s">
        <v>73</v>
      </c>
    </row>
    <row r="1528" spans="1:24" x14ac:dyDescent="0.3">
      <c r="A1528">
        <v>4242</v>
      </c>
      <c r="B1528" s="1">
        <v>46184</v>
      </c>
      <c r="C1528">
        <f>YEAR(SalesDataTable[[#This Row],[Order Date]])</f>
        <v>2026</v>
      </c>
      <c r="D1528">
        <f>MONTH(SalesDataTable[[#This Row],[Order Date]])</f>
        <v>6</v>
      </c>
      <c r="E1528" t="str">
        <f>TEXT(SalesDataTable[[#This Row],[Order Date]], "MmMM")</f>
        <v>June</v>
      </c>
      <c r="F1528" t="str">
        <f>"Q"&amp;ROUNDUP(MONTH(SalesDataTable[[#This Row],[Order Date]])/3,0)</f>
        <v>Q2</v>
      </c>
      <c r="G1528" t="s">
        <v>34</v>
      </c>
      <c r="H1528" t="s">
        <v>53</v>
      </c>
      <c r="I1528" t="s">
        <v>86</v>
      </c>
      <c r="J1528" t="s">
        <v>85</v>
      </c>
      <c r="K1528" t="s">
        <v>30</v>
      </c>
      <c r="L1528" t="s">
        <v>57</v>
      </c>
      <c r="M1528">
        <v>2</v>
      </c>
      <c r="N1528">
        <v>141.18</v>
      </c>
      <c r="O1528">
        <v>0</v>
      </c>
      <c r="P1528">
        <v>78.66</v>
      </c>
      <c r="Q1528">
        <v>282.36</v>
      </c>
      <c r="R1528">
        <v>157.32</v>
      </c>
      <c r="S1528">
        <v>125.04000000000002</v>
      </c>
      <c r="T1528">
        <v>0.44283892902677441</v>
      </c>
      <c r="U1528">
        <v>2026</v>
      </c>
      <c r="V1528" t="s">
        <v>64</v>
      </c>
      <c r="W1528">
        <v>6</v>
      </c>
      <c r="X1528" t="s">
        <v>73</v>
      </c>
    </row>
    <row r="1529" spans="1:24" x14ac:dyDescent="0.3">
      <c r="A1529">
        <v>3933</v>
      </c>
      <c r="B1529" s="1">
        <v>46195</v>
      </c>
      <c r="C1529">
        <f>YEAR(SalesDataTable[[#This Row],[Order Date]])</f>
        <v>2026</v>
      </c>
      <c r="D1529">
        <f>MONTH(SalesDataTable[[#This Row],[Order Date]])</f>
        <v>6</v>
      </c>
      <c r="E1529" t="str">
        <f>TEXT(SalesDataTable[[#This Row],[Order Date]], "MmMM")</f>
        <v>June</v>
      </c>
      <c r="F1529" t="str">
        <f>"Q"&amp;ROUNDUP(MONTH(SalesDataTable[[#This Row],[Order Date]])/3,0)</f>
        <v>Q2</v>
      </c>
      <c r="G1529" t="s">
        <v>20</v>
      </c>
      <c r="H1529" t="s">
        <v>39</v>
      </c>
      <c r="I1529" t="s">
        <v>86</v>
      </c>
      <c r="J1529" t="s">
        <v>23</v>
      </c>
      <c r="K1529" t="s">
        <v>24</v>
      </c>
      <c r="L1529" t="s">
        <v>69</v>
      </c>
      <c r="M1529">
        <v>2</v>
      </c>
      <c r="N1529">
        <v>51.42</v>
      </c>
      <c r="O1529">
        <v>0</v>
      </c>
      <c r="P1529">
        <v>22.19</v>
      </c>
      <c r="Q1529">
        <v>102.84</v>
      </c>
      <c r="R1529">
        <v>44.38</v>
      </c>
      <c r="S1529">
        <v>58.46</v>
      </c>
      <c r="T1529">
        <v>0.56845585375340335</v>
      </c>
      <c r="U1529">
        <v>2026</v>
      </c>
      <c r="V1529" t="s">
        <v>64</v>
      </c>
      <c r="W1529">
        <v>6</v>
      </c>
      <c r="X1529" t="s">
        <v>73</v>
      </c>
    </row>
    <row r="1530" spans="1:24" x14ac:dyDescent="0.3">
      <c r="A1530">
        <v>110</v>
      </c>
      <c r="B1530" s="1">
        <v>46197</v>
      </c>
      <c r="C1530">
        <f>YEAR(SalesDataTable[[#This Row],[Order Date]])</f>
        <v>2026</v>
      </c>
      <c r="D1530">
        <f>MONTH(SalesDataTable[[#This Row],[Order Date]])</f>
        <v>6</v>
      </c>
      <c r="E1530" t="str">
        <f>TEXT(SalesDataTable[[#This Row],[Order Date]], "MmMM")</f>
        <v>June</v>
      </c>
      <c r="F1530" t="str">
        <f>"Q"&amp;ROUNDUP(MONTH(SalesDataTable[[#This Row],[Order Date]])/3,0)</f>
        <v>Q2</v>
      </c>
      <c r="G1530" t="s">
        <v>34</v>
      </c>
      <c r="H1530" t="s">
        <v>53</v>
      </c>
      <c r="I1530" t="s">
        <v>86</v>
      </c>
      <c r="J1530" t="s">
        <v>85</v>
      </c>
      <c r="K1530" t="s">
        <v>30</v>
      </c>
      <c r="L1530" t="s">
        <v>41</v>
      </c>
      <c r="M1530">
        <v>2</v>
      </c>
      <c r="N1530">
        <v>72.97</v>
      </c>
      <c r="O1530">
        <v>0</v>
      </c>
      <c r="P1530">
        <v>31.57</v>
      </c>
      <c r="Q1530">
        <v>145.94</v>
      </c>
      <c r="R1530">
        <v>63.14</v>
      </c>
      <c r="S1530">
        <v>82.8</v>
      </c>
      <c r="T1530">
        <v>0.56735644785528294</v>
      </c>
      <c r="U1530">
        <v>2026</v>
      </c>
      <c r="V1530" t="s">
        <v>64</v>
      </c>
      <c r="W1530">
        <v>6</v>
      </c>
      <c r="X1530" t="s">
        <v>73</v>
      </c>
    </row>
    <row r="1531" spans="1:24" x14ac:dyDescent="0.3">
      <c r="A1531">
        <v>4589</v>
      </c>
      <c r="B1531" s="1">
        <v>46204</v>
      </c>
      <c r="C1531">
        <f>YEAR(SalesDataTable[[#This Row],[Order Date]])</f>
        <v>2026</v>
      </c>
      <c r="D1531">
        <f>MONTH(SalesDataTable[[#This Row],[Order Date]])</f>
        <v>7</v>
      </c>
      <c r="E1531" t="str">
        <f>TEXT(SalesDataTable[[#This Row],[Order Date]], "MmMM")</f>
        <v>July</v>
      </c>
      <c r="F1531" t="str">
        <f>"Q"&amp;ROUNDUP(MONTH(SalesDataTable[[#This Row],[Order Date]])/3,0)</f>
        <v>Q3</v>
      </c>
      <c r="G1531" t="s">
        <v>20</v>
      </c>
      <c r="H1531" t="s">
        <v>21</v>
      </c>
      <c r="I1531" t="s">
        <v>86</v>
      </c>
      <c r="J1531" t="s">
        <v>23</v>
      </c>
      <c r="K1531" t="s">
        <v>42</v>
      </c>
      <c r="L1531" t="s">
        <v>62</v>
      </c>
      <c r="M1531">
        <v>2</v>
      </c>
      <c r="N1531">
        <v>102.37</v>
      </c>
      <c r="O1531">
        <v>0</v>
      </c>
      <c r="P1531">
        <v>50.25</v>
      </c>
      <c r="Q1531">
        <v>204.74</v>
      </c>
      <c r="R1531">
        <v>100.5</v>
      </c>
      <c r="S1531">
        <v>104.24000000000001</v>
      </c>
      <c r="T1531">
        <v>0.50913353521539517</v>
      </c>
      <c r="U1531">
        <v>2026</v>
      </c>
      <c r="V1531" t="s">
        <v>74</v>
      </c>
      <c r="W1531">
        <v>7</v>
      </c>
      <c r="X1531" t="s">
        <v>75</v>
      </c>
    </row>
    <row r="1532" spans="1:24" x14ac:dyDescent="0.3">
      <c r="A1532">
        <v>3823</v>
      </c>
      <c r="B1532" s="1">
        <v>46208</v>
      </c>
      <c r="C1532">
        <f>YEAR(SalesDataTable[[#This Row],[Order Date]])</f>
        <v>2026</v>
      </c>
      <c r="D1532">
        <f>MONTH(SalesDataTable[[#This Row],[Order Date]])</f>
        <v>7</v>
      </c>
      <c r="E1532" t="str">
        <f>TEXT(SalesDataTable[[#This Row],[Order Date]], "MmMM")</f>
        <v>July</v>
      </c>
      <c r="F1532" t="str">
        <f>"Q"&amp;ROUNDUP(MONTH(SalesDataTable[[#This Row],[Order Date]])/3,0)</f>
        <v>Q3</v>
      </c>
      <c r="G1532" t="s">
        <v>20</v>
      </c>
      <c r="H1532" t="s">
        <v>32</v>
      </c>
      <c r="I1532" t="s">
        <v>86</v>
      </c>
      <c r="J1532" t="s">
        <v>23</v>
      </c>
      <c r="K1532" t="s">
        <v>37</v>
      </c>
      <c r="L1532" t="s">
        <v>54</v>
      </c>
      <c r="M1532">
        <v>2</v>
      </c>
      <c r="N1532">
        <v>47.1</v>
      </c>
      <c r="O1532">
        <v>0</v>
      </c>
      <c r="P1532">
        <v>17.920000000000002</v>
      </c>
      <c r="Q1532">
        <v>94.2</v>
      </c>
      <c r="R1532">
        <v>35.840000000000003</v>
      </c>
      <c r="S1532">
        <v>58.36</v>
      </c>
      <c r="T1532">
        <v>0.6195329087048832</v>
      </c>
      <c r="U1532">
        <v>2026</v>
      </c>
      <c r="V1532" t="s">
        <v>74</v>
      </c>
      <c r="W1532">
        <v>7</v>
      </c>
      <c r="X1532" t="s">
        <v>75</v>
      </c>
    </row>
    <row r="1533" spans="1:24" x14ac:dyDescent="0.3">
      <c r="A1533">
        <v>5080</v>
      </c>
      <c r="B1533" s="1">
        <v>46208</v>
      </c>
      <c r="C1533">
        <f>YEAR(SalesDataTable[[#This Row],[Order Date]])</f>
        <v>2026</v>
      </c>
      <c r="D1533">
        <f>MONTH(SalesDataTable[[#This Row],[Order Date]])</f>
        <v>7</v>
      </c>
      <c r="E1533" t="str">
        <f>TEXT(SalesDataTable[[#This Row],[Order Date]], "MmMM")</f>
        <v>July</v>
      </c>
      <c r="F1533" t="str">
        <f>"Q"&amp;ROUNDUP(MONTH(SalesDataTable[[#This Row],[Order Date]])/3,0)</f>
        <v>Q3</v>
      </c>
      <c r="G1533" t="s">
        <v>48</v>
      </c>
      <c r="H1533" t="s">
        <v>67</v>
      </c>
      <c r="I1533" t="s">
        <v>86</v>
      </c>
      <c r="J1533" t="s">
        <v>23</v>
      </c>
      <c r="K1533" t="s">
        <v>42</v>
      </c>
      <c r="L1533" t="s">
        <v>72</v>
      </c>
      <c r="M1533">
        <v>2</v>
      </c>
      <c r="N1533">
        <v>80.8</v>
      </c>
      <c r="O1533">
        <v>0</v>
      </c>
      <c r="P1533">
        <v>42.21</v>
      </c>
      <c r="Q1533">
        <v>161.6</v>
      </c>
      <c r="R1533">
        <v>84.42</v>
      </c>
      <c r="S1533">
        <v>77.179999999999993</v>
      </c>
      <c r="T1533">
        <v>0.47759900990099008</v>
      </c>
      <c r="U1533">
        <v>2026</v>
      </c>
      <c r="V1533" t="s">
        <v>74</v>
      </c>
      <c r="W1533">
        <v>7</v>
      </c>
      <c r="X1533" t="s">
        <v>75</v>
      </c>
    </row>
    <row r="1534" spans="1:24" x14ac:dyDescent="0.3">
      <c r="A1534">
        <v>165</v>
      </c>
      <c r="B1534" s="1">
        <v>46214</v>
      </c>
      <c r="C1534">
        <f>YEAR(SalesDataTable[[#This Row],[Order Date]])</f>
        <v>2026</v>
      </c>
      <c r="D1534">
        <f>MONTH(SalesDataTable[[#This Row],[Order Date]])</f>
        <v>7</v>
      </c>
      <c r="E1534" t="str">
        <f>TEXT(SalesDataTable[[#This Row],[Order Date]], "MmMM")</f>
        <v>July</v>
      </c>
      <c r="F1534" t="str">
        <f>"Q"&amp;ROUNDUP(MONTH(SalesDataTable[[#This Row],[Order Date]])/3,0)</f>
        <v>Q3</v>
      </c>
      <c r="G1534" t="s">
        <v>34</v>
      </c>
      <c r="H1534" t="s">
        <v>53</v>
      </c>
      <c r="I1534" t="s">
        <v>86</v>
      </c>
      <c r="J1534" t="s">
        <v>23</v>
      </c>
      <c r="K1534" t="s">
        <v>42</v>
      </c>
      <c r="L1534" t="s">
        <v>72</v>
      </c>
      <c r="M1534">
        <v>2</v>
      </c>
      <c r="N1534">
        <v>83.33</v>
      </c>
      <c r="O1534">
        <v>0</v>
      </c>
      <c r="P1534">
        <v>42.11</v>
      </c>
      <c r="Q1534">
        <v>166.66</v>
      </c>
      <c r="R1534">
        <v>84.22</v>
      </c>
      <c r="S1534">
        <v>82.44</v>
      </c>
      <c r="T1534">
        <v>0.49465978639145564</v>
      </c>
      <c r="U1534">
        <v>2026</v>
      </c>
      <c r="V1534" t="s">
        <v>74</v>
      </c>
      <c r="W1534">
        <v>7</v>
      </c>
      <c r="X1534" t="s">
        <v>75</v>
      </c>
    </row>
    <row r="1535" spans="1:24" x14ac:dyDescent="0.3">
      <c r="A1535">
        <v>2298</v>
      </c>
      <c r="B1535" s="1">
        <v>46214</v>
      </c>
      <c r="C1535">
        <f>YEAR(SalesDataTable[[#This Row],[Order Date]])</f>
        <v>2026</v>
      </c>
      <c r="D1535">
        <f>MONTH(SalesDataTable[[#This Row],[Order Date]])</f>
        <v>7</v>
      </c>
      <c r="E1535" t="str">
        <f>TEXT(SalesDataTable[[#This Row],[Order Date]], "MmMM")</f>
        <v>July</v>
      </c>
      <c r="F1535" t="str">
        <f>"Q"&amp;ROUNDUP(MONTH(SalesDataTable[[#This Row],[Order Date]])/3,0)</f>
        <v>Q3</v>
      </c>
      <c r="G1535" t="s">
        <v>48</v>
      </c>
      <c r="H1535" t="s">
        <v>49</v>
      </c>
      <c r="I1535" t="s">
        <v>86</v>
      </c>
      <c r="J1535" t="s">
        <v>23</v>
      </c>
      <c r="K1535" t="s">
        <v>42</v>
      </c>
      <c r="L1535" t="s">
        <v>62</v>
      </c>
      <c r="M1535">
        <v>2</v>
      </c>
      <c r="N1535">
        <v>103.17</v>
      </c>
      <c r="O1535">
        <v>0</v>
      </c>
      <c r="P1535">
        <v>50.49</v>
      </c>
      <c r="Q1535">
        <v>206.34</v>
      </c>
      <c r="R1535">
        <v>100.98</v>
      </c>
      <c r="S1535">
        <v>105.36</v>
      </c>
      <c r="T1535">
        <v>0.51061355045071244</v>
      </c>
      <c r="U1535">
        <v>2026</v>
      </c>
      <c r="V1535" t="s">
        <v>74</v>
      </c>
      <c r="W1535">
        <v>7</v>
      </c>
      <c r="X1535" t="s">
        <v>75</v>
      </c>
    </row>
    <row r="1536" spans="1:24" x14ac:dyDescent="0.3">
      <c r="A1536">
        <v>1515</v>
      </c>
      <c r="B1536" s="1">
        <v>46215</v>
      </c>
      <c r="C1536">
        <f>YEAR(SalesDataTable[[#This Row],[Order Date]])</f>
        <v>2026</v>
      </c>
      <c r="D1536">
        <f>MONTH(SalesDataTable[[#This Row],[Order Date]])</f>
        <v>7</v>
      </c>
      <c r="E1536" t="str">
        <f>TEXT(SalesDataTable[[#This Row],[Order Date]], "MmMM")</f>
        <v>July</v>
      </c>
      <c r="F1536" t="str">
        <f>"Q"&amp;ROUNDUP(MONTH(SalesDataTable[[#This Row],[Order Date]])/3,0)</f>
        <v>Q3</v>
      </c>
      <c r="G1536" t="s">
        <v>20</v>
      </c>
      <c r="H1536" t="s">
        <v>21</v>
      </c>
      <c r="I1536" t="s">
        <v>86</v>
      </c>
      <c r="J1536" t="s">
        <v>23</v>
      </c>
      <c r="K1536" t="s">
        <v>24</v>
      </c>
      <c r="L1536" t="s">
        <v>25</v>
      </c>
      <c r="M1536">
        <v>2</v>
      </c>
      <c r="N1536">
        <v>40.9</v>
      </c>
      <c r="O1536">
        <v>0</v>
      </c>
      <c r="P1536">
        <v>14.81</v>
      </c>
      <c r="Q1536">
        <v>81.8</v>
      </c>
      <c r="R1536">
        <v>29.62</v>
      </c>
      <c r="S1536">
        <v>52.179999999999993</v>
      </c>
      <c r="T1536">
        <v>0.63789731051344734</v>
      </c>
      <c r="U1536">
        <v>2026</v>
      </c>
      <c r="V1536" t="s">
        <v>74</v>
      </c>
      <c r="W1536">
        <v>7</v>
      </c>
      <c r="X1536" t="s">
        <v>75</v>
      </c>
    </row>
    <row r="1537" spans="1:24" x14ac:dyDescent="0.3">
      <c r="A1537">
        <v>1607</v>
      </c>
      <c r="B1537" s="1">
        <v>46218</v>
      </c>
      <c r="C1537">
        <f>YEAR(SalesDataTable[[#This Row],[Order Date]])</f>
        <v>2026</v>
      </c>
      <c r="D1537">
        <f>MONTH(SalesDataTable[[#This Row],[Order Date]])</f>
        <v>7</v>
      </c>
      <c r="E1537" t="str">
        <f>TEXT(SalesDataTable[[#This Row],[Order Date]], "MmMM")</f>
        <v>July</v>
      </c>
      <c r="F1537" t="str">
        <f>"Q"&amp;ROUNDUP(MONTH(SalesDataTable[[#This Row],[Order Date]])/3,0)</f>
        <v>Q3</v>
      </c>
      <c r="G1537" t="s">
        <v>28</v>
      </c>
      <c r="H1537" t="s">
        <v>36</v>
      </c>
      <c r="I1537" t="s">
        <v>86</v>
      </c>
      <c r="J1537" t="s">
        <v>23</v>
      </c>
      <c r="K1537" t="s">
        <v>24</v>
      </c>
      <c r="L1537" t="s">
        <v>25</v>
      </c>
      <c r="M1537">
        <v>2</v>
      </c>
      <c r="N1537">
        <v>39.75</v>
      </c>
      <c r="O1537">
        <v>0</v>
      </c>
      <c r="P1537">
        <v>14.78</v>
      </c>
      <c r="Q1537">
        <v>79.5</v>
      </c>
      <c r="R1537">
        <v>29.56</v>
      </c>
      <c r="S1537">
        <v>49.94</v>
      </c>
      <c r="T1537">
        <v>0.62817610062893081</v>
      </c>
      <c r="U1537">
        <v>2026</v>
      </c>
      <c r="V1537" t="s">
        <v>74</v>
      </c>
      <c r="W1537">
        <v>7</v>
      </c>
      <c r="X1537" t="s">
        <v>75</v>
      </c>
    </row>
    <row r="1538" spans="1:24" x14ac:dyDescent="0.3">
      <c r="A1538">
        <v>3156</v>
      </c>
      <c r="B1538" s="1">
        <v>46221</v>
      </c>
      <c r="C1538">
        <f>YEAR(SalesDataTable[[#This Row],[Order Date]])</f>
        <v>2026</v>
      </c>
      <c r="D1538">
        <f>MONTH(SalesDataTable[[#This Row],[Order Date]])</f>
        <v>7</v>
      </c>
      <c r="E1538" t="str">
        <f>TEXT(SalesDataTable[[#This Row],[Order Date]], "MmMM")</f>
        <v>July</v>
      </c>
      <c r="F1538" t="str">
        <f>"Q"&amp;ROUNDUP(MONTH(SalesDataTable[[#This Row],[Order Date]])/3,0)</f>
        <v>Q3</v>
      </c>
      <c r="G1538" t="s">
        <v>28</v>
      </c>
      <c r="H1538" t="s">
        <v>36</v>
      </c>
      <c r="I1538" t="s">
        <v>86</v>
      </c>
      <c r="J1538" t="s">
        <v>84</v>
      </c>
      <c r="K1538" t="s">
        <v>24</v>
      </c>
      <c r="L1538" t="s">
        <v>69</v>
      </c>
      <c r="M1538">
        <v>2</v>
      </c>
      <c r="N1538">
        <v>50.73</v>
      </c>
      <c r="O1538">
        <v>0</v>
      </c>
      <c r="P1538">
        <v>21.87</v>
      </c>
      <c r="Q1538">
        <v>101.46</v>
      </c>
      <c r="R1538">
        <v>43.74</v>
      </c>
      <c r="S1538">
        <v>57.719999999999992</v>
      </c>
      <c r="T1538">
        <v>0.56889414547604966</v>
      </c>
      <c r="U1538">
        <v>2026</v>
      </c>
      <c r="V1538" t="s">
        <v>74</v>
      </c>
      <c r="W1538">
        <v>7</v>
      </c>
      <c r="X1538" t="s">
        <v>75</v>
      </c>
    </row>
    <row r="1539" spans="1:24" x14ac:dyDescent="0.3">
      <c r="A1539">
        <v>2616</v>
      </c>
      <c r="B1539" s="1">
        <v>46223</v>
      </c>
      <c r="C1539">
        <f>YEAR(SalesDataTable[[#This Row],[Order Date]])</f>
        <v>2026</v>
      </c>
      <c r="D1539">
        <f>MONTH(SalesDataTable[[#This Row],[Order Date]])</f>
        <v>7</v>
      </c>
      <c r="E1539" t="str">
        <f>TEXT(SalesDataTable[[#This Row],[Order Date]], "MmMM")</f>
        <v>July</v>
      </c>
      <c r="F1539" t="str">
        <f>"Q"&amp;ROUNDUP(MONTH(SalesDataTable[[#This Row],[Order Date]])/3,0)</f>
        <v>Q3</v>
      </c>
      <c r="G1539" t="s">
        <v>48</v>
      </c>
      <c r="H1539" t="s">
        <v>67</v>
      </c>
      <c r="I1539" t="s">
        <v>86</v>
      </c>
      <c r="J1539" t="s">
        <v>23</v>
      </c>
      <c r="K1539" t="s">
        <v>24</v>
      </c>
      <c r="L1539" t="s">
        <v>61</v>
      </c>
      <c r="M1539">
        <v>2</v>
      </c>
      <c r="N1539">
        <v>125.37</v>
      </c>
      <c r="O1539">
        <v>0</v>
      </c>
      <c r="P1539">
        <v>68.040000000000006</v>
      </c>
      <c r="Q1539">
        <v>250.74</v>
      </c>
      <c r="R1539">
        <v>136.08000000000001</v>
      </c>
      <c r="S1539">
        <v>114.66</v>
      </c>
      <c r="T1539">
        <v>0.457286432160804</v>
      </c>
      <c r="U1539">
        <v>2026</v>
      </c>
      <c r="V1539" t="s">
        <v>74</v>
      </c>
      <c r="W1539">
        <v>7</v>
      </c>
      <c r="X1539" t="s">
        <v>75</v>
      </c>
    </row>
    <row r="1540" spans="1:24" x14ac:dyDescent="0.3">
      <c r="A1540">
        <v>4962</v>
      </c>
      <c r="B1540" s="1">
        <v>46232</v>
      </c>
      <c r="C1540">
        <f>YEAR(SalesDataTable[[#This Row],[Order Date]])</f>
        <v>2026</v>
      </c>
      <c r="D1540">
        <f>MONTH(SalesDataTable[[#This Row],[Order Date]])</f>
        <v>7</v>
      </c>
      <c r="E1540" t="str">
        <f>TEXT(SalesDataTable[[#This Row],[Order Date]], "MmMM")</f>
        <v>July</v>
      </c>
      <c r="F1540" t="str">
        <f>"Q"&amp;ROUNDUP(MONTH(SalesDataTable[[#This Row],[Order Date]])/3,0)</f>
        <v>Q3</v>
      </c>
      <c r="G1540" t="s">
        <v>28</v>
      </c>
      <c r="H1540" t="s">
        <v>46</v>
      </c>
      <c r="I1540" t="s">
        <v>86</v>
      </c>
      <c r="J1540" t="s">
        <v>23</v>
      </c>
      <c r="K1540" t="s">
        <v>44</v>
      </c>
      <c r="L1540" t="s">
        <v>68</v>
      </c>
      <c r="M1540">
        <v>2</v>
      </c>
      <c r="N1540">
        <v>83.06</v>
      </c>
      <c r="O1540">
        <v>0</v>
      </c>
      <c r="P1540">
        <v>38.74</v>
      </c>
      <c r="Q1540">
        <v>166.12</v>
      </c>
      <c r="R1540">
        <v>77.48</v>
      </c>
      <c r="S1540">
        <v>88.64</v>
      </c>
      <c r="T1540">
        <v>0.5335901757765471</v>
      </c>
      <c r="U1540">
        <v>2026</v>
      </c>
      <c r="V1540" t="s">
        <v>74</v>
      </c>
      <c r="W1540">
        <v>7</v>
      </c>
      <c r="X1540" t="s">
        <v>75</v>
      </c>
    </row>
    <row r="1541" spans="1:24" x14ac:dyDescent="0.3">
      <c r="A1541">
        <v>4614</v>
      </c>
      <c r="B1541" s="1">
        <v>46236</v>
      </c>
      <c r="C1541">
        <f>YEAR(SalesDataTable[[#This Row],[Order Date]])</f>
        <v>2026</v>
      </c>
      <c r="D1541">
        <f>MONTH(SalesDataTable[[#This Row],[Order Date]])</f>
        <v>8</v>
      </c>
      <c r="E1541" t="str">
        <f>TEXT(SalesDataTable[[#This Row],[Order Date]], "MmMM")</f>
        <v>August</v>
      </c>
      <c r="F1541" t="str">
        <f>"Q"&amp;ROUNDUP(MONTH(SalesDataTable[[#This Row],[Order Date]])/3,0)</f>
        <v>Q3</v>
      </c>
      <c r="G1541" t="s">
        <v>20</v>
      </c>
      <c r="H1541" t="s">
        <v>21</v>
      </c>
      <c r="I1541" t="s">
        <v>86</v>
      </c>
      <c r="J1541" t="s">
        <v>84</v>
      </c>
      <c r="K1541" t="s">
        <v>42</v>
      </c>
      <c r="L1541" t="s">
        <v>66</v>
      </c>
      <c r="M1541">
        <v>2</v>
      </c>
      <c r="N1541">
        <v>50.44</v>
      </c>
      <c r="O1541">
        <v>0</v>
      </c>
      <c r="P1541">
        <v>22.99</v>
      </c>
      <c r="Q1541">
        <v>100.88</v>
      </c>
      <c r="R1541">
        <v>45.98</v>
      </c>
      <c r="S1541">
        <v>54.9</v>
      </c>
      <c r="T1541">
        <v>0.54421094369547984</v>
      </c>
      <c r="U1541">
        <v>2026</v>
      </c>
      <c r="V1541" t="s">
        <v>74</v>
      </c>
      <c r="W1541">
        <v>8</v>
      </c>
      <c r="X1541" t="s">
        <v>76</v>
      </c>
    </row>
    <row r="1542" spans="1:24" x14ac:dyDescent="0.3">
      <c r="A1542">
        <v>859</v>
      </c>
      <c r="B1542" s="1">
        <v>46243</v>
      </c>
      <c r="C1542">
        <f>YEAR(SalesDataTable[[#This Row],[Order Date]])</f>
        <v>2026</v>
      </c>
      <c r="D1542">
        <f>MONTH(SalesDataTable[[#This Row],[Order Date]])</f>
        <v>8</v>
      </c>
      <c r="E1542" t="str">
        <f>TEXT(SalesDataTable[[#This Row],[Order Date]], "MmMM")</f>
        <v>August</v>
      </c>
      <c r="F1542" t="str">
        <f>"Q"&amp;ROUNDUP(MONTH(SalesDataTable[[#This Row],[Order Date]])/3,0)</f>
        <v>Q3</v>
      </c>
      <c r="G1542" t="s">
        <v>28</v>
      </c>
      <c r="H1542" t="s">
        <v>36</v>
      </c>
      <c r="I1542" t="s">
        <v>86</v>
      </c>
      <c r="J1542" t="s">
        <v>23</v>
      </c>
      <c r="K1542" t="s">
        <v>30</v>
      </c>
      <c r="L1542" t="s">
        <v>33</v>
      </c>
      <c r="M1542">
        <v>2</v>
      </c>
      <c r="N1542">
        <v>90.23</v>
      </c>
      <c r="O1542">
        <v>0</v>
      </c>
      <c r="P1542">
        <v>44.22</v>
      </c>
      <c r="Q1542">
        <v>180.46</v>
      </c>
      <c r="R1542">
        <v>88.44</v>
      </c>
      <c r="S1542">
        <v>92.02000000000001</v>
      </c>
      <c r="T1542">
        <v>0.50991909564446414</v>
      </c>
      <c r="U1542">
        <v>2026</v>
      </c>
      <c r="V1542" t="s">
        <v>74</v>
      </c>
      <c r="W1542">
        <v>8</v>
      </c>
      <c r="X1542" t="s">
        <v>76</v>
      </c>
    </row>
    <row r="1543" spans="1:24" x14ac:dyDescent="0.3">
      <c r="A1543">
        <v>2618</v>
      </c>
      <c r="B1543" s="1">
        <v>46245</v>
      </c>
      <c r="C1543">
        <f>YEAR(SalesDataTable[[#This Row],[Order Date]])</f>
        <v>2026</v>
      </c>
      <c r="D1543">
        <f>MONTH(SalesDataTable[[#This Row],[Order Date]])</f>
        <v>8</v>
      </c>
      <c r="E1543" t="str">
        <f>TEXT(SalesDataTable[[#This Row],[Order Date]], "MmMM")</f>
        <v>August</v>
      </c>
      <c r="F1543" t="str">
        <f>"Q"&amp;ROUNDUP(MONTH(SalesDataTable[[#This Row],[Order Date]])/3,0)</f>
        <v>Q3</v>
      </c>
      <c r="G1543" t="s">
        <v>28</v>
      </c>
      <c r="H1543" t="s">
        <v>46</v>
      </c>
      <c r="I1543" t="s">
        <v>86</v>
      </c>
      <c r="J1543" t="s">
        <v>85</v>
      </c>
      <c r="K1543" t="s">
        <v>30</v>
      </c>
      <c r="L1543" t="s">
        <v>57</v>
      </c>
      <c r="M1543">
        <v>2</v>
      </c>
      <c r="N1543">
        <v>143.86000000000001</v>
      </c>
      <c r="O1543">
        <v>0</v>
      </c>
      <c r="P1543">
        <v>81.23</v>
      </c>
      <c r="Q1543">
        <v>287.72000000000003</v>
      </c>
      <c r="R1543">
        <v>162.46</v>
      </c>
      <c r="S1543">
        <v>125.26000000000002</v>
      </c>
      <c r="T1543">
        <v>0.43535381621020441</v>
      </c>
      <c r="U1543">
        <v>2026</v>
      </c>
      <c r="V1543" t="s">
        <v>74</v>
      </c>
      <c r="W1543">
        <v>8</v>
      </c>
      <c r="X1543" t="s">
        <v>76</v>
      </c>
    </row>
    <row r="1544" spans="1:24" x14ac:dyDescent="0.3">
      <c r="A1544">
        <v>962</v>
      </c>
      <c r="B1544" s="1">
        <v>46249</v>
      </c>
      <c r="C1544">
        <f>YEAR(SalesDataTable[[#This Row],[Order Date]])</f>
        <v>2026</v>
      </c>
      <c r="D1544">
        <f>MONTH(SalesDataTable[[#This Row],[Order Date]])</f>
        <v>8</v>
      </c>
      <c r="E1544" t="str">
        <f>TEXT(SalesDataTable[[#This Row],[Order Date]], "MmMM")</f>
        <v>August</v>
      </c>
      <c r="F1544" t="str">
        <f>"Q"&amp;ROUNDUP(MONTH(SalesDataTable[[#This Row],[Order Date]])/3,0)</f>
        <v>Q3</v>
      </c>
      <c r="G1544" t="s">
        <v>28</v>
      </c>
      <c r="H1544" t="s">
        <v>36</v>
      </c>
      <c r="I1544" t="s">
        <v>86</v>
      </c>
      <c r="J1544" t="s">
        <v>23</v>
      </c>
      <c r="K1544" t="s">
        <v>24</v>
      </c>
      <c r="L1544" t="s">
        <v>25</v>
      </c>
      <c r="M1544">
        <v>2</v>
      </c>
      <c r="N1544">
        <v>39.729999999999997</v>
      </c>
      <c r="O1544">
        <v>0</v>
      </c>
      <c r="P1544">
        <v>14.95</v>
      </c>
      <c r="Q1544">
        <v>79.459999999999994</v>
      </c>
      <c r="R1544">
        <v>29.9</v>
      </c>
      <c r="S1544">
        <v>49.559999999999995</v>
      </c>
      <c r="T1544">
        <v>0.62371004278882458</v>
      </c>
      <c r="U1544">
        <v>2026</v>
      </c>
      <c r="V1544" t="s">
        <v>74</v>
      </c>
      <c r="W1544">
        <v>8</v>
      </c>
      <c r="X1544" t="s">
        <v>76</v>
      </c>
    </row>
    <row r="1545" spans="1:24" x14ac:dyDescent="0.3">
      <c r="A1545">
        <v>1267</v>
      </c>
      <c r="B1545" s="1">
        <v>46250</v>
      </c>
      <c r="C1545">
        <f>YEAR(SalesDataTable[[#This Row],[Order Date]])</f>
        <v>2026</v>
      </c>
      <c r="D1545">
        <f>MONTH(SalesDataTable[[#This Row],[Order Date]])</f>
        <v>8</v>
      </c>
      <c r="E1545" t="str">
        <f>TEXT(SalesDataTable[[#This Row],[Order Date]], "MmMM")</f>
        <v>August</v>
      </c>
      <c r="F1545" t="str">
        <f>"Q"&amp;ROUNDUP(MONTH(SalesDataTable[[#This Row],[Order Date]])/3,0)</f>
        <v>Q3</v>
      </c>
      <c r="G1545" t="s">
        <v>34</v>
      </c>
      <c r="H1545" t="s">
        <v>53</v>
      </c>
      <c r="I1545" t="s">
        <v>86</v>
      </c>
      <c r="J1545" t="s">
        <v>23</v>
      </c>
      <c r="K1545" t="s">
        <v>44</v>
      </c>
      <c r="L1545" t="s">
        <v>68</v>
      </c>
      <c r="M1545">
        <v>2</v>
      </c>
      <c r="N1545">
        <v>83.56</v>
      </c>
      <c r="O1545">
        <v>0</v>
      </c>
      <c r="P1545">
        <v>39.119999999999997</v>
      </c>
      <c r="Q1545">
        <v>167.12</v>
      </c>
      <c r="R1545">
        <v>78.239999999999995</v>
      </c>
      <c r="S1545">
        <v>88.88000000000001</v>
      </c>
      <c r="T1545">
        <v>0.53183341311632359</v>
      </c>
      <c r="U1545">
        <v>2026</v>
      </c>
      <c r="V1545" t="s">
        <v>74</v>
      </c>
      <c r="W1545">
        <v>8</v>
      </c>
      <c r="X1545" t="s">
        <v>76</v>
      </c>
    </row>
    <row r="1546" spans="1:24" x14ac:dyDescent="0.3">
      <c r="A1546">
        <v>3002</v>
      </c>
      <c r="B1546" s="1">
        <v>46254</v>
      </c>
      <c r="C1546">
        <f>YEAR(SalesDataTable[[#This Row],[Order Date]])</f>
        <v>2026</v>
      </c>
      <c r="D1546">
        <f>MONTH(SalesDataTable[[#This Row],[Order Date]])</f>
        <v>8</v>
      </c>
      <c r="E1546" t="str">
        <f>TEXT(SalesDataTable[[#This Row],[Order Date]], "MmMM")</f>
        <v>August</v>
      </c>
      <c r="F1546" t="str">
        <f>"Q"&amp;ROUNDUP(MONTH(SalesDataTable[[#This Row],[Order Date]])/3,0)</f>
        <v>Q3</v>
      </c>
      <c r="G1546" t="s">
        <v>34</v>
      </c>
      <c r="H1546" t="s">
        <v>53</v>
      </c>
      <c r="I1546" t="s">
        <v>86</v>
      </c>
      <c r="J1546" t="s">
        <v>23</v>
      </c>
      <c r="K1546" t="s">
        <v>44</v>
      </c>
      <c r="L1546" t="s">
        <v>63</v>
      </c>
      <c r="M1546">
        <v>2</v>
      </c>
      <c r="N1546">
        <v>124.09</v>
      </c>
      <c r="O1546">
        <v>0</v>
      </c>
      <c r="P1546">
        <v>60.39</v>
      </c>
      <c r="Q1546">
        <v>248.18</v>
      </c>
      <c r="R1546">
        <v>120.78</v>
      </c>
      <c r="S1546">
        <v>127.4</v>
      </c>
      <c r="T1546">
        <v>0.513337094044645</v>
      </c>
      <c r="U1546">
        <v>2026</v>
      </c>
      <c r="V1546" t="s">
        <v>74</v>
      </c>
      <c r="W1546">
        <v>8</v>
      </c>
      <c r="X1546" t="s">
        <v>76</v>
      </c>
    </row>
    <row r="1547" spans="1:24" x14ac:dyDescent="0.3">
      <c r="A1547">
        <v>515</v>
      </c>
      <c r="B1547" s="1">
        <v>46255</v>
      </c>
      <c r="C1547">
        <f>YEAR(SalesDataTable[[#This Row],[Order Date]])</f>
        <v>2026</v>
      </c>
      <c r="D1547">
        <f>MONTH(SalesDataTable[[#This Row],[Order Date]])</f>
        <v>8</v>
      </c>
      <c r="E1547" t="str">
        <f>TEXT(SalesDataTable[[#This Row],[Order Date]], "MmMM")</f>
        <v>August</v>
      </c>
      <c r="F1547" t="str">
        <f>"Q"&amp;ROUNDUP(MONTH(SalesDataTable[[#This Row],[Order Date]])/3,0)</f>
        <v>Q3</v>
      </c>
      <c r="G1547" t="s">
        <v>28</v>
      </c>
      <c r="H1547" t="s">
        <v>36</v>
      </c>
      <c r="I1547" t="s">
        <v>86</v>
      </c>
      <c r="J1547" t="s">
        <v>84</v>
      </c>
      <c r="K1547" t="s">
        <v>37</v>
      </c>
      <c r="L1547" t="s">
        <v>54</v>
      </c>
      <c r="M1547">
        <v>2</v>
      </c>
      <c r="N1547">
        <v>45.47</v>
      </c>
      <c r="O1547">
        <v>0</v>
      </c>
      <c r="P1547">
        <v>18.27</v>
      </c>
      <c r="Q1547">
        <v>90.94</v>
      </c>
      <c r="R1547">
        <v>36.54</v>
      </c>
      <c r="S1547">
        <v>54.4</v>
      </c>
      <c r="T1547">
        <v>0.5981966131515285</v>
      </c>
      <c r="U1547">
        <v>2026</v>
      </c>
      <c r="V1547" t="s">
        <v>74</v>
      </c>
      <c r="W1547">
        <v>8</v>
      </c>
      <c r="X1547" t="s">
        <v>76</v>
      </c>
    </row>
    <row r="1548" spans="1:24" x14ac:dyDescent="0.3">
      <c r="A1548">
        <v>478</v>
      </c>
      <c r="B1548" s="1">
        <v>46256</v>
      </c>
      <c r="C1548">
        <f>YEAR(SalesDataTable[[#This Row],[Order Date]])</f>
        <v>2026</v>
      </c>
      <c r="D1548">
        <f>MONTH(SalesDataTable[[#This Row],[Order Date]])</f>
        <v>8</v>
      </c>
      <c r="E1548" t="str">
        <f>TEXT(SalesDataTable[[#This Row],[Order Date]], "MmMM")</f>
        <v>August</v>
      </c>
      <c r="F1548" t="str">
        <f>"Q"&amp;ROUNDUP(MONTH(SalesDataTable[[#This Row],[Order Date]])/3,0)</f>
        <v>Q3</v>
      </c>
      <c r="G1548" t="s">
        <v>20</v>
      </c>
      <c r="H1548" t="s">
        <v>21</v>
      </c>
      <c r="I1548" t="s">
        <v>86</v>
      </c>
      <c r="J1548" t="s">
        <v>85</v>
      </c>
      <c r="K1548" t="s">
        <v>24</v>
      </c>
      <c r="L1548" t="s">
        <v>25</v>
      </c>
      <c r="M1548">
        <v>2</v>
      </c>
      <c r="N1548">
        <v>40.22</v>
      </c>
      <c r="O1548">
        <v>0</v>
      </c>
      <c r="P1548">
        <v>14.45</v>
      </c>
      <c r="Q1548">
        <v>80.44</v>
      </c>
      <c r="R1548">
        <v>28.9</v>
      </c>
      <c r="S1548">
        <v>51.54</v>
      </c>
      <c r="T1548">
        <v>0.64072600696171056</v>
      </c>
      <c r="U1548">
        <v>2026</v>
      </c>
      <c r="V1548" t="s">
        <v>74</v>
      </c>
      <c r="W1548">
        <v>8</v>
      </c>
      <c r="X1548" t="s">
        <v>76</v>
      </c>
    </row>
    <row r="1549" spans="1:24" x14ac:dyDescent="0.3">
      <c r="A1549">
        <v>2791</v>
      </c>
      <c r="B1549" s="1">
        <v>46258</v>
      </c>
      <c r="C1549">
        <f>YEAR(SalesDataTable[[#This Row],[Order Date]])</f>
        <v>2026</v>
      </c>
      <c r="D1549">
        <f>MONTH(SalesDataTable[[#This Row],[Order Date]])</f>
        <v>8</v>
      </c>
      <c r="E1549" t="str">
        <f>TEXT(SalesDataTable[[#This Row],[Order Date]], "MmMM")</f>
        <v>August</v>
      </c>
      <c r="F1549" t="str">
        <f>"Q"&amp;ROUNDUP(MONTH(SalesDataTable[[#This Row],[Order Date]])/3,0)</f>
        <v>Q3</v>
      </c>
      <c r="G1549" t="s">
        <v>28</v>
      </c>
      <c r="H1549" t="s">
        <v>46</v>
      </c>
      <c r="I1549" t="s">
        <v>86</v>
      </c>
      <c r="J1549" t="s">
        <v>85</v>
      </c>
      <c r="K1549" t="s">
        <v>24</v>
      </c>
      <c r="L1549" t="s">
        <v>50</v>
      </c>
      <c r="M1549">
        <v>2</v>
      </c>
      <c r="N1549">
        <v>36.869999999999997</v>
      </c>
      <c r="O1549">
        <v>0</v>
      </c>
      <c r="P1549">
        <v>13.71</v>
      </c>
      <c r="Q1549">
        <v>73.739999999999995</v>
      </c>
      <c r="R1549">
        <v>27.42</v>
      </c>
      <c r="S1549">
        <v>46.319999999999993</v>
      </c>
      <c r="T1549">
        <v>0.62815296989422287</v>
      </c>
      <c r="U1549">
        <v>2026</v>
      </c>
      <c r="V1549" t="s">
        <v>74</v>
      </c>
      <c r="W1549">
        <v>8</v>
      </c>
      <c r="X1549" t="s">
        <v>76</v>
      </c>
    </row>
    <row r="1550" spans="1:24" x14ac:dyDescent="0.3">
      <c r="A1550">
        <v>3057</v>
      </c>
      <c r="B1550" s="1">
        <v>46263</v>
      </c>
      <c r="C1550">
        <f>YEAR(SalesDataTable[[#This Row],[Order Date]])</f>
        <v>2026</v>
      </c>
      <c r="D1550">
        <f>MONTH(SalesDataTable[[#This Row],[Order Date]])</f>
        <v>8</v>
      </c>
      <c r="E1550" t="str">
        <f>TEXT(SalesDataTable[[#This Row],[Order Date]], "MmMM")</f>
        <v>August</v>
      </c>
      <c r="F1550" t="str">
        <f>"Q"&amp;ROUNDUP(MONTH(SalesDataTable[[#This Row],[Order Date]])/3,0)</f>
        <v>Q3</v>
      </c>
      <c r="G1550" t="s">
        <v>34</v>
      </c>
      <c r="H1550" t="s">
        <v>55</v>
      </c>
      <c r="I1550" t="s">
        <v>86</v>
      </c>
      <c r="J1550" t="s">
        <v>84</v>
      </c>
      <c r="K1550" t="s">
        <v>30</v>
      </c>
      <c r="L1550" t="s">
        <v>57</v>
      </c>
      <c r="M1550">
        <v>2</v>
      </c>
      <c r="N1550">
        <v>142.16</v>
      </c>
      <c r="O1550">
        <v>0</v>
      </c>
      <c r="P1550">
        <v>79.36</v>
      </c>
      <c r="Q1550">
        <v>284.32</v>
      </c>
      <c r="R1550">
        <v>158.72</v>
      </c>
      <c r="S1550">
        <v>125.6</v>
      </c>
      <c r="T1550">
        <v>0.44175576814856499</v>
      </c>
      <c r="U1550">
        <v>2026</v>
      </c>
      <c r="V1550" t="s">
        <v>74</v>
      </c>
      <c r="W1550">
        <v>8</v>
      </c>
      <c r="X1550" t="s">
        <v>76</v>
      </c>
    </row>
    <row r="1551" spans="1:24" x14ac:dyDescent="0.3">
      <c r="A1551">
        <v>3353</v>
      </c>
      <c r="B1551" s="1">
        <v>46270</v>
      </c>
      <c r="C1551">
        <f>YEAR(SalesDataTable[[#This Row],[Order Date]])</f>
        <v>2026</v>
      </c>
      <c r="D1551">
        <f>MONTH(SalesDataTable[[#This Row],[Order Date]])</f>
        <v>9</v>
      </c>
      <c r="E1551" t="str">
        <f>TEXT(SalesDataTable[[#This Row],[Order Date]], "MmMM")</f>
        <v>September</v>
      </c>
      <c r="F1551" t="str">
        <f>"Q"&amp;ROUNDUP(MONTH(SalesDataTable[[#This Row],[Order Date]])/3,0)</f>
        <v>Q3</v>
      </c>
      <c r="G1551" t="s">
        <v>48</v>
      </c>
      <c r="H1551" t="s">
        <v>71</v>
      </c>
      <c r="I1551" t="s">
        <v>86</v>
      </c>
      <c r="J1551" t="s">
        <v>23</v>
      </c>
      <c r="K1551" t="s">
        <v>30</v>
      </c>
      <c r="L1551" t="s">
        <v>57</v>
      </c>
      <c r="M1551">
        <v>2</v>
      </c>
      <c r="N1551">
        <v>142.44</v>
      </c>
      <c r="O1551">
        <v>0</v>
      </c>
      <c r="P1551">
        <v>77.33</v>
      </c>
      <c r="Q1551">
        <v>284.88</v>
      </c>
      <c r="R1551">
        <v>154.66</v>
      </c>
      <c r="S1551">
        <v>130.22</v>
      </c>
      <c r="T1551">
        <v>0.45710474585790506</v>
      </c>
      <c r="U1551">
        <v>2026</v>
      </c>
      <c r="V1551" t="s">
        <v>74</v>
      </c>
      <c r="W1551">
        <v>9</v>
      </c>
      <c r="X1551" t="s">
        <v>78</v>
      </c>
    </row>
    <row r="1552" spans="1:24" x14ac:dyDescent="0.3">
      <c r="A1552">
        <v>1593</v>
      </c>
      <c r="B1552" s="1">
        <v>46271</v>
      </c>
      <c r="C1552">
        <f>YEAR(SalesDataTable[[#This Row],[Order Date]])</f>
        <v>2026</v>
      </c>
      <c r="D1552">
        <f>MONTH(SalesDataTable[[#This Row],[Order Date]])</f>
        <v>9</v>
      </c>
      <c r="E1552" t="str">
        <f>TEXT(SalesDataTable[[#This Row],[Order Date]], "MmMM")</f>
        <v>September</v>
      </c>
      <c r="F1552" t="str">
        <f>"Q"&amp;ROUNDUP(MONTH(SalesDataTable[[#This Row],[Order Date]])/3,0)</f>
        <v>Q3</v>
      </c>
      <c r="G1552" t="s">
        <v>34</v>
      </c>
      <c r="H1552" t="s">
        <v>55</v>
      </c>
      <c r="I1552" t="s">
        <v>86</v>
      </c>
      <c r="J1552" t="s">
        <v>23</v>
      </c>
      <c r="K1552" t="s">
        <v>44</v>
      </c>
      <c r="L1552" t="s">
        <v>45</v>
      </c>
      <c r="M1552">
        <v>2</v>
      </c>
      <c r="N1552">
        <v>194.92</v>
      </c>
      <c r="O1552">
        <v>0</v>
      </c>
      <c r="P1552">
        <v>102.66</v>
      </c>
      <c r="Q1552">
        <v>389.84</v>
      </c>
      <c r="R1552">
        <v>205.32</v>
      </c>
      <c r="S1552">
        <v>184.51999999999998</v>
      </c>
      <c r="T1552">
        <v>0.47332238867227577</v>
      </c>
      <c r="U1552">
        <v>2026</v>
      </c>
      <c r="V1552" t="s">
        <v>74</v>
      </c>
      <c r="W1552">
        <v>9</v>
      </c>
      <c r="X1552" t="s">
        <v>78</v>
      </c>
    </row>
    <row r="1553" spans="1:24" x14ac:dyDescent="0.3">
      <c r="A1553">
        <v>3548</v>
      </c>
      <c r="B1553" s="1">
        <v>46275</v>
      </c>
      <c r="C1553">
        <f>YEAR(SalesDataTable[[#This Row],[Order Date]])</f>
        <v>2026</v>
      </c>
      <c r="D1553">
        <f>MONTH(SalesDataTable[[#This Row],[Order Date]])</f>
        <v>9</v>
      </c>
      <c r="E1553" t="str">
        <f>TEXT(SalesDataTable[[#This Row],[Order Date]], "MmMM")</f>
        <v>September</v>
      </c>
      <c r="F1553" t="str">
        <f>"Q"&amp;ROUNDUP(MONTH(SalesDataTable[[#This Row],[Order Date]])/3,0)</f>
        <v>Q3</v>
      </c>
      <c r="G1553" t="s">
        <v>20</v>
      </c>
      <c r="H1553" t="s">
        <v>32</v>
      </c>
      <c r="I1553" t="s">
        <v>86</v>
      </c>
      <c r="J1553" t="s">
        <v>84</v>
      </c>
      <c r="K1553" t="s">
        <v>30</v>
      </c>
      <c r="L1553" t="s">
        <v>41</v>
      </c>
      <c r="M1553">
        <v>2</v>
      </c>
      <c r="N1553">
        <v>72.61</v>
      </c>
      <c r="O1553">
        <v>0</v>
      </c>
      <c r="P1553">
        <v>32.68</v>
      </c>
      <c r="Q1553">
        <v>145.22</v>
      </c>
      <c r="R1553">
        <v>65.36</v>
      </c>
      <c r="S1553">
        <v>79.86</v>
      </c>
      <c r="T1553">
        <v>0.54992425285773305</v>
      </c>
      <c r="U1553">
        <v>2026</v>
      </c>
      <c r="V1553" t="s">
        <v>74</v>
      </c>
      <c r="W1553">
        <v>9</v>
      </c>
      <c r="X1553" t="s">
        <v>78</v>
      </c>
    </row>
    <row r="1554" spans="1:24" x14ac:dyDescent="0.3">
      <c r="A1554">
        <v>4106</v>
      </c>
      <c r="B1554" s="1">
        <v>46277</v>
      </c>
      <c r="C1554">
        <f>YEAR(SalesDataTable[[#This Row],[Order Date]])</f>
        <v>2026</v>
      </c>
      <c r="D1554">
        <f>MONTH(SalesDataTable[[#This Row],[Order Date]])</f>
        <v>9</v>
      </c>
      <c r="E1554" t="str">
        <f>TEXT(SalesDataTable[[#This Row],[Order Date]], "MmMM")</f>
        <v>September</v>
      </c>
      <c r="F1554" t="str">
        <f>"Q"&amp;ROUNDUP(MONTH(SalesDataTable[[#This Row],[Order Date]])/3,0)</f>
        <v>Q3</v>
      </c>
      <c r="G1554" t="s">
        <v>34</v>
      </c>
      <c r="H1554" t="s">
        <v>35</v>
      </c>
      <c r="I1554" t="s">
        <v>86</v>
      </c>
      <c r="J1554" t="s">
        <v>84</v>
      </c>
      <c r="K1554" t="s">
        <v>42</v>
      </c>
      <c r="L1554" t="s">
        <v>43</v>
      </c>
      <c r="M1554">
        <v>2</v>
      </c>
      <c r="N1554">
        <v>39.700000000000003</v>
      </c>
      <c r="O1554">
        <v>0</v>
      </c>
      <c r="P1554">
        <v>16.32</v>
      </c>
      <c r="Q1554">
        <v>79.400000000000006</v>
      </c>
      <c r="R1554">
        <v>32.64</v>
      </c>
      <c r="S1554">
        <v>46.760000000000005</v>
      </c>
      <c r="T1554">
        <v>0.58891687657430736</v>
      </c>
      <c r="U1554">
        <v>2026</v>
      </c>
      <c r="V1554" t="s">
        <v>74</v>
      </c>
      <c r="W1554">
        <v>9</v>
      </c>
      <c r="X1554" t="s">
        <v>78</v>
      </c>
    </row>
    <row r="1555" spans="1:24" x14ac:dyDescent="0.3">
      <c r="A1555">
        <v>3269</v>
      </c>
      <c r="B1555" s="1">
        <v>46278</v>
      </c>
      <c r="C1555">
        <f>YEAR(SalesDataTable[[#This Row],[Order Date]])</f>
        <v>2026</v>
      </c>
      <c r="D1555">
        <f>MONTH(SalesDataTable[[#This Row],[Order Date]])</f>
        <v>9</v>
      </c>
      <c r="E1555" t="str">
        <f>TEXT(SalesDataTable[[#This Row],[Order Date]], "MmMM")</f>
        <v>September</v>
      </c>
      <c r="F1555" t="str">
        <f>"Q"&amp;ROUNDUP(MONTH(SalesDataTable[[#This Row],[Order Date]])/3,0)</f>
        <v>Q3</v>
      </c>
      <c r="G1555" t="s">
        <v>48</v>
      </c>
      <c r="H1555" t="s">
        <v>71</v>
      </c>
      <c r="I1555" t="s">
        <v>86</v>
      </c>
      <c r="J1555" t="s">
        <v>23</v>
      </c>
      <c r="K1555" t="s">
        <v>24</v>
      </c>
      <c r="L1555" t="s">
        <v>50</v>
      </c>
      <c r="M1555">
        <v>2</v>
      </c>
      <c r="N1555">
        <v>37.119999999999997</v>
      </c>
      <c r="O1555">
        <v>0</v>
      </c>
      <c r="P1555">
        <v>14.26</v>
      </c>
      <c r="Q1555">
        <v>74.239999999999995</v>
      </c>
      <c r="R1555">
        <v>28.52</v>
      </c>
      <c r="S1555">
        <v>45.72</v>
      </c>
      <c r="T1555">
        <v>0.61584051724137934</v>
      </c>
      <c r="U1555">
        <v>2026</v>
      </c>
      <c r="V1555" t="s">
        <v>74</v>
      </c>
      <c r="W1555">
        <v>9</v>
      </c>
      <c r="X1555" t="s">
        <v>78</v>
      </c>
    </row>
    <row r="1556" spans="1:24" x14ac:dyDescent="0.3">
      <c r="A1556">
        <v>2067</v>
      </c>
      <c r="B1556" s="1">
        <v>46282</v>
      </c>
      <c r="C1556">
        <f>YEAR(SalesDataTable[[#This Row],[Order Date]])</f>
        <v>2026</v>
      </c>
      <c r="D1556">
        <f>MONTH(SalesDataTable[[#This Row],[Order Date]])</f>
        <v>9</v>
      </c>
      <c r="E1556" t="str">
        <f>TEXT(SalesDataTable[[#This Row],[Order Date]], "MmMM")</f>
        <v>September</v>
      </c>
      <c r="F1556" t="str">
        <f>"Q"&amp;ROUNDUP(MONTH(SalesDataTable[[#This Row],[Order Date]])/3,0)</f>
        <v>Q3</v>
      </c>
      <c r="G1556" t="s">
        <v>20</v>
      </c>
      <c r="H1556" t="s">
        <v>32</v>
      </c>
      <c r="I1556" t="s">
        <v>86</v>
      </c>
      <c r="J1556" t="s">
        <v>23</v>
      </c>
      <c r="K1556" t="s">
        <v>42</v>
      </c>
      <c r="L1556" t="s">
        <v>72</v>
      </c>
      <c r="M1556">
        <v>2</v>
      </c>
      <c r="N1556">
        <v>82.47</v>
      </c>
      <c r="O1556">
        <v>0</v>
      </c>
      <c r="P1556">
        <v>42.49</v>
      </c>
      <c r="Q1556">
        <v>164.94</v>
      </c>
      <c r="R1556">
        <v>84.98</v>
      </c>
      <c r="S1556">
        <v>79.959999999999994</v>
      </c>
      <c r="T1556">
        <v>0.48478234509518608</v>
      </c>
      <c r="U1556">
        <v>2026</v>
      </c>
      <c r="V1556" t="s">
        <v>74</v>
      </c>
      <c r="W1556">
        <v>9</v>
      </c>
      <c r="X1556" t="s">
        <v>78</v>
      </c>
    </row>
    <row r="1557" spans="1:24" x14ac:dyDescent="0.3">
      <c r="A1557">
        <v>802</v>
      </c>
      <c r="B1557" s="1">
        <v>46286</v>
      </c>
      <c r="C1557">
        <f>YEAR(SalesDataTable[[#This Row],[Order Date]])</f>
        <v>2026</v>
      </c>
      <c r="D1557">
        <f>MONTH(SalesDataTable[[#This Row],[Order Date]])</f>
        <v>9</v>
      </c>
      <c r="E1557" t="str">
        <f>TEXT(SalesDataTable[[#This Row],[Order Date]], "MmMM")</f>
        <v>September</v>
      </c>
      <c r="F1557" t="str">
        <f>"Q"&amp;ROUNDUP(MONTH(SalesDataTable[[#This Row],[Order Date]])/3,0)</f>
        <v>Q3</v>
      </c>
      <c r="G1557" t="s">
        <v>34</v>
      </c>
      <c r="H1557" t="s">
        <v>53</v>
      </c>
      <c r="I1557" t="s">
        <v>86</v>
      </c>
      <c r="J1557" t="s">
        <v>84</v>
      </c>
      <c r="K1557" t="s">
        <v>37</v>
      </c>
      <c r="L1557" t="s">
        <v>59</v>
      </c>
      <c r="M1557">
        <v>2</v>
      </c>
      <c r="N1557">
        <v>167.16</v>
      </c>
      <c r="O1557">
        <v>0</v>
      </c>
      <c r="P1557">
        <v>88.51</v>
      </c>
      <c r="Q1557">
        <v>334.32</v>
      </c>
      <c r="R1557">
        <v>177.02</v>
      </c>
      <c r="S1557">
        <v>157.29999999999998</v>
      </c>
      <c r="T1557">
        <v>0.4705072983967456</v>
      </c>
      <c r="U1557">
        <v>2026</v>
      </c>
      <c r="V1557" t="s">
        <v>74</v>
      </c>
      <c r="W1557">
        <v>9</v>
      </c>
      <c r="X1557" t="s">
        <v>78</v>
      </c>
    </row>
    <row r="1558" spans="1:24" x14ac:dyDescent="0.3">
      <c r="A1558">
        <v>370</v>
      </c>
      <c r="B1558" s="1">
        <v>46293</v>
      </c>
      <c r="C1558">
        <f>YEAR(SalesDataTable[[#This Row],[Order Date]])</f>
        <v>2026</v>
      </c>
      <c r="D1558">
        <f>MONTH(SalesDataTable[[#This Row],[Order Date]])</f>
        <v>9</v>
      </c>
      <c r="E1558" t="str">
        <f>TEXT(SalesDataTable[[#This Row],[Order Date]], "MmMM")</f>
        <v>September</v>
      </c>
      <c r="F1558" t="str">
        <f>"Q"&amp;ROUNDUP(MONTH(SalesDataTable[[#This Row],[Order Date]])/3,0)</f>
        <v>Q3</v>
      </c>
      <c r="G1558" t="s">
        <v>20</v>
      </c>
      <c r="H1558" t="s">
        <v>32</v>
      </c>
      <c r="I1558" t="s">
        <v>86</v>
      </c>
      <c r="J1558" t="s">
        <v>84</v>
      </c>
      <c r="K1558" t="s">
        <v>42</v>
      </c>
      <c r="L1558" t="s">
        <v>43</v>
      </c>
      <c r="M1558">
        <v>2</v>
      </c>
      <c r="N1558">
        <v>40.83</v>
      </c>
      <c r="O1558">
        <v>0</v>
      </c>
      <c r="P1558">
        <v>16.850000000000001</v>
      </c>
      <c r="Q1558">
        <v>81.66</v>
      </c>
      <c r="R1558">
        <v>33.700000000000003</v>
      </c>
      <c r="S1558">
        <v>47.959999999999994</v>
      </c>
      <c r="T1558">
        <v>0.58731325006122947</v>
      </c>
      <c r="U1558">
        <v>2026</v>
      </c>
      <c r="V1558" t="s">
        <v>74</v>
      </c>
      <c r="W1558">
        <v>9</v>
      </c>
      <c r="X1558" t="s">
        <v>78</v>
      </c>
    </row>
    <row r="1559" spans="1:24" x14ac:dyDescent="0.3">
      <c r="A1559">
        <v>2250</v>
      </c>
      <c r="B1559" s="1">
        <v>46297</v>
      </c>
      <c r="C1559">
        <f>YEAR(SalesDataTable[[#This Row],[Order Date]])</f>
        <v>2026</v>
      </c>
      <c r="D1559">
        <f>MONTH(SalesDataTable[[#This Row],[Order Date]])</f>
        <v>10</v>
      </c>
      <c r="E1559" t="str">
        <f>TEXT(SalesDataTable[[#This Row],[Order Date]], "MmMM")</f>
        <v>October</v>
      </c>
      <c r="F1559" t="str">
        <f>"Q"&amp;ROUNDUP(MONTH(SalesDataTable[[#This Row],[Order Date]])/3,0)</f>
        <v>Q4</v>
      </c>
      <c r="G1559" t="s">
        <v>20</v>
      </c>
      <c r="H1559" t="s">
        <v>60</v>
      </c>
      <c r="I1559" t="s">
        <v>86</v>
      </c>
      <c r="J1559" t="s">
        <v>84</v>
      </c>
      <c r="K1559" t="s">
        <v>42</v>
      </c>
      <c r="L1559" t="s">
        <v>66</v>
      </c>
      <c r="M1559">
        <v>2</v>
      </c>
      <c r="N1559">
        <v>50.43</v>
      </c>
      <c r="O1559">
        <v>0</v>
      </c>
      <c r="P1559">
        <v>23.04</v>
      </c>
      <c r="Q1559">
        <v>100.86</v>
      </c>
      <c r="R1559">
        <v>46.08</v>
      </c>
      <c r="S1559">
        <v>54.78</v>
      </c>
      <c r="T1559">
        <v>0.54312908982748365</v>
      </c>
      <c r="U1559">
        <v>2026</v>
      </c>
      <c r="V1559" t="s">
        <v>79</v>
      </c>
      <c r="W1559">
        <v>10</v>
      </c>
      <c r="X1559" t="s">
        <v>80</v>
      </c>
    </row>
    <row r="1560" spans="1:24" x14ac:dyDescent="0.3">
      <c r="A1560">
        <v>3627</v>
      </c>
      <c r="B1560" s="1">
        <v>46298</v>
      </c>
      <c r="C1560">
        <f>YEAR(SalesDataTable[[#This Row],[Order Date]])</f>
        <v>2026</v>
      </c>
      <c r="D1560">
        <f>MONTH(SalesDataTable[[#This Row],[Order Date]])</f>
        <v>10</v>
      </c>
      <c r="E1560" t="str">
        <f>TEXT(SalesDataTable[[#This Row],[Order Date]], "MmMM")</f>
        <v>October</v>
      </c>
      <c r="F1560" t="str">
        <f>"Q"&amp;ROUNDUP(MONTH(SalesDataTable[[#This Row],[Order Date]])/3,0)</f>
        <v>Q4</v>
      </c>
      <c r="G1560" t="s">
        <v>20</v>
      </c>
      <c r="H1560" t="s">
        <v>39</v>
      </c>
      <c r="I1560" t="s">
        <v>86</v>
      </c>
      <c r="J1560" t="s">
        <v>23</v>
      </c>
      <c r="K1560" t="s">
        <v>44</v>
      </c>
      <c r="L1560" t="s">
        <v>45</v>
      </c>
      <c r="M1560">
        <v>2</v>
      </c>
      <c r="N1560">
        <v>192.99</v>
      </c>
      <c r="O1560">
        <v>0</v>
      </c>
      <c r="P1560">
        <v>101.73</v>
      </c>
      <c r="Q1560">
        <v>385.98</v>
      </c>
      <c r="R1560">
        <v>203.46</v>
      </c>
      <c r="S1560">
        <v>182.52</v>
      </c>
      <c r="T1560">
        <v>0.47287424218871443</v>
      </c>
      <c r="U1560">
        <v>2026</v>
      </c>
      <c r="V1560" t="s">
        <v>79</v>
      </c>
      <c r="W1560">
        <v>10</v>
      </c>
      <c r="X1560" t="s">
        <v>80</v>
      </c>
    </row>
    <row r="1561" spans="1:24" x14ac:dyDescent="0.3">
      <c r="A1561">
        <v>4164</v>
      </c>
      <c r="B1561" s="1">
        <v>46302</v>
      </c>
      <c r="C1561">
        <f>YEAR(SalesDataTable[[#This Row],[Order Date]])</f>
        <v>2026</v>
      </c>
      <c r="D1561">
        <f>MONTH(SalesDataTable[[#This Row],[Order Date]])</f>
        <v>10</v>
      </c>
      <c r="E1561" t="str">
        <f>TEXT(SalesDataTable[[#This Row],[Order Date]], "MmMM")</f>
        <v>October</v>
      </c>
      <c r="F1561" t="str">
        <f>"Q"&amp;ROUNDUP(MONTH(SalesDataTable[[#This Row],[Order Date]])/3,0)</f>
        <v>Q4</v>
      </c>
      <c r="G1561" t="s">
        <v>28</v>
      </c>
      <c r="H1561" t="s">
        <v>29</v>
      </c>
      <c r="I1561" t="s">
        <v>86</v>
      </c>
      <c r="J1561" t="s">
        <v>23</v>
      </c>
      <c r="K1561" t="s">
        <v>30</v>
      </c>
      <c r="L1561" t="s">
        <v>57</v>
      </c>
      <c r="M1561">
        <v>2</v>
      </c>
      <c r="N1561">
        <v>143.41999999999999</v>
      </c>
      <c r="O1561">
        <v>0</v>
      </c>
      <c r="P1561">
        <v>81.44</v>
      </c>
      <c r="Q1561">
        <v>286.83999999999997</v>
      </c>
      <c r="R1561">
        <v>162.88</v>
      </c>
      <c r="S1561">
        <v>123.95999999999998</v>
      </c>
      <c r="T1561">
        <v>0.43215730023706594</v>
      </c>
      <c r="U1561">
        <v>2026</v>
      </c>
      <c r="V1561" t="s">
        <v>79</v>
      </c>
      <c r="W1561">
        <v>10</v>
      </c>
      <c r="X1561" t="s">
        <v>80</v>
      </c>
    </row>
    <row r="1562" spans="1:24" x14ac:dyDescent="0.3">
      <c r="A1562">
        <v>4171</v>
      </c>
      <c r="B1562" s="1">
        <v>46305</v>
      </c>
      <c r="C1562">
        <f>YEAR(SalesDataTable[[#This Row],[Order Date]])</f>
        <v>2026</v>
      </c>
      <c r="D1562">
        <f>MONTH(SalesDataTable[[#This Row],[Order Date]])</f>
        <v>10</v>
      </c>
      <c r="E1562" t="str">
        <f>TEXT(SalesDataTable[[#This Row],[Order Date]], "MmMM")</f>
        <v>October</v>
      </c>
      <c r="F1562" t="str">
        <f>"Q"&amp;ROUNDUP(MONTH(SalesDataTable[[#This Row],[Order Date]])/3,0)</f>
        <v>Q4</v>
      </c>
      <c r="G1562" t="s">
        <v>20</v>
      </c>
      <c r="H1562" t="s">
        <v>32</v>
      </c>
      <c r="I1562" t="s">
        <v>86</v>
      </c>
      <c r="J1562" t="s">
        <v>23</v>
      </c>
      <c r="K1562" t="s">
        <v>37</v>
      </c>
      <c r="L1562" t="s">
        <v>47</v>
      </c>
      <c r="M1562">
        <v>2</v>
      </c>
      <c r="N1562">
        <v>35.36</v>
      </c>
      <c r="O1562">
        <v>0</v>
      </c>
      <c r="P1562">
        <v>13.49</v>
      </c>
      <c r="Q1562">
        <v>70.72</v>
      </c>
      <c r="R1562">
        <v>26.98</v>
      </c>
      <c r="S1562">
        <v>43.739999999999995</v>
      </c>
      <c r="T1562">
        <v>0.61849547511312208</v>
      </c>
      <c r="U1562">
        <v>2026</v>
      </c>
      <c r="V1562" t="s">
        <v>79</v>
      </c>
      <c r="W1562">
        <v>10</v>
      </c>
      <c r="X1562" t="s">
        <v>80</v>
      </c>
    </row>
    <row r="1563" spans="1:24" x14ac:dyDescent="0.3">
      <c r="A1563">
        <v>529</v>
      </c>
      <c r="B1563" s="1">
        <v>46311</v>
      </c>
      <c r="C1563">
        <f>YEAR(SalesDataTable[[#This Row],[Order Date]])</f>
        <v>2026</v>
      </c>
      <c r="D1563">
        <f>MONTH(SalesDataTable[[#This Row],[Order Date]])</f>
        <v>10</v>
      </c>
      <c r="E1563" t="str">
        <f>TEXT(SalesDataTable[[#This Row],[Order Date]], "MmMM")</f>
        <v>October</v>
      </c>
      <c r="F1563" t="str">
        <f>"Q"&amp;ROUNDUP(MONTH(SalesDataTable[[#This Row],[Order Date]])/3,0)</f>
        <v>Q4</v>
      </c>
      <c r="G1563" t="s">
        <v>20</v>
      </c>
      <c r="H1563" t="s">
        <v>32</v>
      </c>
      <c r="I1563" t="s">
        <v>86</v>
      </c>
      <c r="J1563" t="s">
        <v>85</v>
      </c>
      <c r="K1563" t="s">
        <v>37</v>
      </c>
      <c r="L1563" t="s">
        <v>59</v>
      </c>
      <c r="M1563">
        <v>2</v>
      </c>
      <c r="N1563">
        <v>165.23</v>
      </c>
      <c r="O1563">
        <v>0</v>
      </c>
      <c r="P1563">
        <v>88.87</v>
      </c>
      <c r="Q1563">
        <v>330.46</v>
      </c>
      <c r="R1563">
        <v>177.74</v>
      </c>
      <c r="S1563">
        <v>152.71999999999997</v>
      </c>
      <c r="T1563">
        <v>0.46214367850874533</v>
      </c>
      <c r="U1563">
        <v>2026</v>
      </c>
      <c r="V1563" t="s">
        <v>79</v>
      </c>
      <c r="W1563">
        <v>10</v>
      </c>
      <c r="X1563" t="s">
        <v>80</v>
      </c>
    </row>
    <row r="1564" spans="1:24" x14ac:dyDescent="0.3">
      <c r="A1564">
        <v>4116</v>
      </c>
      <c r="B1564" s="1">
        <v>46311</v>
      </c>
      <c r="C1564">
        <f>YEAR(SalesDataTable[[#This Row],[Order Date]])</f>
        <v>2026</v>
      </c>
      <c r="D1564">
        <f>MONTH(SalesDataTable[[#This Row],[Order Date]])</f>
        <v>10</v>
      </c>
      <c r="E1564" t="str">
        <f>TEXT(SalesDataTable[[#This Row],[Order Date]], "MmMM")</f>
        <v>October</v>
      </c>
      <c r="F1564" t="str">
        <f>"Q"&amp;ROUNDUP(MONTH(SalesDataTable[[#This Row],[Order Date]])/3,0)</f>
        <v>Q4</v>
      </c>
      <c r="G1564" t="s">
        <v>34</v>
      </c>
      <c r="H1564" t="s">
        <v>35</v>
      </c>
      <c r="I1564" t="s">
        <v>86</v>
      </c>
      <c r="J1564" t="s">
        <v>23</v>
      </c>
      <c r="K1564" t="s">
        <v>37</v>
      </c>
      <c r="L1564" t="s">
        <v>47</v>
      </c>
      <c r="M1564">
        <v>2</v>
      </c>
      <c r="N1564">
        <v>37.1</v>
      </c>
      <c r="O1564">
        <v>0</v>
      </c>
      <c r="P1564">
        <v>13.31</v>
      </c>
      <c r="Q1564">
        <v>74.2</v>
      </c>
      <c r="R1564">
        <v>26.62</v>
      </c>
      <c r="S1564">
        <v>47.58</v>
      </c>
      <c r="T1564">
        <v>0.64123989218328836</v>
      </c>
      <c r="U1564">
        <v>2026</v>
      </c>
      <c r="V1564" t="s">
        <v>79</v>
      </c>
      <c r="W1564">
        <v>10</v>
      </c>
      <c r="X1564" t="s">
        <v>80</v>
      </c>
    </row>
    <row r="1565" spans="1:24" x14ac:dyDescent="0.3">
      <c r="A1565">
        <v>4956</v>
      </c>
      <c r="B1565" s="1">
        <v>46318</v>
      </c>
      <c r="C1565">
        <f>YEAR(SalesDataTable[[#This Row],[Order Date]])</f>
        <v>2026</v>
      </c>
      <c r="D1565">
        <f>MONTH(SalesDataTable[[#This Row],[Order Date]])</f>
        <v>10</v>
      </c>
      <c r="E1565" t="str">
        <f>TEXT(SalesDataTable[[#This Row],[Order Date]], "MmMM")</f>
        <v>October</v>
      </c>
      <c r="F1565" t="str">
        <f>"Q"&amp;ROUNDUP(MONTH(SalesDataTable[[#This Row],[Order Date]])/3,0)</f>
        <v>Q4</v>
      </c>
      <c r="G1565" t="s">
        <v>20</v>
      </c>
      <c r="H1565" t="s">
        <v>60</v>
      </c>
      <c r="I1565" t="s">
        <v>86</v>
      </c>
      <c r="J1565" t="s">
        <v>85</v>
      </c>
      <c r="K1565" t="s">
        <v>30</v>
      </c>
      <c r="L1565" t="s">
        <v>31</v>
      </c>
      <c r="M1565">
        <v>2</v>
      </c>
      <c r="N1565">
        <v>151.66</v>
      </c>
      <c r="O1565">
        <v>0</v>
      </c>
      <c r="P1565">
        <v>77.17</v>
      </c>
      <c r="Q1565">
        <v>303.32</v>
      </c>
      <c r="R1565">
        <v>154.34</v>
      </c>
      <c r="S1565">
        <v>148.97999999999999</v>
      </c>
      <c r="T1565">
        <v>0.49116444678886984</v>
      </c>
      <c r="U1565">
        <v>2026</v>
      </c>
      <c r="V1565" t="s">
        <v>79</v>
      </c>
      <c r="W1565">
        <v>10</v>
      </c>
      <c r="X1565" t="s">
        <v>80</v>
      </c>
    </row>
    <row r="1566" spans="1:24" x14ac:dyDescent="0.3">
      <c r="A1566">
        <v>2884</v>
      </c>
      <c r="B1566" s="1">
        <v>46324</v>
      </c>
      <c r="C1566">
        <f>YEAR(SalesDataTable[[#This Row],[Order Date]])</f>
        <v>2026</v>
      </c>
      <c r="D1566">
        <f>MONTH(SalesDataTable[[#This Row],[Order Date]])</f>
        <v>10</v>
      </c>
      <c r="E1566" t="str">
        <f>TEXT(SalesDataTable[[#This Row],[Order Date]], "MmMM")</f>
        <v>October</v>
      </c>
      <c r="F1566" t="str">
        <f>"Q"&amp;ROUNDUP(MONTH(SalesDataTable[[#This Row],[Order Date]])/3,0)</f>
        <v>Q4</v>
      </c>
      <c r="G1566" t="s">
        <v>28</v>
      </c>
      <c r="H1566" t="s">
        <v>46</v>
      </c>
      <c r="I1566" t="s">
        <v>86</v>
      </c>
      <c r="J1566" t="s">
        <v>84</v>
      </c>
      <c r="K1566" t="s">
        <v>42</v>
      </c>
      <c r="L1566" t="s">
        <v>72</v>
      </c>
      <c r="M1566">
        <v>2</v>
      </c>
      <c r="N1566">
        <v>83.6</v>
      </c>
      <c r="O1566">
        <v>0</v>
      </c>
      <c r="P1566">
        <v>43.01</v>
      </c>
      <c r="Q1566">
        <v>167.2</v>
      </c>
      <c r="R1566">
        <v>86.02</v>
      </c>
      <c r="S1566">
        <v>81.179999999999993</v>
      </c>
      <c r="T1566">
        <v>0.48552631578947369</v>
      </c>
      <c r="U1566">
        <v>2026</v>
      </c>
      <c r="V1566" t="s">
        <v>79</v>
      </c>
      <c r="W1566">
        <v>10</v>
      </c>
      <c r="X1566" t="s">
        <v>80</v>
      </c>
    </row>
    <row r="1567" spans="1:24" x14ac:dyDescent="0.3">
      <c r="A1567">
        <v>1253</v>
      </c>
      <c r="B1567" s="1">
        <v>46325</v>
      </c>
      <c r="C1567">
        <f>YEAR(SalesDataTable[[#This Row],[Order Date]])</f>
        <v>2026</v>
      </c>
      <c r="D1567">
        <f>MONTH(SalesDataTable[[#This Row],[Order Date]])</f>
        <v>10</v>
      </c>
      <c r="E1567" t="str">
        <f>TEXT(SalesDataTable[[#This Row],[Order Date]], "MmMM")</f>
        <v>October</v>
      </c>
      <c r="F1567" t="str">
        <f>"Q"&amp;ROUNDUP(MONTH(SalesDataTable[[#This Row],[Order Date]])/3,0)</f>
        <v>Q4</v>
      </c>
      <c r="G1567" t="s">
        <v>20</v>
      </c>
      <c r="H1567" t="s">
        <v>60</v>
      </c>
      <c r="I1567" t="s">
        <v>86</v>
      </c>
      <c r="J1567" t="s">
        <v>85</v>
      </c>
      <c r="K1567" t="s">
        <v>24</v>
      </c>
      <c r="L1567" t="s">
        <v>25</v>
      </c>
      <c r="M1567">
        <v>2</v>
      </c>
      <c r="N1567">
        <v>40.43</v>
      </c>
      <c r="O1567">
        <v>0</v>
      </c>
      <c r="P1567">
        <v>14.88</v>
      </c>
      <c r="Q1567">
        <v>80.86</v>
      </c>
      <c r="R1567">
        <v>29.76</v>
      </c>
      <c r="S1567">
        <v>51.099999999999994</v>
      </c>
      <c r="T1567">
        <v>0.63195646796932969</v>
      </c>
      <c r="U1567">
        <v>2026</v>
      </c>
      <c r="V1567" t="s">
        <v>79</v>
      </c>
      <c r="W1567">
        <v>10</v>
      </c>
      <c r="X1567" t="s">
        <v>80</v>
      </c>
    </row>
    <row r="1568" spans="1:24" x14ac:dyDescent="0.3">
      <c r="A1568">
        <v>2129</v>
      </c>
      <c r="B1568" s="1">
        <v>46327</v>
      </c>
      <c r="C1568">
        <f>YEAR(SalesDataTable[[#This Row],[Order Date]])</f>
        <v>2026</v>
      </c>
      <c r="D1568">
        <f>MONTH(SalesDataTable[[#This Row],[Order Date]])</f>
        <v>11</v>
      </c>
      <c r="E1568" t="str">
        <f>TEXT(SalesDataTable[[#This Row],[Order Date]], "MmMM")</f>
        <v>November</v>
      </c>
      <c r="F1568" t="str">
        <f>"Q"&amp;ROUNDUP(MONTH(SalesDataTable[[#This Row],[Order Date]])/3,0)</f>
        <v>Q4</v>
      </c>
      <c r="G1568" t="s">
        <v>20</v>
      </c>
      <c r="H1568" t="s">
        <v>60</v>
      </c>
      <c r="I1568" t="s">
        <v>86</v>
      </c>
      <c r="J1568" t="s">
        <v>23</v>
      </c>
      <c r="K1568" t="s">
        <v>42</v>
      </c>
      <c r="L1568" t="s">
        <v>66</v>
      </c>
      <c r="M1568">
        <v>2</v>
      </c>
      <c r="N1568">
        <v>50.43</v>
      </c>
      <c r="O1568">
        <v>0</v>
      </c>
      <c r="P1568">
        <v>22.54</v>
      </c>
      <c r="Q1568">
        <v>100.86</v>
      </c>
      <c r="R1568">
        <v>45.08</v>
      </c>
      <c r="S1568">
        <v>55.78</v>
      </c>
      <c r="T1568">
        <v>0.55304382312115807</v>
      </c>
      <c r="U1568">
        <v>2026</v>
      </c>
      <c r="V1568" t="s">
        <v>79</v>
      </c>
      <c r="W1568">
        <v>11</v>
      </c>
      <c r="X1568" t="s">
        <v>82</v>
      </c>
    </row>
    <row r="1569" spans="1:24" x14ac:dyDescent="0.3">
      <c r="A1569">
        <v>2710</v>
      </c>
      <c r="B1569" s="1">
        <v>46333</v>
      </c>
      <c r="C1569">
        <f>YEAR(SalesDataTable[[#This Row],[Order Date]])</f>
        <v>2026</v>
      </c>
      <c r="D1569">
        <f>MONTH(SalesDataTable[[#This Row],[Order Date]])</f>
        <v>11</v>
      </c>
      <c r="E1569" t="str">
        <f>TEXT(SalesDataTable[[#This Row],[Order Date]], "MmMM")</f>
        <v>November</v>
      </c>
      <c r="F1569" t="str">
        <f>"Q"&amp;ROUNDUP(MONTH(SalesDataTable[[#This Row],[Order Date]])/3,0)</f>
        <v>Q4</v>
      </c>
      <c r="G1569" t="s">
        <v>28</v>
      </c>
      <c r="H1569" t="s">
        <v>29</v>
      </c>
      <c r="I1569" t="s">
        <v>86</v>
      </c>
      <c r="J1569" t="s">
        <v>23</v>
      </c>
      <c r="K1569" t="s">
        <v>44</v>
      </c>
      <c r="L1569" t="s">
        <v>68</v>
      </c>
      <c r="M1569">
        <v>2</v>
      </c>
      <c r="N1569">
        <v>80.67</v>
      </c>
      <c r="O1569">
        <v>0</v>
      </c>
      <c r="P1569">
        <v>40.5</v>
      </c>
      <c r="Q1569">
        <v>161.34</v>
      </c>
      <c r="R1569">
        <v>81</v>
      </c>
      <c r="S1569">
        <v>80.34</v>
      </c>
      <c r="T1569">
        <v>0.49795462997396805</v>
      </c>
      <c r="U1569">
        <v>2026</v>
      </c>
      <c r="V1569" t="s">
        <v>79</v>
      </c>
      <c r="W1569">
        <v>11</v>
      </c>
      <c r="X1569" t="s">
        <v>82</v>
      </c>
    </row>
    <row r="1570" spans="1:24" x14ac:dyDescent="0.3">
      <c r="A1570">
        <v>4610</v>
      </c>
      <c r="B1570" s="1">
        <v>46350</v>
      </c>
      <c r="C1570">
        <f>YEAR(SalesDataTable[[#This Row],[Order Date]])</f>
        <v>2026</v>
      </c>
      <c r="D1570">
        <f>MONTH(SalesDataTable[[#This Row],[Order Date]])</f>
        <v>11</v>
      </c>
      <c r="E1570" t="str">
        <f>TEXT(SalesDataTable[[#This Row],[Order Date]], "MmMM")</f>
        <v>November</v>
      </c>
      <c r="F1570" t="str">
        <f>"Q"&amp;ROUNDUP(MONTH(SalesDataTable[[#This Row],[Order Date]])/3,0)</f>
        <v>Q4</v>
      </c>
      <c r="G1570" t="s">
        <v>48</v>
      </c>
      <c r="H1570" t="s">
        <v>71</v>
      </c>
      <c r="I1570" t="s">
        <v>86</v>
      </c>
      <c r="J1570" t="s">
        <v>84</v>
      </c>
      <c r="K1570" t="s">
        <v>30</v>
      </c>
      <c r="L1570" t="s">
        <v>31</v>
      </c>
      <c r="M1570">
        <v>2</v>
      </c>
      <c r="N1570">
        <v>153.96</v>
      </c>
      <c r="O1570">
        <v>0</v>
      </c>
      <c r="P1570">
        <v>79.33</v>
      </c>
      <c r="Q1570">
        <v>307.92</v>
      </c>
      <c r="R1570">
        <v>158.66</v>
      </c>
      <c r="S1570">
        <v>149.26000000000002</v>
      </c>
      <c r="T1570">
        <v>0.48473629514159527</v>
      </c>
      <c r="U1570">
        <v>2026</v>
      </c>
      <c r="V1570" t="s">
        <v>79</v>
      </c>
      <c r="W1570">
        <v>11</v>
      </c>
      <c r="X1570" t="s">
        <v>82</v>
      </c>
    </row>
    <row r="1571" spans="1:24" x14ac:dyDescent="0.3">
      <c r="A1571">
        <v>2204</v>
      </c>
      <c r="B1571" s="1">
        <v>46358</v>
      </c>
      <c r="C1571">
        <f>YEAR(SalesDataTable[[#This Row],[Order Date]])</f>
        <v>2026</v>
      </c>
      <c r="D1571">
        <f>MONTH(SalesDataTable[[#This Row],[Order Date]])</f>
        <v>12</v>
      </c>
      <c r="E1571" t="str">
        <f>TEXT(SalesDataTable[[#This Row],[Order Date]], "MmMM")</f>
        <v>December</v>
      </c>
      <c r="F1571" t="str">
        <f>"Q"&amp;ROUNDUP(MONTH(SalesDataTable[[#This Row],[Order Date]])/3,0)</f>
        <v>Q4</v>
      </c>
      <c r="G1571" t="s">
        <v>28</v>
      </c>
      <c r="H1571" t="s">
        <v>29</v>
      </c>
      <c r="I1571" t="s">
        <v>86</v>
      </c>
      <c r="J1571" t="s">
        <v>23</v>
      </c>
      <c r="K1571" t="s">
        <v>37</v>
      </c>
      <c r="L1571" t="s">
        <v>54</v>
      </c>
      <c r="M1571">
        <v>2</v>
      </c>
      <c r="N1571">
        <v>46.63</v>
      </c>
      <c r="O1571">
        <v>0</v>
      </c>
      <c r="P1571">
        <v>18.68</v>
      </c>
      <c r="Q1571">
        <v>93.26</v>
      </c>
      <c r="R1571">
        <v>37.36</v>
      </c>
      <c r="S1571">
        <v>55.900000000000006</v>
      </c>
      <c r="T1571">
        <v>0.59939952820072917</v>
      </c>
      <c r="U1571">
        <v>2026</v>
      </c>
      <c r="V1571" t="s">
        <v>79</v>
      </c>
      <c r="W1571">
        <v>12</v>
      </c>
      <c r="X1571" t="s">
        <v>83</v>
      </c>
    </row>
    <row r="1572" spans="1:24" x14ac:dyDescent="0.3">
      <c r="A1572">
        <v>3999</v>
      </c>
      <c r="B1572" s="1">
        <v>46358</v>
      </c>
      <c r="C1572">
        <f>YEAR(SalesDataTable[[#This Row],[Order Date]])</f>
        <v>2026</v>
      </c>
      <c r="D1572">
        <f>MONTH(SalesDataTable[[#This Row],[Order Date]])</f>
        <v>12</v>
      </c>
      <c r="E1572" t="str">
        <f>TEXT(SalesDataTable[[#This Row],[Order Date]], "MmMM")</f>
        <v>December</v>
      </c>
      <c r="F1572" t="str">
        <f>"Q"&amp;ROUNDUP(MONTH(SalesDataTable[[#This Row],[Order Date]])/3,0)</f>
        <v>Q4</v>
      </c>
      <c r="G1572" t="s">
        <v>34</v>
      </c>
      <c r="H1572" t="s">
        <v>53</v>
      </c>
      <c r="I1572" t="s">
        <v>86</v>
      </c>
      <c r="J1572" t="s">
        <v>84</v>
      </c>
      <c r="K1572" t="s">
        <v>30</v>
      </c>
      <c r="L1572" t="s">
        <v>31</v>
      </c>
      <c r="M1572">
        <v>2</v>
      </c>
      <c r="N1572">
        <v>153.97</v>
      </c>
      <c r="O1572">
        <v>0</v>
      </c>
      <c r="P1572">
        <v>79.45</v>
      </c>
      <c r="Q1572">
        <v>307.94</v>
      </c>
      <c r="R1572">
        <v>158.9</v>
      </c>
      <c r="S1572">
        <v>149.04</v>
      </c>
      <c r="T1572">
        <v>0.48399038773787101</v>
      </c>
      <c r="U1572">
        <v>2026</v>
      </c>
      <c r="V1572" t="s">
        <v>79</v>
      </c>
      <c r="W1572">
        <v>12</v>
      </c>
      <c r="X1572" t="s">
        <v>83</v>
      </c>
    </row>
    <row r="1573" spans="1:24" x14ac:dyDescent="0.3">
      <c r="A1573">
        <v>1402</v>
      </c>
      <c r="B1573" s="1">
        <v>46361</v>
      </c>
      <c r="C1573">
        <f>YEAR(SalesDataTable[[#This Row],[Order Date]])</f>
        <v>2026</v>
      </c>
      <c r="D1573">
        <f>MONTH(SalesDataTable[[#This Row],[Order Date]])</f>
        <v>12</v>
      </c>
      <c r="E1573" t="str">
        <f>TEXT(SalesDataTable[[#This Row],[Order Date]], "MmMM")</f>
        <v>December</v>
      </c>
      <c r="F1573" t="str">
        <f>"Q"&amp;ROUNDUP(MONTH(SalesDataTable[[#This Row],[Order Date]])/3,0)</f>
        <v>Q4</v>
      </c>
      <c r="G1573" t="s">
        <v>34</v>
      </c>
      <c r="H1573" t="s">
        <v>35</v>
      </c>
      <c r="I1573" t="s">
        <v>86</v>
      </c>
      <c r="J1573" t="s">
        <v>23</v>
      </c>
      <c r="K1573" t="s">
        <v>44</v>
      </c>
      <c r="L1573" t="s">
        <v>63</v>
      </c>
      <c r="M1573">
        <v>2</v>
      </c>
      <c r="N1573">
        <v>121.64</v>
      </c>
      <c r="O1573">
        <v>0</v>
      </c>
      <c r="P1573">
        <v>61.94</v>
      </c>
      <c r="Q1573">
        <v>243.28</v>
      </c>
      <c r="R1573">
        <v>123.88</v>
      </c>
      <c r="S1573">
        <v>119.4</v>
      </c>
      <c r="T1573">
        <v>0.49079250246629402</v>
      </c>
      <c r="U1573">
        <v>2026</v>
      </c>
      <c r="V1573" t="s">
        <v>79</v>
      </c>
      <c r="W1573">
        <v>12</v>
      </c>
      <c r="X1573" t="s">
        <v>83</v>
      </c>
    </row>
    <row r="1574" spans="1:24" x14ac:dyDescent="0.3">
      <c r="A1574">
        <v>522</v>
      </c>
      <c r="B1574" s="1">
        <v>46365</v>
      </c>
      <c r="C1574">
        <f>YEAR(SalesDataTable[[#This Row],[Order Date]])</f>
        <v>2026</v>
      </c>
      <c r="D1574">
        <f>MONTH(SalesDataTable[[#This Row],[Order Date]])</f>
        <v>12</v>
      </c>
      <c r="E1574" t="str">
        <f>TEXT(SalesDataTable[[#This Row],[Order Date]], "MmMM")</f>
        <v>December</v>
      </c>
      <c r="F1574" t="str">
        <f>"Q"&amp;ROUNDUP(MONTH(SalesDataTable[[#This Row],[Order Date]])/3,0)</f>
        <v>Q4</v>
      </c>
      <c r="G1574" t="s">
        <v>28</v>
      </c>
      <c r="H1574" t="s">
        <v>46</v>
      </c>
      <c r="I1574" t="s">
        <v>86</v>
      </c>
      <c r="J1574" t="s">
        <v>84</v>
      </c>
      <c r="K1574" t="s">
        <v>37</v>
      </c>
      <c r="L1574" t="s">
        <v>38</v>
      </c>
      <c r="M1574">
        <v>2</v>
      </c>
      <c r="N1574">
        <v>133.4</v>
      </c>
      <c r="O1574">
        <v>0</v>
      </c>
      <c r="P1574">
        <v>67.69</v>
      </c>
      <c r="Q1574">
        <v>266.8</v>
      </c>
      <c r="R1574">
        <v>135.38</v>
      </c>
      <c r="S1574">
        <v>131.42000000000002</v>
      </c>
      <c r="T1574">
        <v>0.49257871064467768</v>
      </c>
      <c r="U1574">
        <v>2026</v>
      </c>
      <c r="V1574" t="s">
        <v>79</v>
      </c>
      <c r="W1574">
        <v>12</v>
      </c>
      <c r="X1574" t="s">
        <v>83</v>
      </c>
    </row>
    <row r="1575" spans="1:24" x14ac:dyDescent="0.3">
      <c r="A1575">
        <v>3466</v>
      </c>
      <c r="B1575" s="1">
        <v>46366</v>
      </c>
      <c r="C1575">
        <f>YEAR(SalesDataTable[[#This Row],[Order Date]])</f>
        <v>2026</v>
      </c>
      <c r="D1575">
        <f>MONTH(SalesDataTable[[#This Row],[Order Date]])</f>
        <v>12</v>
      </c>
      <c r="E1575" t="str">
        <f>TEXT(SalesDataTable[[#This Row],[Order Date]], "MmMM")</f>
        <v>December</v>
      </c>
      <c r="F1575" t="str">
        <f>"Q"&amp;ROUNDUP(MONTH(SalesDataTable[[#This Row],[Order Date]])/3,0)</f>
        <v>Q4</v>
      </c>
      <c r="G1575" t="s">
        <v>34</v>
      </c>
      <c r="H1575" t="s">
        <v>53</v>
      </c>
      <c r="I1575" t="s">
        <v>86</v>
      </c>
      <c r="J1575" t="s">
        <v>85</v>
      </c>
      <c r="K1575" t="s">
        <v>24</v>
      </c>
      <c r="L1575" t="s">
        <v>50</v>
      </c>
      <c r="M1575">
        <v>2</v>
      </c>
      <c r="N1575">
        <v>36.64</v>
      </c>
      <c r="O1575">
        <v>0</v>
      </c>
      <c r="P1575">
        <v>13.7</v>
      </c>
      <c r="Q1575">
        <v>73.28</v>
      </c>
      <c r="R1575">
        <v>27.4</v>
      </c>
      <c r="S1575">
        <v>45.88</v>
      </c>
      <c r="T1575">
        <v>0.62609170305676853</v>
      </c>
      <c r="U1575">
        <v>2026</v>
      </c>
      <c r="V1575" t="s">
        <v>79</v>
      </c>
      <c r="W1575">
        <v>12</v>
      </c>
      <c r="X1575" t="s">
        <v>83</v>
      </c>
    </row>
    <row r="1576" spans="1:24" x14ac:dyDescent="0.3">
      <c r="A1576">
        <v>4682</v>
      </c>
      <c r="B1576" s="1">
        <v>46373</v>
      </c>
      <c r="C1576">
        <f>YEAR(SalesDataTable[[#This Row],[Order Date]])</f>
        <v>2026</v>
      </c>
      <c r="D1576">
        <f>MONTH(SalesDataTable[[#This Row],[Order Date]])</f>
        <v>12</v>
      </c>
      <c r="E1576" t="str">
        <f>TEXT(SalesDataTable[[#This Row],[Order Date]], "MmMM")</f>
        <v>December</v>
      </c>
      <c r="F1576" t="str">
        <f>"Q"&amp;ROUNDUP(MONTH(SalesDataTable[[#This Row],[Order Date]])/3,0)</f>
        <v>Q4</v>
      </c>
      <c r="G1576" t="s">
        <v>20</v>
      </c>
      <c r="H1576" t="s">
        <v>39</v>
      </c>
      <c r="I1576" t="s">
        <v>86</v>
      </c>
      <c r="J1576" t="s">
        <v>23</v>
      </c>
      <c r="K1576" t="s">
        <v>24</v>
      </c>
      <c r="L1576" t="s">
        <v>25</v>
      </c>
      <c r="M1576">
        <v>2</v>
      </c>
      <c r="N1576">
        <v>40.89</v>
      </c>
      <c r="O1576">
        <v>0</v>
      </c>
      <c r="P1576">
        <v>14.95</v>
      </c>
      <c r="Q1576">
        <v>81.78</v>
      </c>
      <c r="R1576">
        <v>29.9</v>
      </c>
      <c r="S1576">
        <v>51.88</v>
      </c>
      <c r="T1576">
        <v>0.63438493519197847</v>
      </c>
      <c r="U1576">
        <v>2026</v>
      </c>
      <c r="V1576" t="s">
        <v>79</v>
      </c>
      <c r="W1576">
        <v>12</v>
      </c>
      <c r="X1576" t="s">
        <v>83</v>
      </c>
    </row>
    <row r="1577" spans="1:24" x14ac:dyDescent="0.3">
      <c r="A1577">
        <v>3838</v>
      </c>
      <c r="B1577" s="1">
        <v>46379</v>
      </c>
      <c r="C1577">
        <f>YEAR(SalesDataTable[[#This Row],[Order Date]])</f>
        <v>2026</v>
      </c>
      <c r="D1577">
        <f>MONTH(SalesDataTable[[#This Row],[Order Date]])</f>
        <v>12</v>
      </c>
      <c r="E1577" t="str">
        <f>TEXT(SalesDataTable[[#This Row],[Order Date]], "MmMM")</f>
        <v>December</v>
      </c>
      <c r="F1577" t="str">
        <f>"Q"&amp;ROUNDUP(MONTH(SalesDataTable[[#This Row],[Order Date]])/3,0)</f>
        <v>Q4</v>
      </c>
      <c r="G1577" t="s">
        <v>34</v>
      </c>
      <c r="H1577" t="s">
        <v>40</v>
      </c>
      <c r="I1577" t="s">
        <v>86</v>
      </c>
      <c r="J1577" t="s">
        <v>23</v>
      </c>
      <c r="K1577" t="s">
        <v>24</v>
      </c>
      <c r="L1577" t="s">
        <v>25</v>
      </c>
      <c r="M1577">
        <v>2</v>
      </c>
      <c r="N1577">
        <v>40.32</v>
      </c>
      <c r="O1577">
        <v>0</v>
      </c>
      <c r="P1577">
        <v>14.39</v>
      </c>
      <c r="Q1577">
        <v>80.64</v>
      </c>
      <c r="R1577">
        <v>28.78</v>
      </c>
      <c r="S1577">
        <v>51.86</v>
      </c>
      <c r="T1577">
        <v>0.64310515873015872</v>
      </c>
      <c r="U1577">
        <v>2026</v>
      </c>
      <c r="V1577" t="s">
        <v>79</v>
      </c>
      <c r="W1577">
        <v>12</v>
      </c>
      <c r="X1577" t="s">
        <v>83</v>
      </c>
    </row>
    <row r="1578" spans="1:24" x14ac:dyDescent="0.3">
      <c r="A1578">
        <v>4680</v>
      </c>
      <c r="B1578" s="1">
        <v>46028</v>
      </c>
      <c r="C1578">
        <f>YEAR(SalesDataTable[[#This Row],[Order Date]])</f>
        <v>2026</v>
      </c>
      <c r="D1578">
        <f>MONTH(SalesDataTable[[#This Row],[Order Date]])</f>
        <v>1</v>
      </c>
      <c r="E1578" t="str">
        <f>TEXT(SalesDataTable[[#This Row],[Order Date]], "MmMM")</f>
        <v>January</v>
      </c>
      <c r="F1578" t="str">
        <f>"Q"&amp;ROUNDUP(MONTH(SalesDataTable[[#This Row],[Order Date]])/3,0)</f>
        <v>Q1</v>
      </c>
      <c r="G1578" t="s">
        <v>34</v>
      </c>
      <c r="H1578" t="s">
        <v>56</v>
      </c>
      <c r="I1578" t="s">
        <v>87</v>
      </c>
      <c r="J1578" t="s">
        <v>23</v>
      </c>
      <c r="K1578" t="s">
        <v>44</v>
      </c>
      <c r="L1578" t="s">
        <v>68</v>
      </c>
      <c r="M1578">
        <v>2</v>
      </c>
      <c r="N1578">
        <v>81.260000000000005</v>
      </c>
      <c r="O1578">
        <v>0</v>
      </c>
      <c r="P1578">
        <v>39.119999999999997</v>
      </c>
      <c r="Q1578">
        <v>162.52000000000001</v>
      </c>
      <c r="R1578">
        <v>78.239999999999995</v>
      </c>
      <c r="S1578">
        <v>84.280000000000015</v>
      </c>
      <c r="T1578">
        <v>0.51858232832882112</v>
      </c>
      <c r="U1578">
        <v>2026</v>
      </c>
      <c r="V1578" t="s">
        <v>26</v>
      </c>
      <c r="W1578">
        <v>1</v>
      </c>
      <c r="X1578" t="s">
        <v>27</v>
      </c>
    </row>
    <row r="1579" spans="1:24" x14ac:dyDescent="0.3">
      <c r="A1579">
        <v>4803</v>
      </c>
      <c r="B1579" s="1">
        <v>46028</v>
      </c>
      <c r="C1579">
        <f>YEAR(SalesDataTable[[#This Row],[Order Date]])</f>
        <v>2026</v>
      </c>
      <c r="D1579">
        <f>MONTH(SalesDataTable[[#This Row],[Order Date]])</f>
        <v>1</v>
      </c>
      <c r="E1579" t="str">
        <f>TEXT(SalesDataTable[[#This Row],[Order Date]], "MmMM")</f>
        <v>January</v>
      </c>
      <c r="F1579" t="str">
        <f>"Q"&amp;ROUNDUP(MONTH(SalesDataTable[[#This Row],[Order Date]])/3,0)</f>
        <v>Q1</v>
      </c>
      <c r="G1579" t="s">
        <v>34</v>
      </c>
      <c r="H1579" t="s">
        <v>40</v>
      </c>
      <c r="I1579" t="s">
        <v>87</v>
      </c>
      <c r="J1579" t="s">
        <v>23</v>
      </c>
      <c r="K1579" t="s">
        <v>24</v>
      </c>
      <c r="L1579" t="s">
        <v>50</v>
      </c>
      <c r="M1579">
        <v>2</v>
      </c>
      <c r="N1579">
        <v>35.78</v>
      </c>
      <c r="O1579">
        <v>0</v>
      </c>
      <c r="P1579">
        <v>13.84</v>
      </c>
      <c r="Q1579">
        <v>71.56</v>
      </c>
      <c r="R1579">
        <v>27.68</v>
      </c>
      <c r="S1579">
        <v>43.88</v>
      </c>
      <c r="T1579">
        <v>0.61319172722191173</v>
      </c>
      <c r="U1579">
        <v>2026</v>
      </c>
      <c r="V1579" t="s">
        <v>26</v>
      </c>
      <c r="W1579">
        <v>1</v>
      </c>
      <c r="X1579" t="s">
        <v>27</v>
      </c>
    </row>
    <row r="1580" spans="1:24" x14ac:dyDescent="0.3">
      <c r="A1580">
        <v>3023</v>
      </c>
      <c r="B1580" s="1">
        <v>46029</v>
      </c>
      <c r="C1580">
        <f>YEAR(SalesDataTable[[#This Row],[Order Date]])</f>
        <v>2026</v>
      </c>
      <c r="D1580">
        <f>MONTH(SalesDataTable[[#This Row],[Order Date]])</f>
        <v>1</v>
      </c>
      <c r="E1580" t="str">
        <f>TEXT(SalesDataTable[[#This Row],[Order Date]], "MmMM")</f>
        <v>January</v>
      </c>
      <c r="F1580" t="str">
        <f>"Q"&amp;ROUNDUP(MONTH(SalesDataTable[[#This Row],[Order Date]])/3,0)</f>
        <v>Q1</v>
      </c>
      <c r="G1580" t="s">
        <v>48</v>
      </c>
      <c r="H1580" t="s">
        <v>67</v>
      </c>
      <c r="I1580" t="s">
        <v>87</v>
      </c>
      <c r="J1580" t="s">
        <v>23</v>
      </c>
      <c r="K1580" t="s">
        <v>30</v>
      </c>
      <c r="L1580" t="s">
        <v>31</v>
      </c>
      <c r="M1580">
        <v>2</v>
      </c>
      <c r="N1580">
        <v>155.35</v>
      </c>
      <c r="O1580">
        <v>0</v>
      </c>
      <c r="P1580">
        <v>80.790000000000006</v>
      </c>
      <c r="Q1580">
        <v>310.7</v>
      </c>
      <c r="R1580">
        <v>161.58000000000001</v>
      </c>
      <c r="S1580">
        <v>149.11999999999998</v>
      </c>
      <c r="T1580">
        <v>0.47994850337946565</v>
      </c>
      <c r="U1580">
        <v>2026</v>
      </c>
      <c r="V1580" t="s">
        <v>26</v>
      </c>
      <c r="W1580">
        <v>1</v>
      </c>
      <c r="X1580" t="s">
        <v>27</v>
      </c>
    </row>
    <row r="1581" spans="1:24" x14ac:dyDescent="0.3">
      <c r="A1581">
        <v>1439</v>
      </c>
      <c r="B1581" s="1">
        <v>46049</v>
      </c>
      <c r="C1581">
        <f>YEAR(SalesDataTable[[#This Row],[Order Date]])</f>
        <v>2026</v>
      </c>
      <c r="D1581">
        <f>MONTH(SalesDataTable[[#This Row],[Order Date]])</f>
        <v>1</v>
      </c>
      <c r="E1581" t="str">
        <f>TEXT(SalesDataTable[[#This Row],[Order Date]], "MmMM")</f>
        <v>January</v>
      </c>
      <c r="F1581" t="str">
        <f>"Q"&amp;ROUNDUP(MONTH(SalesDataTable[[#This Row],[Order Date]])/3,0)</f>
        <v>Q1</v>
      </c>
      <c r="G1581" t="s">
        <v>34</v>
      </c>
      <c r="H1581" t="s">
        <v>35</v>
      </c>
      <c r="I1581" t="s">
        <v>87</v>
      </c>
      <c r="J1581" t="s">
        <v>23</v>
      </c>
      <c r="K1581" t="s">
        <v>30</v>
      </c>
      <c r="L1581" t="s">
        <v>31</v>
      </c>
      <c r="M1581">
        <v>2</v>
      </c>
      <c r="N1581">
        <v>157.16999999999999</v>
      </c>
      <c r="O1581">
        <v>0</v>
      </c>
      <c r="P1581">
        <v>81.260000000000005</v>
      </c>
      <c r="Q1581">
        <v>314.33999999999997</v>
      </c>
      <c r="R1581">
        <v>162.52000000000001</v>
      </c>
      <c r="S1581">
        <v>151.81999999999996</v>
      </c>
      <c r="T1581">
        <v>0.4829802125087484</v>
      </c>
      <c r="U1581">
        <v>2026</v>
      </c>
      <c r="V1581" t="s">
        <v>26</v>
      </c>
      <c r="W1581">
        <v>1</v>
      </c>
      <c r="X1581" t="s">
        <v>27</v>
      </c>
    </row>
    <row r="1582" spans="1:24" x14ac:dyDescent="0.3">
      <c r="A1582">
        <v>2706</v>
      </c>
      <c r="B1582" s="1">
        <v>46054</v>
      </c>
      <c r="C1582">
        <f>YEAR(SalesDataTable[[#This Row],[Order Date]])</f>
        <v>2026</v>
      </c>
      <c r="D1582">
        <f>MONTH(SalesDataTable[[#This Row],[Order Date]])</f>
        <v>2</v>
      </c>
      <c r="E1582" t="str">
        <f>TEXT(SalesDataTable[[#This Row],[Order Date]], "MmMM")</f>
        <v>February</v>
      </c>
      <c r="F1582" t="str">
        <f>"Q"&amp;ROUNDUP(MONTH(SalesDataTable[[#This Row],[Order Date]])/3,0)</f>
        <v>Q1</v>
      </c>
      <c r="G1582" t="s">
        <v>20</v>
      </c>
      <c r="H1582" t="s">
        <v>60</v>
      </c>
      <c r="I1582" t="s">
        <v>87</v>
      </c>
      <c r="J1582" t="s">
        <v>84</v>
      </c>
      <c r="K1582" t="s">
        <v>24</v>
      </c>
      <c r="L1582" t="s">
        <v>61</v>
      </c>
      <c r="M1582">
        <v>2</v>
      </c>
      <c r="N1582">
        <v>122.43</v>
      </c>
      <c r="O1582">
        <v>0</v>
      </c>
      <c r="P1582">
        <v>69.08</v>
      </c>
      <c r="Q1582">
        <v>244.86</v>
      </c>
      <c r="R1582">
        <v>138.16</v>
      </c>
      <c r="S1582">
        <v>106.70000000000002</v>
      </c>
      <c r="T1582">
        <v>0.43575920934411505</v>
      </c>
      <c r="U1582">
        <v>2026</v>
      </c>
      <c r="V1582" t="s">
        <v>26</v>
      </c>
      <c r="W1582">
        <v>2</v>
      </c>
      <c r="X1582" t="s">
        <v>51</v>
      </c>
    </row>
    <row r="1583" spans="1:24" x14ac:dyDescent="0.3">
      <c r="A1583">
        <v>4476</v>
      </c>
      <c r="B1583" s="1">
        <v>46072</v>
      </c>
      <c r="C1583">
        <f>YEAR(SalesDataTable[[#This Row],[Order Date]])</f>
        <v>2026</v>
      </c>
      <c r="D1583">
        <f>MONTH(SalesDataTable[[#This Row],[Order Date]])</f>
        <v>2</v>
      </c>
      <c r="E1583" t="str">
        <f>TEXT(SalesDataTable[[#This Row],[Order Date]], "MmMM")</f>
        <v>February</v>
      </c>
      <c r="F1583" t="str">
        <f>"Q"&amp;ROUNDUP(MONTH(SalesDataTable[[#This Row],[Order Date]])/3,0)</f>
        <v>Q1</v>
      </c>
      <c r="G1583" t="s">
        <v>34</v>
      </c>
      <c r="H1583" t="s">
        <v>40</v>
      </c>
      <c r="I1583" t="s">
        <v>87</v>
      </c>
      <c r="J1583" t="s">
        <v>85</v>
      </c>
      <c r="K1583" t="s">
        <v>30</v>
      </c>
      <c r="L1583" t="s">
        <v>31</v>
      </c>
      <c r="M1583">
        <v>2</v>
      </c>
      <c r="N1583">
        <v>153.03</v>
      </c>
      <c r="O1583">
        <v>0</v>
      </c>
      <c r="P1583">
        <v>81.02</v>
      </c>
      <c r="Q1583">
        <v>306.06</v>
      </c>
      <c r="R1583">
        <v>162.04</v>
      </c>
      <c r="S1583">
        <v>144.02000000000001</v>
      </c>
      <c r="T1583">
        <v>0.47056132784421356</v>
      </c>
      <c r="U1583">
        <v>2026</v>
      </c>
      <c r="V1583" t="s">
        <v>26</v>
      </c>
      <c r="W1583">
        <v>2</v>
      </c>
      <c r="X1583" t="s">
        <v>51</v>
      </c>
    </row>
    <row r="1584" spans="1:24" x14ac:dyDescent="0.3">
      <c r="A1584">
        <v>4757</v>
      </c>
      <c r="B1584" s="1">
        <v>46078</v>
      </c>
      <c r="C1584">
        <f>YEAR(SalesDataTable[[#This Row],[Order Date]])</f>
        <v>2026</v>
      </c>
      <c r="D1584">
        <f>MONTH(SalesDataTable[[#This Row],[Order Date]])</f>
        <v>2</v>
      </c>
      <c r="E1584" t="str">
        <f>TEXT(SalesDataTable[[#This Row],[Order Date]], "MmMM")</f>
        <v>February</v>
      </c>
      <c r="F1584" t="str">
        <f>"Q"&amp;ROUNDUP(MONTH(SalesDataTable[[#This Row],[Order Date]])/3,0)</f>
        <v>Q1</v>
      </c>
      <c r="G1584" t="s">
        <v>34</v>
      </c>
      <c r="H1584" t="s">
        <v>40</v>
      </c>
      <c r="I1584" t="s">
        <v>87</v>
      </c>
      <c r="J1584" t="s">
        <v>85</v>
      </c>
      <c r="K1584" t="s">
        <v>24</v>
      </c>
      <c r="L1584" t="s">
        <v>69</v>
      </c>
      <c r="M1584">
        <v>2</v>
      </c>
      <c r="N1584">
        <v>49.48</v>
      </c>
      <c r="O1584">
        <v>0</v>
      </c>
      <c r="P1584">
        <v>21.37</v>
      </c>
      <c r="Q1584">
        <v>98.96</v>
      </c>
      <c r="R1584">
        <v>42.74</v>
      </c>
      <c r="S1584">
        <v>56.219999999999992</v>
      </c>
      <c r="T1584">
        <v>0.5681083265966046</v>
      </c>
      <c r="U1584">
        <v>2026</v>
      </c>
      <c r="V1584" t="s">
        <v>26</v>
      </c>
      <c r="W1584">
        <v>2</v>
      </c>
      <c r="X1584" t="s">
        <v>51</v>
      </c>
    </row>
    <row r="1585" spans="1:24" x14ac:dyDescent="0.3">
      <c r="A1585">
        <v>4960</v>
      </c>
      <c r="B1585" s="1">
        <v>46080</v>
      </c>
      <c r="C1585">
        <f>YEAR(SalesDataTable[[#This Row],[Order Date]])</f>
        <v>2026</v>
      </c>
      <c r="D1585">
        <f>MONTH(SalesDataTable[[#This Row],[Order Date]])</f>
        <v>2</v>
      </c>
      <c r="E1585" t="str">
        <f>TEXT(SalesDataTable[[#This Row],[Order Date]], "MmMM")</f>
        <v>February</v>
      </c>
      <c r="F1585" t="str">
        <f>"Q"&amp;ROUNDUP(MONTH(SalesDataTable[[#This Row],[Order Date]])/3,0)</f>
        <v>Q1</v>
      </c>
      <c r="G1585" t="s">
        <v>34</v>
      </c>
      <c r="H1585" t="s">
        <v>35</v>
      </c>
      <c r="I1585" t="s">
        <v>87</v>
      </c>
      <c r="J1585" t="s">
        <v>23</v>
      </c>
      <c r="K1585" t="s">
        <v>37</v>
      </c>
      <c r="L1585" t="s">
        <v>47</v>
      </c>
      <c r="M1585">
        <v>2</v>
      </c>
      <c r="N1585">
        <v>36.130000000000003</v>
      </c>
      <c r="O1585">
        <v>0</v>
      </c>
      <c r="P1585">
        <v>13.72</v>
      </c>
      <c r="Q1585">
        <v>72.260000000000005</v>
      </c>
      <c r="R1585">
        <v>27.44</v>
      </c>
      <c r="S1585">
        <v>44.820000000000007</v>
      </c>
      <c r="T1585">
        <v>0.62026017160254643</v>
      </c>
      <c r="U1585">
        <v>2026</v>
      </c>
      <c r="V1585" t="s">
        <v>26</v>
      </c>
      <c r="W1585">
        <v>2</v>
      </c>
      <c r="X1585" t="s">
        <v>51</v>
      </c>
    </row>
    <row r="1586" spans="1:24" x14ac:dyDescent="0.3">
      <c r="A1586">
        <v>985</v>
      </c>
      <c r="B1586" s="1">
        <v>46082</v>
      </c>
      <c r="C1586">
        <f>YEAR(SalesDataTable[[#This Row],[Order Date]])</f>
        <v>2026</v>
      </c>
      <c r="D1586">
        <f>MONTH(SalesDataTable[[#This Row],[Order Date]])</f>
        <v>3</v>
      </c>
      <c r="E1586" t="str">
        <f>TEXT(SalesDataTable[[#This Row],[Order Date]], "MmMM")</f>
        <v>March</v>
      </c>
      <c r="F1586" t="str">
        <f>"Q"&amp;ROUNDUP(MONTH(SalesDataTable[[#This Row],[Order Date]])/3,0)</f>
        <v>Q1</v>
      </c>
      <c r="G1586" t="s">
        <v>34</v>
      </c>
      <c r="H1586" t="s">
        <v>55</v>
      </c>
      <c r="I1586" t="s">
        <v>87</v>
      </c>
      <c r="J1586" t="s">
        <v>23</v>
      </c>
      <c r="K1586" t="s">
        <v>24</v>
      </c>
      <c r="L1586" t="s">
        <v>25</v>
      </c>
      <c r="M1586">
        <v>2</v>
      </c>
      <c r="N1586">
        <v>41.23</v>
      </c>
      <c r="O1586">
        <v>0</v>
      </c>
      <c r="P1586">
        <v>14.28</v>
      </c>
      <c r="Q1586">
        <v>82.46</v>
      </c>
      <c r="R1586">
        <v>28.56</v>
      </c>
      <c r="S1586">
        <v>53.899999999999991</v>
      </c>
      <c r="T1586">
        <v>0.65365025466893034</v>
      </c>
      <c r="U1586">
        <v>2026</v>
      </c>
      <c r="V1586" t="s">
        <v>26</v>
      </c>
      <c r="W1586">
        <v>3</v>
      </c>
      <c r="X1586" t="s">
        <v>58</v>
      </c>
    </row>
    <row r="1587" spans="1:24" x14ac:dyDescent="0.3">
      <c r="A1587">
        <v>1073</v>
      </c>
      <c r="B1587" s="1">
        <v>46091</v>
      </c>
      <c r="C1587">
        <f>YEAR(SalesDataTable[[#This Row],[Order Date]])</f>
        <v>2026</v>
      </c>
      <c r="D1587">
        <f>MONTH(SalesDataTable[[#This Row],[Order Date]])</f>
        <v>3</v>
      </c>
      <c r="E1587" t="str">
        <f>TEXT(SalesDataTable[[#This Row],[Order Date]], "MmMM")</f>
        <v>March</v>
      </c>
      <c r="F1587" t="str">
        <f>"Q"&amp;ROUNDUP(MONTH(SalesDataTable[[#This Row],[Order Date]])/3,0)</f>
        <v>Q1</v>
      </c>
      <c r="G1587" t="s">
        <v>48</v>
      </c>
      <c r="H1587" t="s">
        <v>81</v>
      </c>
      <c r="I1587" t="s">
        <v>87</v>
      </c>
      <c r="J1587" t="s">
        <v>84</v>
      </c>
      <c r="K1587" t="s">
        <v>42</v>
      </c>
      <c r="L1587" t="s">
        <v>72</v>
      </c>
      <c r="M1587">
        <v>2</v>
      </c>
      <c r="N1587">
        <v>81.290000000000006</v>
      </c>
      <c r="O1587">
        <v>0</v>
      </c>
      <c r="P1587">
        <v>43.9</v>
      </c>
      <c r="Q1587">
        <v>162.58000000000001</v>
      </c>
      <c r="R1587">
        <v>87.8</v>
      </c>
      <c r="S1587">
        <v>74.780000000000015</v>
      </c>
      <c r="T1587">
        <v>0.45995817443720022</v>
      </c>
      <c r="U1587">
        <v>2026</v>
      </c>
      <c r="V1587" t="s">
        <v>26</v>
      </c>
      <c r="W1587">
        <v>3</v>
      </c>
      <c r="X1587" t="s">
        <v>58</v>
      </c>
    </row>
    <row r="1588" spans="1:24" x14ac:dyDescent="0.3">
      <c r="A1588">
        <v>3304</v>
      </c>
      <c r="B1588" s="1">
        <v>46091</v>
      </c>
      <c r="C1588">
        <f>YEAR(SalesDataTable[[#This Row],[Order Date]])</f>
        <v>2026</v>
      </c>
      <c r="D1588">
        <f>MONTH(SalesDataTable[[#This Row],[Order Date]])</f>
        <v>3</v>
      </c>
      <c r="E1588" t="str">
        <f>TEXT(SalesDataTable[[#This Row],[Order Date]], "MmMM")</f>
        <v>March</v>
      </c>
      <c r="F1588" t="str">
        <f>"Q"&amp;ROUNDUP(MONTH(SalesDataTable[[#This Row],[Order Date]])/3,0)</f>
        <v>Q1</v>
      </c>
      <c r="G1588" t="s">
        <v>34</v>
      </c>
      <c r="H1588" t="s">
        <v>53</v>
      </c>
      <c r="I1588" t="s">
        <v>87</v>
      </c>
      <c r="J1588" t="s">
        <v>84</v>
      </c>
      <c r="K1588" t="s">
        <v>42</v>
      </c>
      <c r="L1588" t="s">
        <v>66</v>
      </c>
      <c r="M1588">
        <v>2</v>
      </c>
      <c r="N1588">
        <v>49.7</v>
      </c>
      <c r="O1588">
        <v>0</v>
      </c>
      <c r="P1588">
        <v>23.14</v>
      </c>
      <c r="Q1588">
        <v>99.4</v>
      </c>
      <c r="R1588">
        <v>46.28</v>
      </c>
      <c r="S1588">
        <v>53.120000000000005</v>
      </c>
      <c r="T1588">
        <v>0.53440643863179071</v>
      </c>
      <c r="U1588">
        <v>2026</v>
      </c>
      <c r="V1588" t="s">
        <v>26</v>
      </c>
      <c r="W1588">
        <v>3</v>
      </c>
      <c r="X1588" t="s">
        <v>58</v>
      </c>
    </row>
    <row r="1589" spans="1:24" x14ac:dyDescent="0.3">
      <c r="A1589">
        <v>863</v>
      </c>
      <c r="B1589" s="1">
        <v>46092</v>
      </c>
      <c r="C1589">
        <f>YEAR(SalesDataTable[[#This Row],[Order Date]])</f>
        <v>2026</v>
      </c>
      <c r="D1589">
        <f>MONTH(SalesDataTable[[#This Row],[Order Date]])</f>
        <v>3</v>
      </c>
      <c r="E1589" t="str">
        <f>TEXT(SalesDataTable[[#This Row],[Order Date]], "MmMM")</f>
        <v>March</v>
      </c>
      <c r="F1589" t="str">
        <f>"Q"&amp;ROUNDUP(MONTH(SalesDataTable[[#This Row],[Order Date]])/3,0)</f>
        <v>Q1</v>
      </c>
      <c r="G1589" t="s">
        <v>48</v>
      </c>
      <c r="H1589" t="s">
        <v>49</v>
      </c>
      <c r="I1589" t="s">
        <v>87</v>
      </c>
      <c r="J1589" t="s">
        <v>84</v>
      </c>
      <c r="K1589" t="s">
        <v>24</v>
      </c>
      <c r="L1589" t="s">
        <v>69</v>
      </c>
      <c r="M1589">
        <v>2</v>
      </c>
      <c r="N1589">
        <v>50.72</v>
      </c>
      <c r="O1589">
        <v>0</v>
      </c>
      <c r="P1589">
        <v>21.88</v>
      </c>
      <c r="Q1589">
        <v>101.44</v>
      </c>
      <c r="R1589">
        <v>43.76</v>
      </c>
      <c r="S1589">
        <v>57.68</v>
      </c>
      <c r="T1589">
        <v>0.56861198738170349</v>
      </c>
      <c r="U1589">
        <v>2026</v>
      </c>
      <c r="V1589" t="s">
        <v>26</v>
      </c>
      <c r="W1589">
        <v>3</v>
      </c>
      <c r="X1589" t="s">
        <v>58</v>
      </c>
    </row>
    <row r="1590" spans="1:24" x14ac:dyDescent="0.3">
      <c r="A1590">
        <v>2189</v>
      </c>
      <c r="B1590" s="1">
        <v>46095</v>
      </c>
      <c r="C1590">
        <f>YEAR(SalesDataTable[[#This Row],[Order Date]])</f>
        <v>2026</v>
      </c>
      <c r="D1590">
        <f>MONTH(SalesDataTable[[#This Row],[Order Date]])</f>
        <v>3</v>
      </c>
      <c r="E1590" t="str">
        <f>TEXT(SalesDataTable[[#This Row],[Order Date]], "MmMM")</f>
        <v>March</v>
      </c>
      <c r="F1590" t="str">
        <f>"Q"&amp;ROUNDUP(MONTH(SalesDataTable[[#This Row],[Order Date]])/3,0)</f>
        <v>Q1</v>
      </c>
      <c r="G1590" t="s">
        <v>20</v>
      </c>
      <c r="H1590" t="s">
        <v>39</v>
      </c>
      <c r="I1590" t="s">
        <v>87</v>
      </c>
      <c r="J1590" t="s">
        <v>23</v>
      </c>
      <c r="K1590" t="s">
        <v>30</v>
      </c>
      <c r="L1590" t="s">
        <v>41</v>
      </c>
      <c r="M1590">
        <v>2</v>
      </c>
      <c r="N1590">
        <v>72.34</v>
      </c>
      <c r="O1590">
        <v>0</v>
      </c>
      <c r="P1590">
        <v>33.29</v>
      </c>
      <c r="Q1590">
        <v>144.68</v>
      </c>
      <c r="R1590">
        <v>66.58</v>
      </c>
      <c r="S1590">
        <v>78.100000000000009</v>
      </c>
      <c r="T1590">
        <v>0.53981199889411113</v>
      </c>
      <c r="U1590">
        <v>2026</v>
      </c>
      <c r="V1590" t="s">
        <v>26</v>
      </c>
      <c r="W1590">
        <v>3</v>
      </c>
      <c r="X1590" t="s">
        <v>58</v>
      </c>
    </row>
    <row r="1591" spans="1:24" x14ac:dyDescent="0.3">
      <c r="A1591">
        <v>2339</v>
      </c>
      <c r="B1591" s="1">
        <v>46101</v>
      </c>
      <c r="C1591">
        <f>YEAR(SalesDataTable[[#This Row],[Order Date]])</f>
        <v>2026</v>
      </c>
      <c r="D1591">
        <f>MONTH(SalesDataTable[[#This Row],[Order Date]])</f>
        <v>3</v>
      </c>
      <c r="E1591" t="str">
        <f>TEXT(SalesDataTable[[#This Row],[Order Date]], "MmMM")</f>
        <v>March</v>
      </c>
      <c r="F1591" t="str">
        <f>"Q"&amp;ROUNDUP(MONTH(SalesDataTable[[#This Row],[Order Date]])/3,0)</f>
        <v>Q1</v>
      </c>
      <c r="G1591" t="s">
        <v>34</v>
      </c>
      <c r="H1591" t="s">
        <v>53</v>
      </c>
      <c r="I1591" t="s">
        <v>87</v>
      </c>
      <c r="J1591" t="s">
        <v>23</v>
      </c>
      <c r="K1591" t="s">
        <v>42</v>
      </c>
      <c r="L1591" t="s">
        <v>66</v>
      </c>
      <c r="M1591">
        <v>2</v>
      </c>
      <c r="N1591">
        <v>51.29</v>
      </c>
      <c r="O1591">
        <v>0</v>
      </c>
      <c r="P1591">
        <v>23.15</v>
      </c>
      <c r="Q1591">
        <v>102.58</v>
      </c>
      <c r="R1591">
        <v>46.3</v>
      </c>
      <c r="S1591">
        <v>56.28</v>
      </c>
      <c r="T1591">
        <v>0.54864496003119523</v>
      </c>
      <c r="U1591">
        <v>2026</v>
      </c>
      <c r="V1591" t="s">
        <v>26</v>
      </c>
      <c r="W1591">
        <v>3</v>
      </c>
      <c r="X1591" t="s">
        <v>58</v>
      </c>
    </row>
    <row r="1592" spans="1:24" x14ac:dyDescent="0.3">
      <c r="A1592">
        <v>4969</v>
      </c>
      <c r="B1592" s="1">
        <v>46121</v>
      </c>
      <c r="C1592">
        <f>YEAR(SalesDataTable[[#This Row],[Order Date]])</f>
        <v>2026</v>
      </c>
      <c r="D1592">
        <f>MONTH(SalesDataTable[[#This Row],[Order Date]])</f>
        <v>4</v>
      </c>
      <c r="E1592" t="str">
        <f>TEXT(SalesDataTable[[#This Row],[Order Date]], "MmMM")</f>
        <v>April</v>
      </c>
      <c r="F1592" t="str">
        <f>"Q"&amp;ROUNDUP(MONTH(SalesDataTable[[#This Row],[Order Date]])/3,0)</f>
        <v>Q2</v>
      </c>
      <c r="G1592" t="s">
        <v>20</v>
      </c>
      <c r="H1592" t="s">
        <v>32</v>
      </c>
      <c r="I1592" t="s">
        <v>87</v>
      </c>
      <c r="J1592" t="s">
        <v>85</v>
      </c>
      <c r="K1592" t="s">
        <v>42</v>
      </c>
      <c r="L1592" t="s">
        <v>72</v>
      </c>
      <c r="M1592">
        <v>2</v>
      </c>
      <c r="N1592">
        <v>81.14</v>
      </c>
      <c r="O1592">
        <v>0</v>
      </c>
      <c r="P1592">
        <v>43.43</v>
      </c>
      <c r="Q1592">
        <v>162.28</v>
      </c>
      <c r="R1592">
        <v>86.86</v>
      </c>
      <c r="S1592">
        <v>75.42</v>
      </c>
      <c r="T1592">
        <v>0.46475228000985952</v>
      </c>
      <c r="U1592">
        <v>2026</v>
      </c>
      <c r="V1592" t="s">
        <v>64</v>
      </c>
      <c r="W1592">
        <v>4</v>
      </c>
      <c r="X1592" t="s">
        <v>65</v>
      </c>
    </row>
    <row r="1593" spans="1:24" x14ac:dyDescent="0.3">
      <c r="A1593">
        <v>1259</v>
      </c>
      <c r="B1593" s="1">
        <v>46124</v>
      </c>
      <c r="C1593">
        <f>YEAR(SalesDataTable[[#This Row],[Order Date]])</f>
        <v>2026</v>
      </c>
      <c r="D1593">
        <f>MONTH(SalesDataTable[[#This Row],[Order Date]])</f>
        <v>4</v>
      </c>
      <c r="E1593" t="str">
        <f>TEXT(SalesDataTable[[#This Row],[Order Date]], "MmMM")</f>
        <v>April</v>
      </c>
      <c r="F1593" t="str">
        <f>"Q"&amp;ROUNDUP(MONTH(SalesDataTable[[#This Row],[Order Date]])/3,0)</f>
        <v>Q2</v>
      </c>
      <c r="G1593" t="s">
        <v>34</v>
      </c>
      <c r="H1593" t="s">
        <v>53</v>
      </c>
      <c r="I1593" t="s">
        <v>87</v>
      </c>
      <c r="J1593" t="s">
        <v>23</v>
      </c>
      <c r="K1593" t="s">
        <v>30</v>
      </c>
      <c r="L1593" t="s">
        <v>31</v>
      </c>
      <c r="M1593">
        <v>2</v>
      </c>
      <c r="N1593">
        <v>151.01</v>
      </c>
      <c r="O1593">
        <v>0</v>
      </c>
      <c r="P1593">
        <v>80.209999999999994</v>
      </c>
      <c r="Q1593">
        <v>302.02</v>
      </c>
      <c r="R1593">
        <v>160.41999999999999</v>
      </c>
      <c r="S1593">
        <v>141.6</v>
      </c>
      <c r="T1593">
        <v>0.4688431229719886</v>
      </c>
      <c r="U1593">
        <v>2026</v>
      </c>
      <c r="V1593" t="s">
        <v>64</v>
      </c>
      <c r="W1593">
        <v>4</v>
      </c>
      <c r="X1593" t="s">
        <v>65</v>
      </c>
    </row>
    <row r="1594" spans="1:24" x14ac:dyDescent="0.3">
      <c r="A1594">
        <v>605</v>
      </c>
      <c r="B1594" s="1">
        <v>46129</v>
      </c>
      <c r="C1594">
        <f>YEAR(SalesDataTable[[#This Row],[Order Date]])</f>
        <v>2026</v>
      </c>
      <c r="D1594">
        <f>MONTH(SalesDataTable[[#This Row],[Order Date]])</f>
        <v>4</v>
      </c>
      <c r="E1594" t="str">
        <f>TEXT(SalesDataTable[[#This Row],[Order Date]], "MmMM")</f>
        <v>April</v>
      </c>
      <c r="F1594" t="str">
        <f>"Q"&amp;ROUNDUP(MONTH(SalesDataTable[[#This Row],[Order Date]])/3,0)</f>
        <v>Q2</v>
      </c>
      <c r="G1594" t="s">
        <v>20</v>
      </c>
      <c r="H1594" t="s">
        <v>21</v>
      </c>
      <c r="I1594" t="s">
        <v>87</v>
      </c>
      <c r="J1594" t="s">
        <v>85</v>
      </c>
      <c r="K1594" t="s">
        <v>37</v>
      </c>
      <c r="L1594" t="s">
        <v>38</v>
      </c>
      <c r="M1594">
        <v>2</v>
      </c>
      <c r="N1594">
        <v>130.94</v>
      </c>
      <c r="O1594">
        <v>0</v>
      </c>
      <c r="P1594">
        <v>67.459999999999994</v>
      </c>
      <c r="Q1594">
        <v>261.88</v>
      </c>
      <c r="R1594">
        <v>134.91999999999999</v>
      </c>
      <c r="S1594">
        <v>126.96000000000001</v>
      </c>
      <c r="T1594">
        <v>0.48480219948067821</v>
      </c>
      <c r="U1594">
        <v>2026</v>
      </c>
      <c r="V1594" t="s">
        <v>64</v>
      </c>
      <c r="W1594">
        <v>4</v>
      </c>
      <c r="X1594" t="s">
        <v>65</v>
      </c>
    </row>
    <row r="1595" spans="1:24" x14ac:dyDescent="0.3">
      <c r="A1595">
        <v>5075</v>
      </c>
      <c r="B1595" s="1">
        <v>46136</v>
      </c>
      <c r="C1595">
        <f>YEAR(SalesDataTable[[#This Row],[Order Date]])</f>
        <v>2026</v>
      </c>
      <c r="D1595">
        <f>MONTH(SalesDataTable[[#This Row],[Order Date]])</f>
        <v>4</v>
      </c>
      <c r="E1595" t="str">
        <f>TEXT(SalesDataTable[[#This Row],[Order Date]], "MmMM")</f>
        <v>April</v>
      </c>
      <c r="F1595" t="str">
        <f>"Q"&amp;ROUNDUP(MONTH(SalesDataTable[[#This Row],[Order Date]])/3,0)</f>
        <v>Q2</v>
      </c>
      <c r="G1595" t="s">
        <v>28</v>
      </c>
      <c r="H1595" t="s">
        <v>46</v>
      </c>
      <c r="I1595" t="s">
        <v>87</v>
      </c>
      <c r="J1595" t="s">
        <v>23</v>
      </c>
      <c r="K1595" t="s">
        <v>42</v>
      </c>
      <c r="L1595" t="s">
        <v>72</v>
      </c>
      <c r="M1595">
        <v>2</v>
      </c>
      <c r="N1595">
        <v>81.75</v>
      </c>
      <c r="O1595">
        <v>0</v>
      </c>
      <c r="P1595">
        <v>41.92</v>
      </c>
      <c r="Q1595">
        <v>163.5</v>
      </c>
      <c r="R1595">
        <v>83.84</v>
      </c>
      <c r="S1595">
        <v>79.66</v>
      </c>
      <c r="T1595">
        <v>0.48721712538226297</v>
      </c>
      <c r="U1595">
        <v>2026</v>
      </c>
      <c r="V1595" t="s">
        <v>64</v>
      </c>
      <c r="W1595">
        <v>4</v>
      </c>
      <c r="X1595" t="s">
        <v>65</v>
      </c>
    </row>
    <row r="1596" spans="1:24" x14ac:dyDescent="0.3">
      <c r="A1596">
        <v>3930</v>
      </c>
      <c r="B1596" s="1">
        <v>46137</v>
      </c>
      <c r="C1596">
        <f>YEAR(SalesDataTable[[#This Row],[Order Date]])</f>
        <v>2026</v>
      </c>
      <c r="D1596">
        <f>MONTH(SalesDataTable[[#This Row],[Order Date]])</f>
        <v>4</v>
      </c>
      <c r="E1596" t="str">
        <f>TEXT(SalesDataTable[[#This Row],[Order Date]], "MmMM")</f>
        <v>April</v>
      </c>
      <c r="F1596" t="str">
        <f>"Q"&amp;ROUNDUP(MONTH(SalesDataTable[[#This Row],[Order Date]])/3,0)</f>
        <v>Q2</v>
      </c>
      <c r="G1596" t="s">
        <v>34</v>
      </c>
      <c r="H1596" t="s">
        <v>53</v>
      </c>
      <c r="I1596" t="s">
        <v>87</v>
      </c>
      <c r="J1596" t="s">
        <v>84</v>
      </c>
      <c r="K1596" t="s">
        <v>24</v>
      </c>
      <c r="L1596" t="s">
        <v>25</v>
      </c>
      <c r="M1596">
        <v>2</v>
      </c>
      <c r="N1596">
        <v>40.85</v>
      </c>
      <c r="O1596">
        <v>0</v>
      </c>
      <c r="P1596">
        <v>14.99</v>
      </c>
      <c r="Q1596">
        <v>81.7</v>
      </c>
      <c r="R1596">
        <v>29.98</v>
      </c>
      <c r="S1596">
        <v>51.72</v>
      </c>
      <c r="T1596">
        <v>0.633047735618115</v>
      </c>
      <c r="U1596">
        <v>2026</v>
      </c>
      <c r="V1596" t="s">
        <v>64</v>
      </c>
      <c r="W1596">
        <v>4</v>
      </c>
      <c r="X1596" t="s">
        <v>65</v>
      </c>
    </row>
    <row r="1597" spans="1:24" x14ac:dyDescent="0.3">
      <c r="A1597">
        <v>4475</v>
      </c>
      <c r="B1597" s="1">
        <v>46140</v>
      </c>
      <c r="C1597">
        <f>YEAR(SalesDataTable[[#This Row],[Order Date]])</f>
        <v>2026</v>
      </c>
      <c r="D1597">
        <f>MONTH(SalesDataTable[[#This Row],[Order Date]])</f>
        <v>4</v>
      </c>
      <c r="E1597" t="str">
        <f>TEXT(SalesDataTable[[#This Row],[Order Date]], "MmMM")</f>
        <v>April</v>
      </c>
      <c r="F1597" t="str">
        <f>"Q"&amp;ROUNDUP(MONTH(SalesDataTable[[#This Row],[Order Date]])/3,0)</f>
        <v>Q2</v>
      </c>
      <c r="G1597" t="s">
        <v>48</v>
      </c>
      <c r="H1597" t="s">
        <v>52</v>
      </c>
      <c r="I1597" t="s">
        <v>87</v>
      </c>
      <c r="J1597" t="s">
        <v>85</v>
      </c>
      <c r="K1597" t="s">
        <v>37</v>
      </c>
      <c r="L1597" t="s">
        <v>59</v>
      </c>
      <c r="M1597">
        <v>2</v>
      </c>
      <c r="N1597">
        <v>165.74</v>
      </c>
      <c r="O1597">
        <v>0</v>
      </c>
      <c r="P1597">
        <v>87.73</v>
      </c>
      <c r="Q1597">
        <v>331.48</v>
      </c>
      <c r="R1597">
        <v>175.46</v>
      </c>
      <c r="S1597">
        <v>156.02000000000001</v>
      </c>
      <c r="T1597">
        <v>0.47067696391939184</v>
      </c>
      <c r="U1597">
        <v>2026</v>
      </c>
      <c r="V1597" t="s">
        <v>64</v>
      </c>
      <c r="W1597">
        <v>4</v>
      </c>
      <c r="X1597" t="s">
        <v>65</v>
      </c>
    </row>
    <row r="1598" spans="1:24" x14ac:dyDescent="0.3">
      <c r="A1598">
        <v>1304</v>
      </c>
      <c r="B1598" s="1">
        <v>46141</v>
      </c>
      <c r="C1598">
        <f>YEAR(SalesDataTable[[#This Row],[Order Date]])</f>
        <v>2026</v>
      </c>
      <c r="D1598">
        <f>MONTH(SalesDataTable[[#This Row],[Order Date]])</f>
        <v>4</v>
      </c>
      <c r="E1598" t="str">
        <f>TEXT(SalesDataTable[[#This Row],[Order Date]], "MmMM")</f>
        <v>April</v>
      </c>
      <c r="F1598" t="str">
        <f>"Q"&amp;ROUNDUP(MONTH(SalesDataTable[[#This Row],[Order Date]])/3,0)</f>
        <v>Q2</v>
      </c>
      <c r="G1598" t="s">
        <v>28</v>
      </c>
      <c r="H1598" t="s">
        <v>36</v>
      </c>
      <c r="I1598" t="s">
        <v>87</v>
      </c>
      <c r="J1598" t="s">
        <v>84</v>
      </c>
      <c r="K1598" t="s">
        <v>37</v>
      </c>
      <c r="L1598" t="s">
        <v>47</v>
      </c>
      <c r="M1598">
        <v>2</v>
      </c>
      <c r="N1598">
        <v>35.33</v>
      </c>
      <c r="O1598">
        <v>0</v>
      </c>
      <c r="P1598">
        <v>13.69</v>
      </c>
      <c r="Q1598">
        <v>70.66</v>
      </c>
      <c r="R1598">
        <v>27.38</v>
      </c>
      <c r="S1598">
        <v>43.28</v>
      </c>
      <c r="T1598">
        <v>0.61251061420888764</v>
      </c>
      <c r="U1598">
        <v>2026</v>
      </c>
      <c r="V1598" t="s">
        <v>64</v>
      </c>
      <c r="W1598">
        <v>4</v>
      </c>
      <c r="X1598" t="s">
        <v>65</v>
      </c>
    </row>
    <row r="1599" spans="1:24" x14ac:dyDescent="0.3">
      <c r="A1599">
        <v>3678</v>
      </c>
      <c r="B1599" s="1">
        <v>46143</v>
      </c>
      <c r="C1599">
        <f>YEAR(SalesDataTable[[#This Row],[Order Date]])</f>
        <v>2026</v>
      </c>
      <c r="D1599">
        <f>MONTH(SalesDataTable[[#This Row],[Order Date]])</f>
        <v>5</v>
      </c>
      <c r="E1599" t="str">
        <f>TEXT(SalesDataTable[[#This Row],[Order Date]], "MmMM")</f>
        <v>May</v>
      </c>
      <c r="F1599" t="str">
        <f>"Q"&amp;ROUNDUP(MONTH(SalesDataTable[[#This Row],[Order Date]])/3,0)</f>
        <v>Q2</v>
      </c>
      <c r="G1599" t="s">
        <v>34</v>
      </c>
      <c r="H1599" t="s">
        <v>55</v>
      </c>
      <c r="I1599" t="s">
        <v>87</v>
      </c>
      <c r="J1599" t="s">
        <v>84</v>
      </c>
      <c r="K1599" t="s">
        <v>44</v>
      </c>
      <c r="L1599" t="s">
        <v>45</v>
      </c>
      <c r="M1599">
        <v>2</v>
      </c>
      <c r="N1599">
        <v>194.97</v>
      </c>
      <c r="O1599">
        <v>0</v>
      </c>
      <c r="P1599">
        <v>101.14</v>
      </c>
      <c r="Q1599">
        <v>389.94</v>
      </c>
      <c r="R1599">
        <v>202.28</v>
      </c>
      <c r="S1599">
        <v>187.66</v>
      </c>
      <c r="T1599">
        <v>0.48125352618351541</v>
      </c>
      <c r="U1599">
        <v>2026</v>
      </c>
      <c r="V1599" t="s">
        <v>64</v>
      </c>
      <c r="W1599">
        <v>5</v>
      </c>
      <c r="X1599" t="s">
        <v>70</v>
      </c>
    </row>
    <row r="1600" spans="1:24" x14ac:dyDescent="0.3">
      <c r="A1600">
        <v>3726</v>
      </c>
      <c r="B1600" s="1">
        <v>46143</v>
      </c>
      <c r="C1600">
        <f>YEAR(SalesDataTable[[#This Row],[Order Date]])</f>
        <v>2026</v>
      </c>
      <c r="D1600">
        <f>MONTH(SalesDataTable[[#This Row],[Order Date]])</f>
        <v>5</v>
      </c>
      <c r="E1600" t="str">
        <f>TEXT(SalesDataTable[[#This Row],[Order Date]], "MmMM")</f>
        <v>May</v>
      </c>
      <c r="F1600" t="str">
        <f>"Q"&amp;ROUNDUP(MONTH(SalesDataTable[[#This Row],[Order Date]])/3,0)</f>
        <v>Q2</v>
      </c>
      <c r="G1600" t="s">
        <v>20</v>
      </c>
      <c r="H1600" t="s">
        <v>21</v>
      </c>
      <c r="I1600" t="s">
        <v>87</v>
      </c>
      <c r="J1600" t="s">
        <v>84</v>
      </c>
      <c r="K1600" t="s">
        <v>42</v>
      </c>
      <c r="L1600" t="s">
        <v>66</v>
      </c>
      <c r="M1600">
        <v>2</v>
      </c>
      <c r="N1600">
        <v>49.53</v>
      </c>
      <c r="O1600">
        <v>0</v>
      </c>
      <c r="P1600">
        <v>22.91</v>
      </c>
      <c r="Q1600">
        <v>99.06</v>
      </c>
      <c r="R1600">
        <v>45.82</v>
      </c>
      <c r="S1600">
        <v>53.24</v>
      </c>
      <c r="T1600">
        <v>0.53745204926307288</v>
      </c>
      <c r="U1600">
        <v>2026</v>
      </c>
      <c r="V1600" t="s">
        <v>64</v>
      </c>
      <c r="W1600">
        <v>5</v>
      </c>
      <c r="X1600" t="s">
        <v>70</v>
      </c>
    </row>
    <row r="1601" spans="1:24" x14ac:dyDescent="0.3">
      <c r="A1601">
        <v>1896</v>
      </c>
      <c r="B1601" s="1">
        <v>46145</v>
      </c>
      <c r="C1601">
        <f>YEAR(SalesDataTable[[#This Row],[Order Date]])</f>
        <v>2026</v>
      </c>
      <c r="D1601">
        <f>MONTH(SalesDataTable[[#This Row],[Order Date]])</f>
        <v>5</v>
      </c>
      <c r="E1601" t="str">
        <f>TEXT(SalesDataTable[[#This Row],[Order Date]], "MmMM")</f>
        <v>May</v>
      </c>
      <c r="F1601" t="str">
        <f>"Q"&amp;ROUNDUP(MONTH(SalesDataTable[[#This Row],[Order Date]])/3,0)</f>
        <v>Q2</v>
      </c>
      <c r="G1601" t="s">
        <v>34</v>
      </c>
      <c r="H1601" t="s">
        <v>53</v>
      </c>
      <c r="I1601" t="s">
        <v>87</v>
      </c>
      <c r="J1601" t="s">
        <v>23</v>
      </c>
      <c r="K1601" t="s">
        <v>24</v>
      </c>
      <c r="L1601" t="s">
        <v>69</v>
      </c>
      <c r="M1601">
        <v>2</v>
      </c>
      <c r="N1601">
        <v>49.97</v>
      </c>
      <c r="O1601">
        <v>0</v>
      </c>
      <c r="P1601">
        <v>22.63</v>
      </c>
      <c r="Q1601">
        <v>99.94</v>
      </c>
      <c r="R1601">
        <v>45.26</v>
      </c>
      <c r="S1601">
        <v>54.68</v>
      </c>
      <c r="T1601">
        <v>0.54712827696617972</v>
      </c>
      <c r="U1601">
        <v>2026</v>
      </c>
      <c r="V1601" t="s">
        <v>64</v>
      </c>
      <c r="W1601">
        <v>5</v>
      </c>
      <c r="X1601" t="s">
        <v>70</v>
      </c>
    </row>
    <row r="1602" spans="1:24" x14ac:dyDescent="0.3">
      <c r="A1602">
        <v>4587</v>
      </c>
      <c r="B1602" s="1">
        <v>46146</v>
      </c>
      <c r="C1602">
        <f>YEAR(SalesDataTable[[#This Row],[Order Date]])</f>
        <v>2026</v>
      </c>
      <c r="D1602">
        <f>MONTH(SalesDataTable[[#This Row],[Order Date]])</f>
        <v>5</v>
      </c>
      <c r="E1602" t="str">
        <f>TEXT(SalesDataTable[[#This Row],[Order Date]], "MmMM")</f>
        <v>May</v>
      </c>
      <c r="F1602" t="str">
        <f>"Q"&amp;ROUNDUP(MONTH(SalesDataTable[[#This Row],[Order Date]])/3,0)</f>
        <v>Q2</v>
      </c>
      <c r="G1602" t="s">
        <v>48</v>
      </c>
      <c r="H1602" t="s">
        <v>49</v>
      </c>
      <c r="I1602" t="s">
        <v>87</v>
      </c>
      <c r="J1602" t="s">
        <v>84</v>
      </c>
      <c r="K1602" t="s">
        <v>30</v>
      </c>
      <c r="L1602" t="s">
        <v>33</v>
      </c>
      <c r="M1602">
        <v>2</v>
      </c>
      <c r="N1602">
        <v>91.72</v>
      </c>
      <c r="O1602">
        <v>0</v>
      </c>
      <c r="P1602">
        <v>45.67</v>
      </c>
      <c r="Q1602">
        <v>183.44</v>
      </c>
      <c r="R1602">
        <v>91.34</v>
      </c>
      <c r="S1602">
        <v>92.1</v>
      </c>
      <c r="T1602">
        <v>0.50207152202354988</v>
      </c>
      <c r="U1602">
        <v>2026</v>
      </c>
      <c r="V1602" t="s">
        <v>64</v>
      </c>
      <c r="W1602">
        <v>5</v>
      </c>
      <c r="X1602" t="s">
        <v>70</v>
      </c>
    </row>
    <row r="1603" spans="1:24" x14ac:dyDescent="0.3">
      <c r="A1603">
        <v>3645</v>
      </c>
      <c r="B1603" s="1">
        <v>46152</v>
      </c>
      <c r="C1603">
        <f>YEAR(SalesDataTable[[#This Row],[Order Date]])</f>
        <v>2026</v>
      </c>
      <c r="D1603">
        <f>MONTH(SalesDataTable[[#This Row],[Order Date]])</f>
        <v>5</v>
      </c>
      <c r="E1603" t="str">
        <f>TEXT(SalesDataTable[[#This Row],[Order Date]], "MmMM")</f>
        <v>May</v>
      </c>
      <c r="F1603" t="str">
        <f>"Q"&amp;ROUNDUP(MONTH(SalesDataTable[[#This Row],[Order Date]])/3,0)</f>
        <v>Q2</v>
      </c>
      <c r="G1603" t="s">
        <v>34</v>
      </c>
      <c r="H1603" t="s">
        <v>56</v>
      </c>
      <c r="I1603" t="s">
        <v>87</v>
      </c>
      <c r="J1603" t="s">
        <v>84</v>
      </c>
      <c r="K1603" t="s">
        <v>42</v>
      </c>
      <c r="L1603" t="s">
        <v>66</v>
      </c>
      <c r="M1603">
        <v>2</v>
      </c>
      <c r="N1603">
        <v>50.93</v>
      </c>
      <c r="O1603">
        <v>0</v>
      </c>
      <c r="P1603">
        <v>22.91</v>
      </c>
      <c r="Q1603">
        <v>101.86</v>
      </c>
      <c r="R1603">
        <v>45.82</v>
      </c>
      <c r="S1603">
        <v>56.04</v>
      </c>
      <c r="T1603">
        <v>0.55016689573924993</v>
      </c>
      <c r="U1603">
        <v>2026</v>
      </c>
      <c r="V1603" t="s">
        <v>64</v>
      </c>
      <c r="W1603">
        <v>5</v>
      </c>
      <c r="X1603" t="s">
        <v>70</v>
      </c>
    </row>
    <row r="1604" spans="1:24" x14ac:dyDescent="0.3">
      <c r="A1604">
        <v>4795</v>
      </c>
      <c r="B1604" s="1">
        <v>46152</v>
      </c>
      <c r="C1604">
        <f>YEAR(SalesDataTable[[#This Row],[Order Date]])</f>
        <v>2026</v>
      </c>
      <c r="D1604">
        <f>MONTH(SalesDataTable[[#This Row],[Order Date]])</f>
        <v>5</v>
      </c>
      <c r="E1604" t="str">
        <f>TEXT(SalesDataTable[[#This Row],[Order Date]], "MmMM")</f>
        <v>May</v>
      </c>
      <c r="F1604" t="str">
        <f>"Q"&amp;ROUNDUP(MONTH(SalesDataTable[[#This Row],[Order Date]])/3,0)</f>
        <v>Q2</v>
      </c>
      <c r="G1604" t="s">
        <v>20</v>
      </c>
      <c r="H1604" t="s">
        <v>39</v>
      </c>
      <c r="I1604" t="s">
        <v>87</v>
      </c>
      <c r="J1604" t="s">
        <v>84</v>
      </c>
      <c r="K1604" t="s">
        <v>30</v>
      </c>
      <c r="L1604" t="s">
        <v>41</v>
      </c>
      <c r="M1604">
        <v>2</v>
      </c>
      <c r="N1604">
        <v>72.25</v>
      </c>
      <c r="O1604">
        <v>0</v>
      </c>
      <c r="P1604">
        <v>32.25</v>
      </c>
      <c r="Q1604">
        <v>144.5</v>
      </c>
      <c r="R1604">
        <v>64.5</v>
      </c>
      <c r="S1604">
        <v>80</v>
      </c>
      <c r="T1604">
        <v>0.55363321799307963</v>
      </c>
      <c r="U1604">
        <v>2026</v>
      </c>
      <c r="V1604" t="s">
        <v>64</v>
      </c>
      <c r="W1604">
        <v>5</v>
      </c>
      <c r="X1604" t="s">
        <v>70</v>
      </c>
    </row>
    <row r="1605" spans="1:24" x14ac:dyDescent="0.3">
      <c r="A1605">
        <v>4472</v>
      </c>
      <c r="B1605" s="1">
        <v>46166</v>
      </c>
      <c r="C1605">
        <f>YEAR(SalesDataTable[[#This Row],[Order Date]])</f>
        <v>2026</v>
      </c>
      <c r="D1605">
        <f>MONTH(SalesDataTable[[#This Row],[Order Date]])</f>
        <v>5</v>
      </c>
      <c r="E1605" t="str">
        <f>TEXT(SalesDataTable[[#This Row],[Order Date]], "MmMM")</f>
        <v>May</v>
      </c>
      <c r="F1605" t="str">
        <f>"Q"&amp;ROUNDUP(MONTH(SalesDataTable[[#This Row],[Order Date]])/3,0)</f>
        <v>Q2</v>
      </c>
      <c r="G1605" t="s">
        <v>20</v>
      </c>
      <c r="H1605" t="s">
        <v>21</v>
      </c>
      <c r="I1605" t="s">
        <v>87</v>
      </c>
      <c r="J1605" t="s">
        <v>23</v>
      </c>
      <c r="K1605" t="s">
        <v>30</v>
      </c>
      <c r="L1605" t="s">
        <v>57</v>
      </c>
      <c r="M1605">
        <v>2</v>
      </c>
      <c r="N1605">
        <v>144.01</v>
      </c>
      <c r="O1605">
        <v>0</v>
      </c>
      <c r="P1605">
        <v>79.37</v>
      </c>
      <c r="Q1605">
        <v>288.02</v>
      </c>
      <c r="R1605">
        <v>158.74</v>
      </c>
      <c r="S1605">
        <v>129.27999999999997</v>
      </c>
      <c r="T1605">
        <v>0.44885771821401282</v>
      </c>
      <c r="U1605">
        <v>2026</v>
      </c>
      <c r="V1605" t="s">
        <v>64</v>
      </c>
      <c r="W1605">
        <v>5</v>
      </c>
      <c r="X1605" t="s">
        <v>70</v>
      </c>
    </row>
    <row r="1606" spans="1:24" x14ac:dyDescent="0.3">
      <c r="A1606">
        <v>5056</v>
      </c>
      <c r="B1606" s="1">
        <v>46166</v>
      </c>
      <c r="C1606">
        <f>YEAR(SalesDataTable[[#This Row],[Order Date]])</f>
        <v>2026</v>
      </c>
      <c r="D1606">
        <f>MONTH(SalesDataTable[[#This Row],[Order Date]])</f>
        <v>5</v>
      </c>
      <c r="E1606" t="str">
        <f>TEXT(SalesDataTable[[#This Row],[Order Date]], "MmMM")</f>
        <v>May</v>
      </c>
      <c r="F1606" t="str">
        <f>"Q"&amp;ROUNDUP(MONTH(SalesDataTable[[#This Row],[Order Date]])/3,0)</f>
        <v>Q2</v>
      </c>
      <c r="G1606" t="s">
        <v>48</v>
      </c>
      <c r="H1606" t="s">
        <v>71</v>
      </c>
      <c r="I1606" t="s">
        <v>87</v>
      </c>
      <c r="J1606" t="s">
        <v>84</v>
      </c>
      <c r="K1606" t="s">
        <v>44</v>
      </c>
      <c r="L1606" t="s">
        <v>68</v>
      </c>
      <c r="M1606">
        <v>2</v>
      </c>
      <c r="N1606">
        <v>80.010000000000005</v>
      </c>
      <c r="O1606">
        <v>0</v>
      </c>
      <c r="P1606">
        <v>38.54</v>
      </c>
      <c r="Q1606">
        <v>160.02000000000001</v>
      </c>
      <c r="R1606">
        <v>77.08</v>
      </c>
      <c r="S1606">
        <v>82.940000000000012</v>
      </c>
      <c r="T1606">
        <v>0.51831021122359711</v>
      </c>
      <c r="U1606">
        <v>2026</v>
      </c>
      <c r="V1606" t="s">
        <v>64</v>
      </c>
      <c r="W1606">
        <v>5</v>
      </c>
      <c r="X1606" t="s">
        <v>70</v>
      </c>
    </row>
    <row r="1607" spans="1:24" x14ac:dyDescent="0.3">
      <c r="A1607">
        <v>4274</v>
      </c>
      <c r="B1607" s="1">
        <v>46167</v>
      </c>
      <c r="C1607">
        <f>YEAR(SalesDataTable[[#This Row],[Order Date]])</f>
        <v>2026</v>
      </c>
      <c r="D1607">
        <f>MONTH(SalesDataTable[[#This Row],[Order Date]])</f>
        <v>5</v>
      </c>
      <c r="E1607" t="str">
        <f>TEXT(SalesDataTable[[#This Row],[Order Date]], "MmMM")</f>
        <v>May</v>
      </c>
      <c r="F1607" t="str">
        <f>"Q"&amp;ROUNDUP(MONTH(SalesDataTable[[#This Row],[Order Date]])/3,0)</f>
        <v>Q2</v>
      </c>
      <c r="G1607" t="s">
        <v>34</v>
      </c>
      <c r="H1607" t="s">
        <v>53</v>
      </c>
      <c r="I1607" t="s">
        <v>87</v>
      </c>
      <c r="J1607" t="s">
        <v>84</v>
      </c>
      <c r="K1607" t="s">
        <v>24</v>
      </c>
      <c r="L1607" t="s">
        <v>50</v>
      </c>
      <c r="M1607">
        <v>2</v>
      </c>
      <c r="N1607">
        <v>36.18</v>
      </c>
      <c r="O1607">
        <v>0</v>
      </c>
      <c r="P1607">
        <v>13.71</v>
      </c>
      <c r="Q1607">
        <v>72.36</v>
      </c>
      <c r="R1607">
        <v>27.42</v>
      </c>
      <c r="S1607">
        <v>44.94</v>
      </c>
      <c r="T1607">
        <v>0.62106135986733002</v>
      </c>
      <c r="U1607">
        <v>2026</v>
      </c>
      <c r="V1607" t="s">
        <v>64</v>
      </c>
      <c r="W1607">
        <v>5</v>
      </c>
      <c r="X1607" t="s">
        <v>70</v>
      </c>
    </row>
    <row r="1608" spans="1:24" x14ac:dyDescent="0.3">
      <c r="A1608">
        <v>1755</v>
      </c>
      <c r="B1608" s="1">
        <v>46169</v>
      </c>
      <c r="C1608">
        <f>YEAR(SalesDataTable[[#This Row],[Order Date]])</f>
        <v>2026</v>
      </c>
      <c r="D1608">
        <f>MONTH(SalesDataTable[[#This Row],[Order Date]])</f>
        <v>5</v>
      </c>
      <c r="E1608" t="str">
        <f>TEXT(SalesDataTable[[#This Row],[Order Date]], "MmMM")</f>
        <v>May</v>
      </c>
      <c r="F1608" t="str">
        <f>"Q"&amp;ROUNDUP(MONTH(SalesDataTable[[#This Row],[Order Date]])/3,0)</f>
        <v>Q2</v>
      </c>
      <c r="G1608" t="s">
        <v>20</v>
      </c>
      <c r="H1608" t="s">
        <v>60</v>
      </c>
      <c r="I1608" t="s">
        <v>87</v>
      </c>
      <c r="J1608" t="s">
        <v>84</v>
      </c>
      <c r="K1608" t="s">
        <v>30</v>
      </c>
      <c r="L1608" t="s">
        <v>33</v>
      </c>
      <c r="M1608">
        <v>2</v>
      </c>
      <c r="N1608">
        <v>92.12</v>
      </c>
      <c r="O1608">
        <v>0</v>
      </c>
      <c r="P1608">
        <v>46.64</v>
      </c>
      <c r="Q1608">
        <v>184.24</v>
      </c>
      <c r="R1608">
        <v>93.28</v>
      </c>
      <c r="S1608">
        <v>90.960000000000008</v>
      </c>
      <c r="T1608">
        <v>0.49370386452453324</v>
      </c>
      <c r="U1608">
        <v>2026</v>
      </c>
      <c r="V1608" t="s">
        <v>64</v>
      </c>
      <c r="W1608">
        <v>5</v>
      </c>
      <c r="X1608" t="s">
        <v>70</v>
      </c>
    </row>
    <row r="1609" spans="1:24" x14ac:dyDescent="0.3">
      <c r="A1609">
        <v>2641</v>
      </c>
      <c r="B1609" s="1">
        <v>46171</v>
      </c>
      <c r="C1609">
        <f>YEAR(SalesDataTable[[#This Row],[Order Date]])</f>
        <v>2026</v>
      </c>
      <c r="D1609">
        <f>MONTH(SalesDataTable[[#This Row],[Order Date]])</f>
        <v>5</v>
      </c>
      <c r="E1609" t="str">
        <f>TEXT(SalesDataTable[[#This Row],[Order Date]], "MmMM")</f>
        <v>May</v>
      </c>
      <c r="F1609" t="str">
        <f>"Q"&amp;ROUNDUP(MONTH(SalesDataTable[[#This Row],[Order Date]])/3,0)</f>
        <v>Q2</v>
      </c>
      <c r="G1609" t="s">
        <v>28</v>
      </c>
      <c r="H1609" t="s">
        <v>46</v>
      </c>
      <c r="I1609" t="s">
        <v>87</v>
      </c>
      <c r="J1609" t="s">
        <v>84</v>
      </c>
      <c r="K1609" t="s">
        <v>24</v>
      </c>
      <c r="L1609" t="s">
        <v>50</v>
      </c>
      <c r="M1609">
        <v>2</v>
      </c>
      <c r="N1609">
        <v>36.9</v>
      </c>
      <c r="O1609">
        <v>0</v>
      </c>
      <c r="P1609">
        <v>14.07</v>
      </c>
      <c r="Q1609">
        <v>73.8</v>
      </c>
      <c r="R1609">
        <v>28.14</v>
      </c>
      <c r="S1609">
        <v>45.66</v>
      </c>
      <c r="T1609">
        <v>0.61869918699186988</v>
      </c>
      <c r="U1609">
        <v>2026</v>
      </c>
      <c r="V1609" t="s">
        <v>64</v>
      </c>
      <c r="W1609">
        <v>5</v>
      </c>
      <c r="X1609" t="s">
        <v>70</v>
      </c>
    </row>
    <row r="1610" spans="1:24" x14ac:dyDescent="0.3">
      <c r="A1610">
        <v>1355</v>
      </c>
      <c r="B1610" s="1">
        <v>46173</v>
      </c>
      <c r="C1610">
        <f>YEAR(SalesDataTable[[#This Row],[Order Date]])</f>
        <v>2026</v>
      </c>
      <c r="D1610">
        <f>MONTH(SalesDataTable[[#This Row],[Order Date]])</f>
        <v>5</v>
      </c>
      <c r="E1610" t="str">
        <f>TEXT(SalesDataTable[[#This Row],[Order Date]], "MmMM")</f>
        <v>May</v>
      </c>
      <c r="F1610" t="str">
        <f>"Q"&amp;ROUNDUP(MONTH(SalesDataTable[[#This Row],[Order Date]])/3,0)</f>
        <v>Q2</v>
      </c>
      <c r="G1610" t="s">
        <v>20</v>
      </c>
      <c r="H1610" t="s">
        <v>60</v>
      </c>
      <c r="I1610" t="s">
        <v>87</v>
      </c>
      <c r="J1610" t="s">
        <v>23</v>
      </c>
      <c r="K1610" t="s">
        <v>30</v>
      </c>
      <c r="L1610" t="s">
        <v>31</v>
      </c>
      <c r="M1610">
        <v>2</v>
      </c>
      <c r="N1610">
        <v>152.07</v>
      </c>
      <c r="O1610">
        <v>0</v>
      </c>
      <c r="P1610">
        <v>76.849999999999994</v>
      </c>
      <c r="Q1610">
        <v>304.14</v>
      </c>
      <c r="R1610">
        <v>153.69999999999999</v>
      </c>
      <c r="S1610">
        <v>150.44</v>
      </c>
      <c r="T1610">
        <v>0.49464062602748737</v>
      </c>
      <c r="U1610">
        <v>2026</v>
      </c>
      <c r="V1610" t="s">
        <v>64</v>
      </c>
      <c r="W1610">
        <v>5</v>
      </c>
      <c r="X1610" t="s">
        <v>70</v>
      </c>
    </row>
    <row r="1611" spans="1:24" x14ac:dyDescent="0.3">
      <c r="A1611">
        <v>146</v>
      </c>
      <c r="B1611" s="1">
        <v>46177</v>
      </c>
      <c r="C1611">
        <f>YEAR(SalesDataTable[[#This Row],[Order Date]])</f>
        <v>2026</v>
      </c>
      <c r="D1611">
        <f>MONTH(SalesDataTable[[#This Row],[Order Date]])</f>
        <v>6</v>
      </c>
      <c r="E1611" t="str">
        <f>TEXT(SalesDataTable[[#This Row],[Order Date]], "MmMM")</f>
        <v>June</v>
      </c>
      <c r="F1611" t="str">
        <f>"Q"&amp;ROUNDUP(MONTH(SalesDataTable[[#This Row],[Order Date]])/3,0)</f>
        <v>Q2</v>
      </c>
      <c r="G1611" t="s">
        <v>34</v>
      </c>
      <c r="H1611" t="s">
        <v>55</v>
      </c>
      <c r="I1611" t="s">
        <v>87</v>
      </c>
      <c r="J1611" t="s">
        <v>84</v>
      </c>
      <c r="K1611" t="s">
        <v>42</v>
      </c>
      <c r="L1611" t="s">
        <v>72</v>
      </c>
      <c r="M1611">
        <v>2</v>
      </c>
      <c r="N1611">
        <v>81.81</v>
      </c>
      <c r="O1611">
        <v>0</v>
      </c>
      <c r="P1611">
        <v>42.54</v>
      </c>
      <c r="Q1611">
        <v>163.62</v>
      </c>
      <c r="R1611">
        <v>85.08</v>
      </c>
      <c r="S1611">
        <v>78.540000000000006</v>
      </c>
      <c r="T1611">
        <v>0.48001466813348004</v>
      </c>
      <c r="U1611">
        <v>2026</v>
      </c>
      <c r="V1611" t="s">
        <v>64</v>
      </c>
      <c r="W1611">
        <v>6</v>
      </c>
      <c r="X1611" t="s">
        <v>73</v>
      </c>
    </row>
    <row r="1612" spans="1:24" x14ac:dyDescent="0.3">
      <c r="A1612">
        <v>161</v>
      </c>
      <c r="B1612" s="1">
        <v>46177</v>
      </c>
      <c r="C1612">
        <f>YEAR(SalesDataTable[[#This Row],[Order Date]])</f>
        <v>2026</v>
      </c>
      <c r="D1612">
        <f>MONTH(SalesDataTable[[#This Row],[Order Date]])</f>
        <v>6</v>
      </c>
      <c r="E1612" t="str">
        <f>TEXT(SalesDataTable[[#This Row],[Order Date]], "MmMM")</f>
        <v>June</v>
      </c>
      <c r="F1612" t="str">
        <f>"Q"&amp;ROUNDUP(MONTH(SalesDataTable[[#This Row],[Order Date]])/3,0)</f>
        <v>Q2</v>
      </c>
      <c r="G1612" t="s">
        <v>28</v>
      </c>
      <c r="H1612" t="s">
        <v>36</v>
      </c>
      <c r="I1612" t="s">
        <v>87</v>
      </c>
      <c r="J1612" t="s">
        <v>84</v>
      </c>
      <c r="K1612" t="s">
        <v>42</v>
      </c>
      <c r="L1612" t="s">
        <v>66</v>
      </c>
      <c r="M1612">
        <v>2</v>
      </c>
      <c r="N1612">
        <v>50.09</v>
      </c>
      <c r="O1612">
        <v>0</v>
      </c>
      <c r="P1612">
        <v>22.91</v>
      </c>
      <c r="Q1612">
        <v>100.18</v>
      </c>
      <c r="R1612">
        <v>45.82</v>
      </c>
      <c r="S1612">
        <v>54.360000000000007</v>
      </c>
      <c r="T1612">
        <v>0.54262327809942112</v>
      </c>
      <c r="U1612">
        <v>2026</v>
      </c>
      <c r="V1612" t="s">
        <v>64</v>
      </c>
      <c r="W1612">
        <v>6</v>
      </c>
      <c r="X1612" t="s">
        <v>73</v>
      </c>
    </row>
    <row r="1613" spans="1:24" x14ac:dyDescent="0.3">
      <c r="A1613">
        <v>2628</v>
      </c>
      <c r="B1613" s="1">
        <v>46178</v>
      </c>
      <c r="C1613">
        <f>YEAR(SalesDataTable[[#This Row],[Order Date]])</f>
        <v>2026</v>
      </c>
      <c r="D1613">
        <f>MONTH(SalesDataTable[[#This Row],[Order Date]])</f>
        <v>6</v>
      </c>
      <c r="E1613" t="str">
        <f>TEXT(SalesDataTable[[#This Row],[Order Date]], "MmMM")</f>
        <v>June</v>
      </c>
      <c r="F1613" t="str">
        <f>"Q"&amp;ROUNDUP(MONTH(SalesDataTable[[#This Row],[Order Date]])/3,0)</f>
        <v>Q2</v>
      </c>
      <c r="G1613" t="s">
        <v>20</v>
      </c>
      <c r="H1613" t="s">
        <v>21</v>
      </c>
      <c r="I1613" t="s">
        <v>87</v>
      </c>
      <c r="J1613" t="s">
        <v>84</v>
      </c>
      <c r="K1613" t="s">
        <v>37</v>
      </c>
      <c r="L1613" t="s">
        <v>59</v>
      </c>
      <c r="M1613">
        <v>2</v>
      </c>
      <c r="N1613">
        <v>167.26</v>
      </c>
      <c r="O1613">
        <v>0</v>
      </c>
      <c r="P1613">
        <v>89.65</v>
      </c>
      <c r="Q1613">
        <v>334.52</v>
      </c>
      <c r="R1613">
        <v>179.3</v>
      </c>
      <c r="S1613">
        <v>155.21999999999997</v>
      </c>
      <c r="T1613">
        <v>0.46400813105344968</v>
      </c>
      <c r="U1613">
        <v>2026</v>
      </c>
      <c r="V1613" t="s">
        <v>64</v>
      </c>
      <c r="W1613">
        <v>6</v>
      </c>
      <c r="X1613" t="s">
        <v>73</v>
      </c>
    </row>
    <row r="1614" spans="1:24" x14ac:dyDescent="0.3">
      <c r="A1614">
        <v>3879</v>
      </c>
      <c r="B1614" s="1">
        <v>46180</v>
      </c>
      <c r="C1614">
        <f>YEAR(SalesDataTable[[#This Row],[Order Date]])</f>
        <v>2026</v>
      </c>
      <c r="D1614">
        <f>MONTH(SalesDataTable[[#This Row],[Order Date]])</f>
        <v>6</v>
      </c>
      <c r="E1614" t="str">
        <f>TEXT(SalesDataTable[[#This Row],[Order Date]], "MmMM")</f>
        <v>June</v>
      </c>
      <c r="F1614" t="str">
        <f>"Q"&amp;ROUNDUP(MONTH(SalesDataTable[[#This Row],[Order Date]])/3,0)</f>
        <v>Q2</v>
      </c>
      <c r="G1614" t="s">
        <v>28</v>
      </c>
      <c r="H1614" t="s">
        <v>29</v>
      </c>
      <c r="I1614" t="s">
        <v>87</v>
      </c>
      <c r="J1614" t="s">
        <v>84</v>
      </c>
      <c r="K1614" t="s">
        <v>42</v>
      </c>
      <c r="L1614" t="s">
        <v>43</v>
      </c>
      <c r="M1614">
        <v>2</v>
      </c>
      <c r="N1614">
        <v>41.25</v>
      </c>
      <c r="O1614">
        <v>0</v>
      </c>
      <c r="P1614">
        <v>17.13</v>
      </c>
      <c r="Q1614">
        <v>82.5</v>
      </c>
      <c r="R1614">
        <v>34.26</v>
      </c>
      <c r="S1614">
        <v>48.24</v>
      </c>
      <c r="T1614">
        <v>0.58472727272727276</v>
      </c>
      <c r="U1614">
        <v>2026</v>
      </c>
      <c r="V1614" t="s">
        <v>64</v>
      </c>
      <c r="W1614">
        <v>6</v>
      </c>
      <c r="X1614" t="s">
        <v>73</v>
      </c>
    </row>
    <row r="1615" spans="1:24" x14ac:dyDescent="0.3">
      <c r="A1615">
        <v>3636</v>
      </c>
      <c r="B1615" s="1">
        <v>46183</v>
      </c>
      <c r="C1615">
        <f>YEAR(SalesDataTable[[#This Row],[Order Date]])</f>
        <v>2026</v>
      </c>
      <c r="D1615">
        <f>MONTH(SalesDataTable[[#This Row],[Order Date]])</f>
        <v>6</v>
      </c>
      <c r="E1615" t="str">
        <f>TEXT(SalesDataTable[[#This Row],[Order Date]], "MmMM")</f>
        <v>June</v>
      </c>
      <c r="F1615" t="str">
        <f>"Q"&amp;ROUNDUP(MONTH(SalesDataTable[[#This Row],[Order Date]])/3,0)</f>
        <v>Q2</v>
      </c>
      <c r="G1615" t="s">
        <v>28</v>
      </c>
      <c r="H1615" t="s">
        <v>36</v>
      </c>
      <c r="I1615" t="s">
        <v>87</v>
      </c>
      <c r="J1615" t="s">
        <v>23</v>
      </c>
      <c r="K1615" t="s">
        <v>37</v>
      </c>
      <c r="L1615" t="s">
        <v>59</v>
      </c>
      <c r="M1615">
        <v>2</v>
      </c>
      <c r="N1615">
        <v>164.77</v>
      </c>
      <c r="O1615">
        <v>0</v>
      </c>
      <c r="P1615">
        <v>89.07</v>
      </c>
      <c r="Q1615">
        <v>329.54</v>
      </c>
      <c r="R1615">
        <v>178.14</v>
      </c>
      <c r="S1615">
        <v>151.40000000000003</v>
      </c>
      <c r="T1615">
        <v>0.45942829398555568</v>
      </c>
      <c r="U1615">
        <v>2026</v>
      </c>
      <c r="V1615" t="s">
        <v>64</v>
      </c>
      <c r="W1615">
        <v>6</v>
      </c>
      <c r="X1615" t="s">
        <v>73</v>
      </c>
    </row>
    <row r="1616" spans="1:24" x14ac:dyDescent="0.3">
      <c r="A1616">
        <v>2815</v>
      </c>
      <c r="B1616" s="1">
        <v>46187</v>
      </c>
      <c r="C1616">
        <f>YEAR(SalesDataTable[[#This Row],[Order Date]])</f>
        <v>2026</v>
      </c>
      <c r="D1616">
        <f>MONTH(SalesDataTable[[#This Row],[Order Date]])</f>
        <v>6</v>
      </c>
      <c r="E1616" t="str">
        <f>TEXT(SalesDataTable[[#This Row],[Order Date]], "MmMM")</f>
        <v>June</v>
      </c>
      <c r="F1616" t="str">
        <f>"Q"&amp;ROUNDUP(MONTH(SalesDataTable[[#This Row],[Order Date]])/3,0)</f>
        <v>Q2</v>
      </c>
      <c r="G1616" t="s">
        <v>20</v>
      </c>
      <c r="H1616" t="s">
        <v>60</v>
      </c>
      <c r="I1616" t="s">
        <v>87</v>
      </c>
      <c r="J1616" t="s">
        <v>23</v>
      </c>
      <c r="K1616" t="s">
        <v>44</v>
      </c>
      <c r="L1616" t="s">
        <v>77</v>
      </c>
      <c r="M1616">
        <v>2</v>
      </c>
      <c r="N1616">
        <v>342.25</v>
      </c>
      <c r="O1616">
        <v>0</v>
      </c>
      <c r="P1616">
        <v>196.86</v>
      </c>
      <c r="Q1616">
        <v>684.5</v>
      </c>
      <c r="R1616">
        <v>393.72</v>
      </c>
      <c r="S1616">
        <v>290.77999999999997</v>
      </c>
      <c r="T1616">
        <v>0.42480642804967128</v>
      </c>
      <c r="U1616">
        <v>2026</v>
      </c>
      <c r="V1616" t="s">
        <v>64</v>
      </c>
      <c r="W1616">
        <v>6</v>
      </c>
      <c r="X1616" t="s">
        <v>73</v>
      </c>
    </row>
    <row r="1617" spans="1:24" x14ac:dyDescent="0.3">
      <c r="A1617">
        <v>1906</v>
      </c>
      <c r="B1617" s="1">
        <v>46192</v>
      </c>
      <c r="C1617">
        <f>YEAR(SalesDataTable[[#This Row],[Order Date]])</f>
        <v>2026</v>
      </c>
      <c r="D1617">
        <f>MONTH(SalesDataTable[[#This Row],[Order Date]])</f>
        <v>6</v>
      </c>
      <c r="E1617" t="str">
        <f>TEXT(SalesDataTable[[#This Row],[Order Date]], "MmMM")</f>
        <v>June</v>
      </c>
      <c r="F1617" t="str">
        <f>"Q"&amp;ROUNDUP(MONTH(SalesDataTable[[#This Row],[Order Date]])/3,0)</f>
        <v>Q2</v>
      </c>
      <c r="G1617" t="s">
        <v>20</v>
      </c>
      <c r="H1617" t="s">
        <v>21</v>
      </c>
      <c r="I1617" t="s">
        <v>87</v>
      </c>
      <c r="J1617" t="s">
        <v>84</v>
      </c>
      <c r="K1617" t="s">
        <v>44</v>
      </c>
      <c r="L1617" t="s">
        <v>63</v>
      </c>
      <c r="M1617">
        <v>2</v>
      </c>
      <c r="N1617">
        <v>125.5</v>
      </c>
      <c r="O1617">
        <v>0</v>
      </c>
      <c r="P1617">
        <v>61.67</v>
      </c>
      <c r="Q1617">
        <v>251</v>
      </c>
      <c r="R1617">
        <v>123.34</v>
      </c>
      <c r="S1617">
        <v>127.66</v>
      </c>
      <c r="T1617">
        <v>0.50860557768924297</v>
      </c>
      <c r="U1617">
        <v>2026</v>
      </c>
      <c r="V1617" t="s">
        <v>64</v>
      </c>
      <c r="W1617">
        <v>6</v>
      </c>
      <c r="X1617" t="s">
        <v>73</v>
      </c>
    </row>
    <row r="1618" spans="1:24" x14ac:dyDescent="0.3">
      <c r="A1618">
        <v>2211</v>
      </c>
      <c r="B1618" s="1">
        <v>46197</v>
      </c>
      <c r="C1618">
        <f>YEAR(SalesDataTable[[#This Row],[Order Date]])</f>
        <v>2026</v>
      </c>
      <c r="D1618">
        <f>MONTH(SalesDataTable[[#This Row],[Order Date]])</f>
        <v>6</v>
      </c>
      <c r="E1618" t="str">
        <f>TEXT(SalesDataTable[[#This Row],[Order Date]], "MmMM")</f>
        <v>June</v>
      </c>
      <c r="F1618" t="str">
        <f>"Q"&amp;ROUNDUP(MONTH(SalesDataTable[[#This Row],[Order Date]])/3,0)</f>
        <v>Q2</v>
      </c>
      <c r="G1618" t="s">
        <v>48</v>
      </c>
      <c r="H1618" t="s">
        <v>81</v>
      </c>
      <c r="I1618" t="s">
        <v>87</v>
      </c>
      <c r="J1618" t="s">
        <v>23</v>
      </c>
      <c r="K1618" t="s">
        <v>24</v>
      </c>
      <c r="L1618" t="s">
        <v>25</v>
      </c>
      <c r="M1618">
        <v>2</v>
      </c>
      <c r="N1618">
        <v>41.25</v>
      </c>
      <c r="O1618">
        <v>0</v>
      </c>
      <c r="P1618">
        <v>14.72</v>
      </c>
      <c r="Q1618">
        <v>82.5</v>
      </c>
      <c r="R1618">
        <v>29.44</v>
      </c>
      <c r="S1618">
        <v>53.06</v>
      </c>
      <c r="T1618">
        <v>0.64315151515151514</v>
      </c>
      <c r="U1618">
        <v>2026</v>
      </c>
      <c r="V1618" t="s">
        <v>64</v>
      </c>
      <c r="W1618">
        <v>6</v>
      </c>
      <c r="X1618" t="s">
        <v>73</v>
      </c>
    </row>
    <row r="1619" spans="1:24" x14ac:dyDescent="0.3">
      <c r="A1619">
        <v>944</v>
      </c>
      <c r="B1619" s="1">
        <v>46201</v>
      </c>
      <c r="C1619">
        <f>YEAR(SalesDataTable[[#This Row],[Order Date]])</f>
        <v>2026</v>
      </c>
      <c r="D1619">
        <f>MONTH(SalesDataTable[[#This Row],[Order Date]])</f>
        <v>6</v>
      </c>
      <c r="E1619" t="str">
        <f>TEXT(SalesDataTable[[#This Row],[Order Date]], "MmMM")</f>
        <v>June</v>
      </c>
      <c r="F1619" t="str">
        <f>"Q"&amp;ROUNDUP(MONTH(SalesDataTable[[#This Row],[Order Date]])/3,0)</f>
        <v>Q2</v>
      </c>
      <c r="G1619" t="s">
        <v>20</v>
      </c>
      <c r="H1619" t="s">
        <v>32</v>
      </c>
      <c r="I1619" t="s">
        <v>87</v>
      </c>
      <c r="J1619" t="s">
        <v>84</v>
      </c>
      <c r="K1619" t="s">
        <v>44</v>
      </c>
      <c r="L1619" t="s">
        <v>68</v>
      </c>
      <c r="M1619">
        <v>2</v>
      </c>
      <c r="N1619">
        <v>83.72</v>
      </c>
      <c r="O1619">
        <v>0</v>
      </c>
      <c r="P1619">
        <v>38.96</v>
      </c>
      <c r="Q1619">
        <v>167.44</v>
      </c>
      <c r="R1619">
        <v>77.92</v>
      </c>
      <c r="S1619">
        <v>89.52</v>
      </c>
      <c r="T1619">
        <v>0.53463927376970855</v>
      </c>
      <c r="U1619">
        <v>2026</v>
      </c>
      <c r="V1619" t="s">
        <v>64</v>
      </c>
      <c r="W1619">
        <v>6</v>
      </c>
      <c r="X1619" t="s">
        <v>73</v>
      </c>
    </row>
    <row r="1620" spans="1:24" x14ac:dyDescent="0.3">
      <c r="A1620">
        <v>1683</v>
      </c>
      <c r="B1620" s="1">
        <v>46205</v>
      </c>
      <c r="C1620">
        <f>YEAR(SalesDataTable[[#This Row],[Order Date]])</f>
        <v>2026</v>
      </c>
      <c r="D1620">
        <f>MONTH(SalesDataTable[[#This Row],[Order Date]])</f>
        <v>7</v>
      </c>
      <c r="E1620" t="str">
        <f>TEXT(SalesDataTable[[#This Row],[Order Date]], "MmMM")</f>
        <v>July</v>
      </c>
      <c r="F1620" t="str">
        <f>"Q"&amp;ROUNDUP(MONTH(SalesDataTable[[#This Row],[Order Date]])/3,0)</f>
        <v>Q3</v>
      </c>
      <c r="G1620" t="s">
        <v>48</v>
      </c>
      <c r="H1620" t="s">
        <v>49</v>
      </c>
      <c r="I1620" t="s">
        <v>87</v>
      </c>
      <c r="J1620" t="s">
        <v>84</v>
      </c>
      <c r="K1620" t="s">
        <v>30</v>
      </c>
      <c r="L1620" t="s">
        <v>31</v>
      </c>
      <c r="M1620">
        <v>2</v>
      </c>
      <c r="N1620">
        <v>152.44</v>
      </c>
      <c r="O1620">
        <v>0</v>
      </c>
      <c r="P1620">
        <v>81.23</v>
      </c>
      <c r="Q1620">
        <v>304.88</v>
      </c>
      <c r="R1620">
        <v>162.46</v>
      </c>
      <c r="S1620">
        <v>142.41999999999999</v>
      </c>
      <c r="T1620">
        <v>0.46713461033849379</v>
      </c>
      <c r="U1620">
        <v>2026</v>
      </c>
      <c r="V1620" t="s">
        <v>74</v>
      </c>
      <c r="W1620">
        <v>7</v>
      </c>
      <c r="X1620" t="s">
        <v>75</v>
      </c>
    </row>
    <row r="1621" spans="1:24" x14ac:dyDescent="0.3">
      <c r="A1621">
        <v>2096</v>
      </c>
      <c r="B1621" s="1">
        <v>46208</v>
      </c>
      <c r="C1621">
        <f>YEAR(SalesDataTable[[#This Row],[Order Date]])</f>
        <v>2026</v>
      </c>
      <c r="D1621">
        <f>MONTH(SalesDataTable[[#This Row],[Order Date]])</f>
        <v>7</v>
      </c>
      <c r="E1621" t="str">
        <f>TEXT(SalesDataTable[[#This Row],[Order Date]], "MmMM")</f>
        <v>July</v>
      </c>
      <c r="F1621" t="str">
        <f>"Q"&amp;ROUNDUP(MONTH(SalesDataTable[[#This Row],[Order Date]])/3,0)</f>
        <v>Q3</v>
      </c>
      <c r="G1621" t="s">
        <v>20</v>
      </c>
      <c r="H1621" t="s">
        <v>60</v>
      </c>
      <c r="I1621" t="s">
        <v>87</v>
      </c>
      <c r="J1621" t="s">
        <v>84</v>
      </c>
      <c r="K1621" t="s">
        <v>37</v>
      </c>
      <c r="L1621" t="s">
        <v>59</v>
      </c>
      <c r="M1621">
        <v>2</v>
      </c>
      <c r="N1621">
        <v>161.21</v>
      </c>
      <c r="O1621">
        <v>0</v>
      </c>
      <c r="P1621">
        <v>85.2</v>
      </c>
      <c r="Q1621">
        <v>322.42</v>
      </c>
      <c r="R1621">
        <v>170.4</v>
      </c>
      <c r="S1621">
        <v>152.02000000000001</v>
      </c>
      <c r="T1621">
        <v>0.47149680540909372</v>
      </c>
      <c r="U1621">
        <v>2026</v>
      </c>
      <c r="V1621" t="s">
        <v>74</v>
      </c>
      <c r="W1621">
        <v>7</v>
      </c>
      <c r="X1621" t="s">
        <v>75</v>
      </c>
    </row>
    <row r="1622" spans="1:24" x14ac:dyDescent="0.3">
      <c r="A1622">
        <v>4558</v>
      </c>
      <c r="B1622" s="1">
        <v>46224</v>
      </c>
      <c r="C1622">
        <f>YEAR(SalesDataTable[[#This Row],[Order Date]])</f>
        <v>2026</v>
      </c>
      <c r="D1622">
        <f>MONTH(SalesDataTable[[#This Row],[Order Date]])</f>
        <v>7</v>
      </c>
      <c r="E1622" t="str">
        <f>TEXT(SalesDataTable[[#This Row],[Order Date]], "MmMM")</f>
        <v>July</v>
      </c>
      <c r="F1622" t="str">
        <f>"Q"&amp;ROUNDUP(MONTH(SalesDataTable[[#This Row],[Order Date]])/3,0)</f>
        <v>Q3</v>
      </c>
      <c r="G1622" t="s">
        <v>34</v>
      </c>
      <c r="H1622" t="s">
        <v>55</v>
      </c>
      <c r="I1622" t="s">
        <v>87</v>
      </c>
      <c r="J1622" t="s">
        <v>23</v>
      </c>
      <c r="K1622" t="s">
        <v>30</v>
      </c>
      <c r="L1622" t="s">
        <v>57</v>
      </c>
      <c r="M1622">
        <v>2</v>
      </c>
      <c r="N1622">
        <v>147.09</v>
      </c>
      <c r="O1622">
        <v>0</v>
      </c>
      <c r="P1622">
        <v>81.58</v>
      </c>
      <c r="Q1622">
        <v>294.18</v>
      </c>
      <c r="R1622">
        <v>163.16</v>
      </c>
      <c r="S1622">
        <v>131.02000000000001</v>
      </c>
      <c r="T1622">
        <v>0.44537358080087025</v>
      </c>
      <c r="U1622">
        <v>2026</v>
      </c>
      <c r="V1622" t="s">
        <v>74</v>
      </c>
      <c r="W1622">
        <v>7</v>
      </c>
      <c r="X1622" t="s">
        <v>75</v>
      </c>
    </row>
    <row r="1623" spans="1:24" x14ac:dyDescent="0.3">
      <c r="A1623">
        <v>2030</v>
      </c>
      <c r="B1623" s="1">
        <v>46233</v>
      </c>
      <c r="C1623">
        <f>YEAR(SalesDataTable[[#This Row],[Order Date]])</f>
        <v>2026</v>
      </c>
      <c r="D1623">
        <f>MONTH(SalesDataTable[[#This Row],[Order Date]])</f>
        <v>7</v>
      </c>
      <c r="E1623" t="str">
        <f>TEXT(SalesDataTable[[#This Row],[Order Date]], "MmMM")</f>
        <v>July</v>
      </c>
      <c r="F1623" t="str">
        <f>"Q"&amp;ROUNDUP(MONTH(SalesDataTable[[#This Row],[Order Date]])/3,0)</f>
        <v>Q3</v>
      </c>
      <c r="G1623" t="s">
        <v>28</v>
      </c>
      <c r="H1623" t="s">
        <v>36</v>
      </c>
      <c r="I1623" t="s">
        <v>87</v>
      </c>
      <c r="J1623" t="s">
        <v>85</v>
      </c>
      <c r="K1623" t="s">
        <v>37</v>
      </c>
      <c r="L1623" t="s">
        <v>38</v>
      </c>
      <c r="M1623">
        <v>2</v>
      </c>
      <c r="N1623">
        <v>135.63</v>
      </c>
      <c r="O1623">
        <v>0</v>
      </c>
      <c r="P1623">
        <v>66.63</v>
      </c>
      <c r="Q1623">
        <v>271.26</v>
      </c>
      <c r="R1623">
        <v>133.26</v>
      </c>
      <c r="S1623">
        <v>138</v>
      </c>
      <c r="T1623">
        <v>0.50873700508737008</v>
      </c>
      <c r="U1623">
        <v>2026</v>
      </c>
      <c r="V1623" t="s">
        <v>74</v>
      </c>
      <c r="W1623">
        <v>7</v>
      </c>
      <c r="X1623" t="s">
        <v>75</v>
      </c>
    </row>
    <row r="1624" spans="1:24" x14ac:dyDescent="0.3">
      <c r="A1624">
        <v>4377</v>
      </c>
      <c r="B1624" s="1">
        <v>46239</v>
      </c>
      <c r="C1624">
        <f>YEAR(SalesDataTable[[#This Row],[Order Date]])</f>
        <v>2026</v>
      </c>
      <c r="D1624">
        <f>MONTH(SalesDataTable[[#This Row],[Order Date]])</f>
        <v>8</v>
      </c>
      <c r="E1624" t="str">
        <f>TEXT(SalesDataTable[[#This Row],[Order Date]], "MmMM")</f>
        <v>August</v>
      </c>
      <c r="F1624" t="str">
        <f>"Q"&amp;ROUNDUP(MONTH(SalesDataTable[[#This Row],[Order Date]])/3,0)</f>
        <v>Q3</v>
      </c>
      <c r="G1624" t="s">
        <v>48</v>
      </c>
      <c r="H1624" t="s">
        <v>49</v>
      </c>
      <c r="I1624" t="s">
        <v>87</v>
      </c>
      <c r="J1624" t="s">
        <v>23</v>
      </c>
      <c r="K1624" t="s">
        <v>42</v>
      </c>
      <c r="L1624" t="s">
        <v>72</v>
      </c>
      <c r="M1624">
        <v>2</v>
      </c>
      <c r="N1624">
        <v>81.66</v>
      </c>
      <c r="O1624">
        <v>0</v>
      </c>
      <c r="P1624">
        <v>42.11</v>
      </c>
      <c r="Q1624">
        <v>163.32</v>
      </c>
      <c r="R1624">
        <v>84.22</v>
      </c>
      <c r="S1624">
        <v>79.099999999999994</v>
      </c>
      <c r="T1624">
        <v>0.48432525104090129</v>
      </c>
      <c r="U1624">
        <v>2026</v>
      </c>
      <c r="V1624" t="s">
        <v>74</v>
      </c>
      <c r="W1624">
        <v>8</v>
      </c>
      <c r="X1624" t="s">
        <v>76</v>
      </c>
    </row>
    <row r="1625" spans="1:24" x14ac:dyDescent="0.3">
      <c r="A1625">
        <v>5059</v>
      </c>
      <c r="B1625" s="1">
        <v>46239</v>
      </c>
      <c r="C1625">
        <f>YEAR(SalesDataTable[[#This Row],[Order Date]])</f>
        <v>2026</v>
      </c>
      <c r="D1625">
        <f>MONTH(SalesDataTable[[#This Row],[Order Date]])</f>
        <v>8</v>
      </c>
      <c r="E1625" t="str">
        <f>TEXT(SalesDataTable[[#This Row],[Order Date]], "MmMM")</f>
        <v>August</v>
      </c>
      <c r="F1625" t="str">
        <f>"Q"&amp;ROUNDUP(MONTH(SalesDataTable[[#This Row],[Order Date]])/3,0)</f>
        <v>Q3</v>
      </c>
      <c r="G1625" t="s">
        <v>34</v>
      </c>
      <c r="H1625" t="s">
        <v>56</v>
      </c>
      <c r="I1625" t="s">
        <v>87</v>
      </c>
      <c r="J1625" t="s">
        <v>84</v>
      </c>
      <c r="K1625" t="s">
        <v>44</v>
      </c>
      <c r="L1625" t="s">
        <v>63</v>
      </c>
      <c r="M1625">
        <v>2</v>
      </c>
      <c r="N1625">
        <v>122.47</v>
      </c>
      <c r="O1625">
        <v>0</v>
      </c>
      <c r="P1625">
        <v>59.73</v>
      </c>
      <c r="Q1625">
        <v>244.94</v>
      </c>
      <c r="R1625">
        <v>119.46</v>
      </c>
      <c r="S1625">
        <v>125.48</v>
      </c>
      <c r="T1625">
        <v>0.5122887237690863</v>
      </c>
      <c r="U1625">
        <v>2026</v>
      </c>
      <c r="V1625" t="s">
        <v>74</v>
      </c>
      <c r="W1625">
        <v>8</v>
      </c>
      <c r="X1625" t="s">
        <v>76</v>
      </c>
    </row>
    <row r="1626" spans="1:24" x14ac:dyDescent="0.3">
      <c r="A1626">
        <v>1563</v>
      </c>
      <c r="B1626" s="1">
        <v>46244</v>
      </c>
      <c r="C1626">
        <f>YEAR(SalesDataTable[[#This Row],[Order Date]])</f>
        <v>2026</v>
      </c>
      <c r="D1626">
        <f>MONTH(SalesDataTable[[#This Row],[Order Date]])</f>
        <v>8</v>
      </c>
      <c r="E1626" t="str">
        <f>TEXT(SalesDataTable[[#This Row],[Order Date]], "MmMM")</f>
        <v>August</v>
      </c>
      <c r="F1626" t="str">
        <f>"Q"&amp;ROUNDUP(MONTH(SalesDataTable[[#This Row],[Order Date]])/3,0)</f>
        <v>Q3</v>
      </c>
      <c r="G1626" t="s">
        <v>48</v>
      </c>
      <c r="H1626" t="s">
        <v>81</v>
      </c>
      <c r="I1626" t="s">
        <v>87</v>
      </c>
      <c r="J1626" t="s">
        <v>85</v>
      </c>
      <c r="K1626" t="s">
        <v>37</v>
      </c>
      <c r="L1626" t="s">
        <v>47</v>
      </c>
      <c r="M1626">
        <v>2</v>
      </c>
      <c r="N1626">
        <v>36.25</v>
      </c>
      <c r="O1626">
        <v>0</v>
      </c>
      <c r="P1626">
        <v>13.77</v>
      </c>
      <c r="Q1626">
        <v>72.5</v>
      </c>
      <c r="R1626">
        <v>27.54</v>
      </c>
      <c r="S1626">
        <v>44.96</v>
      </c>
      <c r="T1626">
        <v>0.62013793103448278</v>
      </c>
      <c r="U1626">
        <v>2026</v>
      </c>
      <c r="V1626" t="s">
        <v>74</v>
      </c>
      <c r="W1626">
        <v>8</v>
      </c>
      <c r="X1626" t="s">
        <v>76</v>
      </c>
    </row>
    <row r="1627" spans="1:24" x14ac:dyDescent="0.3">
      <c r="A1627">
        <v>3141</v>
      </c>
      <c r="B1627" s="1">
        <v>46250</v>
      </c>
      <c r="C1627">
        <f>YEAR(SalesDataTable[[#This Row],[Order Date]])</f>
        <v>2026</v>
      </c>
      <c r="D1627">
        <f>MONTH(SalesDataTable[[#This Row],[Order Date]])</f>
        <v>8</v>
      </c>
      <c r="E1627" t="str">
        <f>TEXT(SalesDataTable[[#This Row],[Order Date]], "MmMM")</f>
        <v>August</v>
      </c>
      <c r="F1627" t="str">
        <f>"Q"&amp;ROUNDUP(MONTH(SalesDataTable[[#This Row],[Order Date]])/3,0)</f>
        <v>Q3</v>
      </c>
      <c r="G1627" t="s">
        <v>34</v>
      </c>
      <c r="H1627" t="s">
        <v>53</v>
      </c>
      <c r="I1627" t="s">
        <v>87</v>
      </c>
      <c r="J1627" t="s">
        <v>84</v>
      </c>
      <c r="K1627" t="s">
        <v>44</v>
      </c>
      <c r="L1627" t="s">
        <v>45</v>
      </c>
      <c r="M1627">
        <v>2</v>
      </c>
      <c r="N1627">
        <v>195.28</v>
      </c>
      <c r="O1627">
        <v>0</v>
      </c>
      <c r="P1627">
        <v>102.24</v>
      </c>
      <c r="Q1627">
        <v>390.56</v>
      </c>
      <c r="R1627">
        <v>204.48</v>
      </c>
      <c r="S1627">
        <v>186.08</v>
      </c>
      <c r="T1627">
        <v>0.4764440802949611</v>
      </c>
      <c r="U1627">
        <v>2026</v>
      </c>
      <c r="V1627" t="s">
        <v>74</v>
      </c>
      <c r="W1627">
        <v>8</v>
      </c>
      <c r="X1627" t="s">
        <v>76</v>
      </c>
    </row>
    <row r="1628" spans="1:24" x14ac:dyDescent="0.3">
      <c r="A1628">
        <v>4056</v>
      </c>
      <c r="B1628" s="1">
        <v>46252</v>
      </c>
      <c r="C1628">
        <f>YEAR(SalesDataTable[[#This Row],[Order Date]])</f>
        <v>2026</v>
      </c>
      <c r="D1628">
        <f>MONTH(SalesDataTable[[#This Row],[Order Date]])</f>
        <v>8</v>
      </c>
      <c r="E1628" t="str">
        <f>TEXT(SalesDataTable[[#This Row],[Order Date]], "MmMM")</f>
        <v>August</v>
      </c>
      <c r="F1628" t="str">
        <f>"Q"&amp;ROUNDUP(MONTH(SalesDataTable[[#This Row],[Order Date]])/3,0)</f>
        <v>Q3</v>
      </c>
      <c r="G1628" t="s">
        <v>28</v>
      </c>
      <c r="H1628" t="s">
        <v>46</v>
      </c>
      <c r="I1628" t="s">
        <v>87</v>
      </c>
      <c r="J1628" t="s">
        <v>23</v>
      </c>
      <c r="K1628" t="s">
        <v>44</v>
      </c>
      <c r="L1628" t="s">
        <v>68</v>
      </c>
      <c r="M1628">
        <v>2</v>
      </c>
      <c r="N1628">
        <v>79.78</v>
      </c>
      <c r="O1628">
        <v>0</v>
      </c>
      <c r="P1628">
        <v>38.770000000000003</v>
      </c>
      <c r="Q1628">
        <v>159.56</v>
      </c>
      <c r="R1628">
        <v>77.540000000000006</v>
      </c>
      <c r="S1628">
        <v>82.02</v>
      </c>
      <c r="T1628">
        <v>0.51403860616695907</v>
      </c>
      <c r="U1628">
        <v>2026</v>
      </c>
      <c r="V1628" t="s">
        <v>74</v>
      </c>
      <c r="W1628">
        <v>8</v>
      </c>
      <c r="X1628" t="s">
        <v>76</v>
      </c>
    </row>
    <row r="1629" spans="1:24" x14ac:dyDescent="0.3">
      <c r="A1629">
        <v>4064</v>
      </c>
      <c r="B1629" s="1">
        <v>46257</v>
      </c>
      <c r="C1629">
        <f>YEAR(SalesDataTable[[#This Row],[Order Date]])</f>
        <v>2026</v>
      </c>
      <c r="D1629">
        <f>MONTH(SalesDataTable[[#This Row],[Order Date]])</f>
        <v>8</v>
      </c>
      <c r="E1629" t="str">
        <f>TEXT(SalesDataTable[[#This Row],[Order Date]], "MmMM")</f>
        <v>August</v>
      </c>
      <c r="F1629" t="str">
        <f>"Q"&amp;ROUNDUP(MONTH(SalesDataTable[[#This Row],[Order Date]])/3,0)</f>
        <v>Q3</v>
      </c>
      <c r="G1629" t="s">
        <v>20</v>
      </c>
      <c r="H1629" t="s">
        <v>32</v>
      </c>
      <c r="I1629" t="s">
        <v>87</v>
      </c>
      <c r="J1629" t="s">
        <v>84</v>
      </c>
      <c r="K1629" t="s">
        <v>24</v>
      </c>
      <c r="L1629" t="s">
        <v>69</v>
      </c>
      <c r="M1629">
        <v>2</v>
      </c>
      <c r="N1629">
        <v>51.63</v>
      </c>
      <c r="O1629">
        <v>0</v>
      </c>
      <c r="P1629">
        <v>21.39</v>
      </c>
      <c r="Q1629">
        <v>103.26</v>
      </c>
      <c r="R1629">
        <v>42.78</v>
      </c>
      <c r="S1629">
        <v>60.480000000000004</v>
      </c>
      <c r="T1629">
        <v>0.58570598489250436</v>
      </c>
      <c r="U1629">
        <v>2026</v>
      </c>
      <c r="V1629" t="s">
        <v>74</v>
      </c>
      <c r="W1629">
        <v>8</v>
      </c>
      <c r="X1629" t="s">
        <v>76</v>
      </c>
    </row>
    <row r="1630" spans="1:24" x14ac:dyDescent="0.3">
      <c r="A1630">
        <v>5000</v>
      </c>
      <c r="B1630" s="1">
        <v>46261</v>
      </c>
      <c r="C1630">
        <f>YEAR(SalesDataTable[[#This Row],[Order Date]])</f>
        <v>2026</v>
      </c>
      <c r="D1630">
        <f>MONTH(SalesDataTable[[#This Row],[Order Date]])</f>
        <v>8</v>
      </c>
      <c r="E1630" t="str">
        <f>TEXT(SalesDataTable[[#This Row],[Order Date]], "MmMM")</f>
        <v>August</v>
      </c>
      <c r="F1630" t="str">
        <f>"Q"&amp;ROUNDUP(MONTH(SalesDataTable[[#This Row],[Order Date]])/3,0)</f>
        <v>Q3</v>
      </c>
      <c r="G1630" t="s">
        <v>34</v>
      </c>
      <c r="H1630" t="s">
        <v>53</v>
      </c>
      <c r="I1630" t="s">
        <v>87</v>
      </c>
      <c r="J1630" t="s">
        <v>23</v>
      </c>
      <c r="K1630" t="s">
        <v>37</v>
      </c>
      <c r="L1630" t="s">
        <v>47</v>
      </c>
      <c r="M1630">
        <v>2</v>
      </c>
      <c r="N1630">
        <v>37</v>
      </c>
      <c r="O1630">
        <v>0</v>
      </c>
      <c r="P1630">
        <v>13.83</v>
      </c>
      <c r="Q1630">
        <v>74</v>
      </c>
      <c r="R1630">
        <v>27.66</v>
      </c>
      <c r="S1630">
        <v>46.34</v>
      </c>
      <c r="T1630">
        <v>0.62621621621621626</v>
      </c>
      <c r="U1630">
        <v>2026</v>
      </c>
      <c r="V1630" t="s">
        <v>74</v>
      </c>
      <c r="W1630">
        <v>8</v>
      </c>
      <c r="X1630" t="s">
        <v>76</v>
      </c>
    </row>
    <row r="1631" spans="1:24" x14ac:dyDescent="0.3">
      <c r="A1631">
        <v>3471</v>
      </c>
      <c r="B1631" s="1">
        <v>46271</v>
      </c>
      <c r="C1631">
        <f>YEAR(SalesDataTable[[#This Row],[Order Date]])</f>
        <v>2026</v>
      </c>
      <c r="D1631">
        <f>MONTH(SalesDataTable[[#This Row],[Order Date]])</f>
        <v>9</v>
      </c>
      <c r="E1631" t="str">
        <f>TEXT(SalesDataTable[[#This Row],[Order Date]], "MmMM")</f>
        <v>September</v>
      </c>
      <c r="F1631" t="str">
        <f>"Q"&amp;ROUNDUP(MONTH(SalesDataTable[[#This Row],[Order Date]])/3,0)</f>
        <v>Q3</v>
      </c>
      <c r="G1631" t="s">
        <v>48</v>
      </c>
      <c r="H1631" t="s">
        <v>81</v>
      </c>
      <c r="I1631" t="s">
        <v>87</v>
      </c>
      <c r="J1631" t="s">
        <v>23</v>
      </c>
      <c r="K1631" t="s">
        <v>24</v>
      </c>
      <c r="L1631" t="s">
        <v>69</v>
      </c>
      <c r="M1631">
        <v>2</v>
      </c>
      <c r="N1631">
        <v>51.77</v>
      </c>
      <c r="O1631">
        <v>0</v>
      </c>
      <c r="P1631">
        <v>21.46</v>
      </c>
      <c r="Q1631">
        <v>103.54</v>
      </c>
      <c r="R1631">
        <v>42.92</v>
      </c>
      <c r="S1631">
        <v>60.620000000000005</v>
      </c>
      <c r="T1631">
        <v>0.58547421286459345</v>
      </c>
      <c r="U1631">
        <v>2026</v>
      </c>
      <c r="V1631" t="s">
        <v>74</v>
      </c>
      <c r="W1631">
        <v>9</v>
      </c>
      <c r="X1631" t="s">
        <v>78</v>
      </c>
    </row>
    <row r="1632" spans="1:24" x14ac:dyDescent="0.3">
      <c r="A1632">
        <v>2305</v>
      </c>
      <c r="B1632" s="1">
        <v>46272</v>
      </c>
      <c r="C1632">
        <f>YEAR(SalesDataTable[[#This Row],[Order Date]])</f>
        <v>2026</v>
      </c>
      <c r="D1632">
        <f>MONTH(SalesDataTable[[#This Row],[Order Date]])</f>
        <v>9</v>
      </c>
      <c r="E1632" t="str">
        <f>TEXT(SalesDataTable[[#This Row],[Order Date]], "MmMM")</f>
        <v>September</v>
      </c>
      <c r="F1632" t="str">
        <f>"Q"&amp;ROUNDUP(MONTH(SalesDataTable[[#This Row],[Order Date]])/3,0)</f>
        <v>Q3</v>
      </c>
      <c r="G1632" t="s">
        <v>20</v>
      </c>
      <c r="H1632" t="s">
        <v>32</v>
      </c>
      <c r="I1632" t="s">
        <v>87</v>
      </c>
      <c r="J1632" t="s">
        <v>84</v>
      </c>
      <c r="K1632" t="s">
        <v>44</v>
      </c>
      <c r="L1632" t="s">
        <v>68</v>
      </c>
      <c r="M1632">
        <v>2</v>
      </c>
      <c r="N1632">
        <v>82.43</v>
      </c>
      <c r="O1632">
        <v>0</v>
      </c>
      <c r="P1632">
        <v>40.51</v>
      </c>
      <c r="Q1632">
        <v>164.86</v>
      </c>
      <c r="R1632">
        <v>81.02</v>
      </c>
      <c r="S1632">
        <v>83.840000000000018</v>
      </c>
      <c r="T1632">
        <v>0.50855271139148372</v>
      </c>
      <c r="U1632">
        <v>2026</v>
      </c>
      <c r="V1632" t="s">
        <v>74</v>
      </c>
      <c r="W1632">
        <v>9</v>
      </c>
      <c r="X1632" t="s">
        <v>78</v>
      </c>
    </row>
    <row r="1633" spans="1:24" x14ac:dyDescent="0.3">
      <c r="A1633">
        <v>3140</v>
      </c>
      <c r="B1633" s="1">
        <v>46280</v>
      </c>
      <c r="C1633">
        <f>YEAR(SalesDataTable[[#This Row],[Order Date]])</f>
        <v>2026</v>
      </c>
      <c r="D1633">
        <f>MONTH(SalesDataTable[[#This Row],[Order Date]])</f>
        <v>9</v>
      </c>
      <c r="E1633" t="str">
        <f>TEXT(SalesDataTable[[#This Row],[Order Date]], "MmMM")</f>
        <v>September</v>
      </c>
      <c r="F1633" t="str">
        <f>"Q"&amp;ROUNDUP(MONTH(SalesDataTable[[#This Row],[Order Date]])/3,0)</f>
        <v>Q3</v>
      </c>
      <c r="G1633" t="s">
        <v>34</v>
      </c>
      <c r="H1633" t="s">
        <v>53</v>
      </c>
      <c r="I1633" t="s">
        <v>87</v>
      </c>
      <c r="J1633" t="s">
        <v>23</v>
      </c>
      <c r="K1633" t="s">
        <v>44</v>
      </c>
      <c r="L1633" t="s">
        <v>63</v>
      </c>
      <c r="M1633">
        <v>2</v>
      </c>
      <c r="N1633">
        <v>122.69</v>
      </c>
      <c r="O1633">
        <v>0</v>
      </c>
      <c r="P1633">
        <v>61.4</v>
      </c>
      <c r="Q1633">
        <v>245.38</v>
      </c>
      <c r="R1633">
        <v>122.8</v>
      </c>
      <c r="S1633">
        <v>122.58</v>
      </c>
      <c r="T1633">
        <v>0.49955171570625151</v>
      </c>
      <c r="U1633">
        <v>2026</v>
      </c>
      <c r="V1633" t="s">
        <v>74</v>
      </c>
      <c r="W1633">
        <v>9</v>
      </c>
      <c r="X1633" t="s">
        <v>78</v>
      </c>
    </row>
    <row r="1634" spans="1:24" x14ac:dyDescent="0.3">
      <c r="A1634">
        <v>365</v>
      </c>
      <c r="B1634" s="1">
        <v>46282</v>
      </c>
      <c r="C1634">
        <f>YEAR(SalesDataTable[[#This Row],[Order Date]])</f>
        <v>2026</v>
      </c>
      <c r="D1634">
        <f>MONTH(SalesDataTable[[#This Row],[Order Date]])</f>
        <v>9</v>
      </c>
      <c r="E1634" t="str">
        <f>TEXT(SalesDataTable[[#This Row],[Order Date]], "MmMM")</f>
        <v>September</v>
      </c>
      <c r="F1634" t="str">
        <f>"Q"&amp;ROUNDUP(MONTH(SalesDataTable[[#This Row],[Order Date]])/3,0)</f>
        <v>Q3</v>
      </c>
      <c r="G1634" t="s">
        <v>20</v>
      </c>
      <c r="H1634" t="s">
        <v>21</v>
      </c>
      <c r="I1634" t="s">
        <v>87</v>
      </c>
      <c r="J1634" t="s">
        <v>84</v>
      </c>
      <c r="K1634" t="s">
        <v>44</v>
      </c>
      <c r="L1634" t="s">
        <v>63</v>
      </c>
      <c r="M1634">
        <v>2</v>
      </c>
      <c r="N1634">
        <v>121.25</v>
      </c>
      <c r="O1634">
        <v>0</v>
      </c>
      <c r="P1634">
        <v>61.5</v>
      </c>
      <c r="Q1634">
        <v>242.5</v>
      </c>
      <c r="R1634">
        <v>123</v>
      </c>
      <c r="S1634">
        <v>119.5</v>
      </c>
      <c r="T1634">
        <v>0.4927835051546392</v>
      </c>
      <c r="U1634">
        <v>2026</v>
      </c>
      <c r="V1634" t="s">
        <v>74</v>
      </c>
      <c r="W1634">
        <v>9</v>
      </c>
      <c r="X1634" t="s">
        <v>78</v>
      </c>
    </row>
    <row r="1635" spans="1:24" x14ac:dyDescent="0.3">
      <c r="A1635">
        <v>997</v>
      </c>
      <c r="B1635" s="1">
        <v>46283</v>
      </c>
      <c r="C1635">
        <f>YEAR(SalesDataTable[[#This Row],[Order Date]])</f>
        <v>2026</v>
      </c>
      <c r="D1635">
        <f>MONTH(SalesDataTable[[#This Row],[Order Date]])</f>
        <v>9</v>
      </c>
      <c r="E1635" t="str">
        <f>TEXT(SalesDataTable[[#This Row],[Order Date]], "MmMM")</f>
        <v>September</v>
      </c>
      <c r="F1635" t="str">
        <f>"Q"&amp;ROUNDUP(MONTH(SalesDataTable[[#This Row],[Order Date]])/3,0)</f>
        <v>Q3</v>
      </c>
      <c r="G1635" t="s">
        <v>34</v>
      </c>
      <c r="H1635" t="s">
        <v>40</v>
      </c>
      <c r="I1635" t="s">
        <v>87</v>
      </c>
      <c r="J1635" t="s">
        <v>84</v>
      </c>
      <c r="K1635" t="s">
        <v>44</v>
      </c>
      <c r="L1635" t="s">
        <v>63</v>
      </c>
      <c r="M1635">
        <v>2</v>
      </c>
      <c r="N1635">
        <v>121.82</v>
      </c>
      <c r="O1635">
        <v>0</v>
      </c>
      <c r="P1635">
        <v>61.92</v>
      </c>
      <c r="Q1635">
        <v>243.64</v>
      </c>
      <c r="R1635">
        <v>123.84</v>
      </c>
      <c r="S1635">
        <v>119.79999999999998</v>
      </c>
      <c r="T1635">
        <v>0.49170907896897059</v>
      </c>
      <c r="U1635">
        <v>2026</v>
      </c>
      <c r="V1635" t="s">
        <v>74</v>
      </c>
      <c r="W1635">
        <v>9</v>
      </c>
      <c r="X1635" t="s">
        <v>78</v>
      </c>
    </row>
    <row r="1636" spans="1:24" x14ac:dyDescent="0.3">
      <c r="A1636">
        <v>3603</v>
      </c>
      <c r="B1636" s="1">
        <v>46284</v>
      </c>
      <c r="C1636">
        <f>YEAR(SalesDataTable[[#This Row],[Order Date]])</f>
        <v>2026</v>
      </c>
      <c r="D1636">
        <f>MONTH(SalesDataTable[[#This Row],[Order Date]])</f>
        <v>9</v>
      </c>
      <c r="E1636" t="str">
        <f>TEXT(SalesDataTable[[#This Row],[Order Date]], "MmMM")</f>
        <v>September</v>
      </c>
      <c r="F1636" t="str">
        <f>"Q"&amp;ROUNDUP(MONTH(SalesDataTable[[#This Row],[Order Date]])/3,0)</f>
        <v>Q3</v>
      </c>
      <c r="G1636" t="s">
        <v>34</v>
      </c>
      <c r="H1636" t="s">
        <v>55</v>
      </c>
      <c r="I1636" t="s">
        <v>87</v>
      </c>
      <c r="J1636" t="s">
        <v>84</v>
      </c>
      <c r="K1636" t="s">
        <v>42</v>
      </c>
      <c r="L1636" t="s">
        <v>72</v>
      </c>
      <c r="M1636">
        <v>2</v>
      </c>
      <c r="N1636">
        <v>83.77</v>
      </c>
      <c r="O1636">
        <v>0</v>
      </c>
      <c r="P1636">
        <v>43.32</v>
      </c>
      <c r="Q1636">
        <v>167.54</v>
      </c>
      <c r="R1636">
        <v>86.64</v>
      </c>
      <c r="S1636">
        <v>80.899999999999991</v>
      </c>
      <c r="T1636">
        <v>0.4828697624447893</v>
      </c>
      <c r="U1636">
        <v>2026</v>
      </c>
      <c r="V1636" t="s">
        <v>74</v>
      </c>
      <c r="W1636">
        <v>9</v>
      </c>
      <c r="X1636" t="s">
        <v>78</v>
      </c>
    </row>
    <row r="1637" spans="1:24" x14ac:dyDescent="0.3">
      <c r="A1637">
        <v>3267</v>
      </c>
      <c r="B1637" s="1">
        <v>46295</v>
      </c>
      <c r="C1637">
        <f>YEAR(SalesDataTable[[#This Row],[Order Date]])</f>
        <v>2026</v>
      </c>
      <c r="D1637">
        <f>MONTH(SalesDataTable[[#This Row],[Order Date]])</f>
        <v>9</v>
      </c>
      <c r="E1637" t="str">
        <f>TEXT(SalesDataTable[[#This Row],[Order Date]], "MmMM")</f>
        <v>September</v>
      </c>
      <c r="F1637" t="str">
        <f>"Q"&amp;ROUNDUP(MONTH(SalesDataTable[[#This Row],[Order Date]])/3,0)</f>
        <v>Q3</v>
      </c>
      <c r="G1637" t="s">
        <v>20</v>
      </c>
      <c r="H1637" t="s">
        <v>60</v>
      </c>
      <c r="I1637" t="s">
        <v>87</v>
      </c>
      <c r="J1637" t="s">
        <v>84</v>
      </c>
      <c r="K1637" t="s">
        <v>42</v>
      </c>
      <c r="L1637" t="s">
        <v>72</v>
      </c>
      <c r="M1637">
        <v>2</v>
      </c>
      <c r="N1637">
        <v>81.99</v>
      </c>
      <c r="O1637">
        <v>0</v>
      </c>
      <c r="P1637">
        <v>43.95</v>
      </c>
      <c r="Q1637">
        <v>163.98</v>
      </c>
      <c r="R1637">
        <v>87.9</v>
      </c>
      <c r="S1637">
        <v>76.079999999999984</v>
      </c>
      <c r="T1637">
        <v>0.46395901939260881</v>
      </c>
      <c r="U1637">
        <v>2026</v>
      </c>
      <c r="V1637" t="s">
        <v>74</v>
      </c>
      <c r="W1637">
        <v>9</v>
      </c>
      <c r="X1637" t="s">
        <v>78</v>
      </c>
    </row>
    <row r="1638" spans="1:24" x14ac:dyDescent="0.3">
      <c r="A1638">
        <v>3382</v>
      </c>
      <c r="B1638" s="1">
        <v>46295</v>
      </c>
      <c r="C1638">
        <f>YEAR(SalesDataTable[[#This Row],[Order Date]])</f>
        <v>2026</v>
      </c>
      <c r="D1638">
        <f>MONTH(SalesDataTable[[#This Row],[Order Date]])</f>
        <v>9</v>
      </c>
      <c r="E1638" t="str">
        <f>TEXT(SalesDataTable[[#This Row],[Order Date]], "MmMM")</f>
        <v>September</v>
      </c>
      <c r="F1638" t="str">
        <f>"Q"&amp;ROUNDUP(MONTH(SalesDataTable[[#This Row],[Order Date]])/3,0)</f>
        <v>Q3</v>
      </c>
      <c r="G1638" t="s">
        <v>20</v>
      </c>
      <c r="H1638" t="s">
        <v>39</v>
      </c>
      <c r="I1638" t="s">
        <v>87</v>
      </c>
      <c r="J1638" t="s">
        <v>23</v>
      </c>
      <c r="K1638" t="s">
        <v>42</v>
      </c>
      <c r="L1638" t="s">
        <v>72</v>
      </c>
      <c r="M1638">
        <v>2</v>
      </c>
      <c r="N1638">
        <v>81.13</v>
      </c>
      <c r="O1638">
        <v>0</v>
      </c>
      <c r="P1638">
        <v>43.7</v>
      </c>
      <c r="Q1638">
        <v>162.26</v>
      </c>
      <c r="R1638">
        <v>87.4</v>
      </c>
      <c r="S1638">
        <v>74.859999999999985</v>
      </c>
      <c r="T1638">
        <v>0.46135831381733017</v>
      </c>
      <c r="U1638">
        <v>2026</v>
      </c>
      <c r="V1638" t="s">
        <v>74</v>
      </c>
      <c r="W1638">
        <v>9</v>
      </c>
      <c r="X1638" t="s">
        <v>78</v>
      </c>
    </row>
    <row r="1639" spans="1:24" x14ac:dyDescent="0.3">
      <c r="A1639">
        <v>4686</v>
      </c>
      <c r="B1639" s="1">
        <v>46304</v>
      </c>
      <c r="C1639">
        <f>YEAR(SalesDataTable[[#This Row],[Order Date]])</f>
        <v>2026</v>
      </c>
      <c r="D1639">
        <f>MONTH(SalesDataTable[[#This Row],[Order Date]])</f>
        <v>10</v>
      </c>
      <c r="E1639" t="str">
        <f>TEXT(SalesDataTable[[#This Row],[Order Date]], "MmMM")</f>
        <v>October</v>
      </c>
      <c r="F1639" t="str">
        <f>"Q"&amp;ROUNDUP(MONTH(SalesDataTable[[#This Row],[Order Date]])/3,0)</f>
        <v>Q4</v>
      </c>
      <c r="G1639" t="s">
        <v>28</v>
      </c>
      <c r="H1639" t="s">
        <v>46</v>
      </c>
      <c r="I1639" t="s">
        <v>87</v>
      </c>
      <c r="J1639" t="s">
        <v>23</v>
      </c>
      <c r="K1639" t="s">
        <v>44</v>
      </c>
      <c r="L1639" t="s">
        <v>63</v>
      </c>
      <c r="M1639">
        <v>2</v>
      </c>
      <c r="N1639">
        <v>124.91</v>
      </c>
      <c r="O1639">
        <v>0</v>
      </c>
      <c r="P1639">
        <v>60.33</v>
      </c>
      <c r="Q1639">
        <v>249.82</v>
      </c>
      <c r="R1639">
        <v>120.66</v>
      </c>
      <c r="S1639">
        <v>129.16</v>
      </c>
      <c r="T1639">
        <v>0.51701224881914976</v>
      </c>
      <c r="U1639">
        <v>2026</v>
      </c>
      <c r="V1639" t="s">
        <v>79</v>
      </c>
      <c r="W1639">
        <v>10</v>
      </c>
      <c r="X1639" t="s">
        <v>80</v>
      </c>
    </row>
    <row r="1640" spans="1:24" x14ac:dyDescent="0.3">
      <c r="A1640">
        <v>3789</v>
      </c>
      <c r="B1640" s="1">
        <v>46309</v>
      </c>
      <c r="C1640">
        <f>YEAR(SalesDataTable[[#This Row],[Order Date]])</f>
        <v>2026</v>
      </c>
      <c r="D1640">
        <f>MONTH(SalesDataTable[[#This Row],[Order Date]])</f>
        <v>10</v>
      </c>
      <c r="E1640" t="str">
        <f>TEXT(SalesDataTable[[#This Row],[Order Date]], "MmMM")</f>
        <v>October</v>
      </c>
      <c r="F1640" t="str">
        <f>"Q"&amp;ROUNDUP(MONTH(SalesDataTable[[#This Row],[Order Date]])/3,0)</f>
        <v>Q4</v>
      </c>
      <c r="G1640" t="s">
        <v>20</v>
      </c>
      <c r="H1640" t="s">
        <v>39</v>
      </c>
      <c r="I1640" t="s">
        <v>87</v>
      </c>
      <c r="J1640" t="s">
        <v>23</v>
      </c>
      <c r="K1640" t="s">
        <v>42</v>
      </c>
      <c r="L1640" t="s">
        <v>66</v>
      </c>
      <c r="M1640">
        <v>2</v>
      </c>
      <c r="N1640">
        <v>50.56</v>
      </c>
      <c r="O1640">
        <v>0</v>
      </c>
      <c r="P1640">
        <v>23.04</v>
      </c>
      <c r="Q1640">
        <v>101.12</v>
      </c>
      <c r="R1640">
        <v>46.08</v>
      </c>
      <c r="S1640">
        <v>55.040000000000006</v>
      </c>
      <c r="T1640">
        <v>0.54430379746835444</v>
      </c>
      <c r="U1640">
        <v>2026</v>
      </c>
      <c r="V1640" t="s">
        <v>79</v>
      </c>
      <c r="W1640">
        <v>10</v>
      </c>
      <c r="X1640" t="s">
        <v>80</v>
      </c>
    </row>
    <row r="1641" spans="1:24" x14ac:dyDescent="0.3">
      <c r="A1641">
        <v>4762</v>
      </c>
      <c r="B1641" s="1">
        <v>46322</v>
      </c>
      <c r="C1641">
        <f>YEAR(SalesDataTable[[#This Row],[Order Date]])</f>
        <v>2026</v>
      </c>
      <c r="D1641">
        <f>MONTH(SalesDataTable[[#This Row],[Order Date]])</f>
        <v>10</v>
      </c>
      <c r="E1641" t="str">
        <f>TEXT(SalesDataTable[[#This Row],[Order Date]], "MmMM")</f>
        <v>October</v>
      </c>
      <c r="F1641" t="str">
        <f>"Q"&amp;ROUNDUP(MONTH(SalesDataTable[[#This Row],[Order Date]])/3,0)</f>
        <v>Q4</v>
      </c>
      <c r="G1641" t="s">
        <v>34</v>
      </c>
      <c r="H1641" t="s">
        <v>53</v>
      </c>
      <c r="I1641" t="s">
        <v>87</v>
      </c>
      <c r="J1641" t="s">
        <v>23</v>
      </c>
      <c r="K1641" t="s">
        <v>24</v>
      </c>
      <c r="L1641" t="s">
        <v>69</v>
      </c>
      <c r="M1641">
        <v>2</v>
      </c>
      <c r="N1641">
        <v>51.76</v>
      </c>
      <c r="O1641">
        <v>0</v>
      </c>
      <c r="P1641">
        <v>21.64</v>
      </c>
      <c r="Q1641">
        <v>103.52</v>
      </c>
      <c r="R1641">
        <v>43.28</v>
      </c>
      <c r="S1641">
        <v>60.239999999999995</v>
      </c>
      <c r="T1641">
        <v>0.58191653786707875</v>
      </c>
      <c r="U1641">
        <v>2026</v>
      </c>
      <c r="V1641" t="s">
        <v>79</v>
      </c>
      <c r="W1641">
        <v>10</v>
      </c>
      <c r="X1641" t="s">
        <v>80</v>
      </c>
    </row>
    <row r="1642" spans="1:24" x14ac:dyDescent="0.3">
      <c r="A1642">
        <v>1520</v>
      </c>
      <c r="B1642" s="1">
        <v>46340</v>
      </c>
      <c r="C1642">
        <f>YEAR(SalesDataTable[[#This Row],[Order Date]])</f>
        <v>2026</v>
      </c>
      <c r="D1642">
        <f>MONTH(SalesDataTable[[#This Row],[Order Date]])</f>
        <v>11</v>
      </c>
      <c r="E1642" t="str">
        <f>TEXT(SalesDataTable[[#This Row],[Order Date]], "MmMM")</f>
        <v>November</v>
      </c>
      <c r="F1642" t="str">
        <f>"Q"&amp;ROUNDUP(MONTH(SalesDataTable[[#This Row],[Order Date]])/3,0)</f>
        <v>Q4</v>
      </c>
      <c r="G1642" t="s">
        <v>20</v>
      </c>
      <c r="H1642" t="s">
        <v>60</v>
      </c>
      <c r="I1642" t="s">
        <v>87</v>
      </c>
      <c r="J1642" t="s">
        <v>23</v>
      </c>
      <c r="K1642" t="s">
        <v>24</v>
      </c>
      <c r="L1642" t="s">
        <v>50</v>
      </c>
      <c r="M1642">
        <v>2</v>
      </c>
      <c r="N1642">
        <v>36.15</v>
      </c>
      <c r="O1642">
        <v>0</v>
      </c>
      <c r="P1642">
        <v>13.51</v>
      </c>
      <c r="Q1642">
        <v>72.3</v>
      </c>
      <c r="R1642">
        <v>27.02</v>
      </c>
      <c r="S1642">
        <v>45.28</v>
      </c>
      <c r="T1642">
        <v>0.62627939142461964</v>
      </c>
      <c r="U1642">
        <v>2026</v>
      </c>
      <c r="V1642" t="s">
        <v>79</v>
      </c>
      <c r="W1642">
        <v>11</v>
      </c>
      <c r="X1642" t="s">
        <v>82</v>
      </c>
    </row>
    <row r="1643" spans="1:24" x14ac:dyDescent="0.3">
      <c r="A1643">
        <v>1127</v>
      </c>
      <c r="B1643" s="1">
        <v>46346</v>
      </c>
      <c r="C1643">
        <f>YEAR(SalesDataTable[[#This Row],[Order Date]])</f>
        <v>2026</v>
      </c>
      <c r="D1643">
        <f>MONTH(SalesDataTable[[#This Row],[Order Date]])</f>
        <v>11</v>
      </c>
      <c r="E1643" t="str">
        <f>TEXT(SalesDataTable[[#This Row],[Order Date]], "MmMM")</f>
        <v>November</v>
      </c>
      <c r="F1643" t="str">
        <f>"Q"&amp;ROUNDUP(MONTH(SalesDataTable[[#This Row],[Order Date]])/3,0)</f>
        <v>Q4</v>
      </c>
      <c r="G1643" t="s">
        <v>28</v>
      </c>
      <c r="H1643" t="s">
        <v>36</v>
      </c>
      <c r="I1643" t="s">
        <v>87</v>
      </c>
      <c r="J1643" t="s">
        <v>23</v>
      </c>
      <c r="K1643" t="s">
        <v>42</v>
      </c>
      <c r="L1643" t="s">
        <v>72</v>
      </c>
      <c r="M1643">
        <v>2</v>
      </c>
      <c r="N1643">
        <v>81.02</v>
      </c>
      <c r="O1643">
        <v>0</v>
      </c>
      <c r="P1643">
        <v>43.22</v>
      </c>
      <c r="Q1643">
        <v>162.04</v>
      </c>
      <c r="R1643">
        <v>86.44</v>
      </c>
      <c r="S1643">
        <v>75.599999999999994</v>
      </c>
      <c r="T1643">
        <v>0.46655146877314241</v>
      </c>
      <c r="U1643">
        <v>2026</v>
      </c>
      <c r="V1643" t="s">
        <v>79</v>
      </c>
      <c r="W1643">
        <v>11</v>
      </c>
      <c r="X1643" t="s">
        <v>82</v>
      </c>
    </row>
    <row r="1644" spans="1:24" x14ac:dyDescent="0.3">
      <c r="A1644">
        <v>5167</v>
      </c>
      <c r="B1644" s="1">
        <v>46356</v>
      </c>
      <c r="C1644">
        <f>YEAR(SalesDataTable[[#This Row],[Order Date]])</f>
        <v>2026</v>
      </c>
      <c r="D1644">
        <f>MONTH(SalesDataTable[[#This Row],[Order Date]])</f>
        <v>11</v>
      </c>
      <c r="E1644" t="str">
        <f>TEXT(SalesDataTable[[#This Row],[Order Date]], "MmMM")</f>
        <v>November</v>
      </c>
      <c r="F1644" t="str">
        <f>"Q"&amp;ROUNDUP(MONTH(SalesDataTable[[#This Row],[Order Date]])/3,0)</f>
        <v>Q4</v>
      </c>
      <c r="G1644" t="s">
        <v>48</v>
      </c>
      <c r="H1644" t="s">
        <v>52</v>
      </c>
      <c r="I1644" t="s">
        <v>87</v>
      </c>
      <c r="J1644" t="s">
        <v>23</v>
      </c>
      <c r="K1644" t="s">
        <v>44</v>
      </c>
      <c r="L1644" t="s">
        <v>45</v>
      </c>
      <c r="M1644">
        <v>2</v>
      </c>
      <c r="N1644">
        <v>197.5</v>
      </c>
      <c r="O1644">
        <v>0</v>
      </c>
      <c r="P1644">
        <v>104.47</v>
      </c>
      <c r="Q1644">
        <v>395</v>
      </c>
      <c r="R1644">
        <v>208.94</v>
      </c>
      <c r="S1644">
        <v>186.06</v>
      </c>
      <c r="T1644">
        <v>0.4710379746835443</v>
      </c>
      <c r="U1644">
        <v>2026</v>
      </c>
      <c r="V1644" t="s">
        <v>79</v>
      </c>
      <c r="W1644">
        <v>11</v>
      </c>
      <c r="X1644" t="s">
        <v>82</v>
      </c>
    </row>
    <row r="1645" spans="1:24" x14ac:dyDescent="0.3">
      <c r="A1645">
        <v>1014</v>
      </c>
      <c r="B1645" s="1">
        <v>46366</v>
      </c>
      <c r="C1645">
        <f>YEAR(SalesDataTable[[#This Row],[Order Date]])</f>
        <v>2026</v>
      </c>
      <c r="D1645">
        <f>MONTH(SalesDataTable[[#This Row],[Order Date]])</f>
        <v>12</v>
      </c>
      <c r="E1645" t="str">
        <f>TEXT(SalesDataTable[[#This Row],[Order Date]], "MmMM")</f>
        <v>December</v>
      </c>
      <c r="F1645" t="str">
        <f>"Q"&amp;ROUNDUP(MONTH(SalesDataTable[[#This Row],[Order Date]])/3,0)</f>
        <v>Q4</v>
      </c>
      <c r="G1645" t="s">
        <v>20</v>
      </c>
      <c r="H1645" t="s">
        <v>32</v>
      </c>
      <c r="I1645" t="s">
        <v>87</v>
      </c>
      <c r="J1645" t="s">
        <v>23</v>
      </c>
      <c r="K1645" t="s">
        <v>37</v>
      </c>
      <c r="L1645" t="s">
        <v>47</v>
      </c>
      <c r="M1645">
        <v>2</v>
      </c>
      <c r="N1645">
        <v>35.619999999999997</v>
      </c>
      <c r="O1645">
        <v>0</v>
      </c>
      <c r="P1645">
        <v>13.62</v>
      </c>
      <c r="Q1645">
        <v>71.239999999999995</v>
      </c>
      <c r="R1645">
        <v>27.24</v>
      </c>
      <c r="S1645">
        <v>44</v>
      </c>
      <c r="T1645">
        <v>0.61763054463784395</v>
      </c>
      <c r="U1645">
        <v>2026</v>
      </c>
      <c r="V1645" t="s">
        <v>79</v>
      </c>
      <c r="W1645">
        <v>12</v>
      </c>
      <c r="X1645" t="s">
        <v>83</v>
      </c>
    </row>
    <row r="1646" spans="1:24" x14ac:dyDescent="0.3">
      <c r="A1646">
        <v>569</v>
      </c>
      <c r="B1646" s="1">
        <v>46373</v>
      </c>
      <c r="C1646">
        <f>YEAR(SalesDataTable[[#This Row],[Order Date]])</f>
        <v>2026</v>
      </c>
      <c r="D1646">
        <f>MONTH(SalesDataTable[[#This Row],[Order Date]])</f>
        <v>12</v>
      </c>
      <c r="E1646" t="str">
        <f>TEXT(SalesDataTable[[#This Row],[Order Date]], "MmMM")</f>
        <v>December</v>
      </c>
      <c r="F1646" t="str">
        <f>"Q"&amp;ROUNDUP(MONTH(SalesDataTable[[#This Row],[Order Date]])/3,0)</f>
        <v>Q4</v>
      </c>
      <c r="G1646" t="s">
        <v>48</v>
      </c>
      <c r="H1646" t="s">
        <v>49</v>
      </c>
      <c r="I1646" t="s">
        <v>87</v>
      </c>
      <c r="J1646" t="s">
        <v>23</v>
      </c>
      <c r="K1646" t="s">
        <v>42</v>
      </c>
      <c r="L1646" t="s">
        <v>43</v>
      </c>
      <c r="M1646">
        <v>2</v>
      </c>
      <c r="N1646">
        <v>40.479999999999997</v>
      </c>
      <c r="O1646">
        <v>0</v>
      </c>
      <c r="P1646">
        <v>16.23</v>
      </c>
      <c r="Q1646">
        <v>80.959999999999994</v>
      </c>
      <c r="R1646">
        <v>32.46</v>
      </c>
      <c r="S1646">
        <v>48.499999999999993</v>
      </c>
      <c r="T1646">
        <v>0.5990612648221344</v>
      </c>
      <c r="U1646">
        <v>2026</v>
      </c>
      <c r="V1646" t="s">
        <v>79</v>
      </c>
      <c r="W1646">
        <v>12</v>
      </c>
      <c r="X1646" t="s">
        <v>83</v>
      </c>
    </row>
    <row r="1647" spans="1:24" x14ac:dyDescent="0.3">
      <c r="A1647">
        <v>2061</v>
      </c>
      <c r="B1647" s="1">
        <v>46384</v>
      </c>
      <c r="C1647">
        <f>YEAR(SalesDataTable[[#This Row],[Order Date]])</f>
        <v>2026</v>
      </c>
      <c r="D1647">
        <f>MONTH(SalesDataTable[[#This Row],[Order Date]])</f>
        <v>12</v>
      </c>
      <c r="E1647" t="str">
        <f>TEXT(SalesDataTable[[#This Row],[Order Date]], "MmMM")</f>
        <v>December</v>
      </c>
      <c r="F1647" t="str">
        <f>"Q"&amp;ROUNDUP(MONTH(SalesDataTable[[#This Row],[Order Date]])/3,0)</f>
        <v>Q4</v>
      </c>
      <c r="G1647" t="s">
        <v>28</v>
      </c>
      <c r="H1647" t="s">
        <v>46</v>
      </c>
      <c r="I1647" t="s">
        <v>87</v>
      </c>
      <c r="J1647" t="s">
        <v>84</v>
      </c>
      <c r="K1647" t="s">
        <v>44</v>
      </c>
      <c r="L1647" t="s">
        <v>77</v>
      </c>
      <c r="M1647">
        <v>2</v>
      </c>
      <c r="N1647">
        <v>342.78</v>
      </c>
      <c r="O1647">
        <v>0</v>
      </c>
      <c r="P1647">
        <v>197.89</v>
      </c>
      <c r="Q1647">
        <v>685.56</v>
      </c>
      <c r="R1647">
        <v>395.78</v>
      </c>
      <c r="S1647">
        <v>289.77999999999997</v>
      </c>
      <c r="T1647">
        <v>0.4226909387945621</v>
      </c>
      <c r="U1647">
        <v>2026</v>
      </c>
      <c r="V1647" t="s">
        <v>79</v>
      </c>
      <c r="W1647">
        <v>12</v>
      </c>
      <c r="X1647" t="s">
        <v>83</v>
      </c>
    </row>
    <row r="1648" spans="1:24" x14ac:dyDescent="0.3">
      <c r="A1648">
        <v>490</v>
      </c>
      <c r="B1648" s="1">
        <v>46032</v>
      </c>
      <c r="C1648">
        <f>YEAR(SalesDataTable[[#This Row],[Order Date]])</f>
        <v>2026</v>
      </c>
      <c r="D1648">
        <f>MONTH(SalesDataTable[[#This Row],[Order Date]])</f>
        <v>1</v>
      </c>
      <c r="E1648" t="str">
        <f>TEXT(SalesDataTable[[#This Row],[Order Date]], "MmMM")</f>
        <v>January</v>
      </c>
      <c r="F1648" t="str">
        <f>"Q"&amp;ROUNDUP(MONTH(SalesDataTable[[#This Row],[Order Date]])/3,0)</f>
        <v>Q1</v>
      </c>
      <c r="G1648" t="s">
        <v>48</v>
      </c>
      <c r="H1648" t="s">
        <v>81</v>
      </c>
      <c r="I1648" t="s">
        <v>22</v>
      </c>
      <c r="J1648" t="s">
        <v>85</v>
      </c>
      <c r="K1648" t="s">
        <v>44</v>
      </c>
      <c r="L1648" t="s">
        <v>63</v>
      </c>
      <c r="M1648">
        <v>2</v>
      </c>
      <c r="N1648">
        <v>121.23</v>
      </c>
      <c r="O1648">
        <v>0</v>
      </c>
      <c r="P1648">
        <v>59.66</v>
      </c>
      <c r="Q1648">
        <v>242.46</v>
      </c>
      <c r="R1648">
        <v>119.32</v>
      </c>
      <c r="S1648">
        <v>123.14000000000001</v>
      </c>
      <c r="T1648">
        <v>0.50787758805576178</v>
      </c>
      <c r="U1648">
        <v>2026</v>
      </c>
      <c r="V1648" t="s">
        <v>26</v>
      </c>
      <c r="W1648">
        <v>1</v>
      </c>
      <c r="X1648" t="s">
        <v>27</v>
      </c>
    </row>
    <row r="1649" spans="1:24" x14ac:dyDescent="0.3">
      <c r="A1649">
        <v>3967</v>
      </c>
      <c r="B1649" s="1">
        <v>46037</v>
      </c>
      <c r="C1649">
        <f>YEAR(SalesDataTable[[#This Row],[Order Date]])</f>
        <v>2026</v>
      </c>
      <c r="D1649">
        <f>MONTH(SalesDataTable[[#This Row],[Order Date]])</f>
        <v>1</v>
      </c>
      <c r="E1649" t="str">
        <f>TEXT(SalesDataTable[[#This Row],[Order Date]], "MmMM")</f>
        <v>January</v>
      </c>
      <c r="F1649" t="str">
        <f>"Q"&amp;ROUNDUP(MONTH(SalesDataTable[[#This Row],[Order Date]])/3,0)</f>
        <v>Q1</v>
      </c>
      <c r="G1649" t="s">
        <v>34</v>
      </c>
      <c r="H1649" t="s">
        <v>53</v>
      </c>
      <c r="I1649" t="s">
        <v>22</v>
      </c>
      <c r="J1649" t="s">
        <v>85</v>
      </c>
      <c r="K1649" t="s">
        <v>37</v>
      </c>
      <c r="L1649" t="s">
        <v>47</v>
      </c>
      <c r="M1649">
        <v>2</v>
      </c>
      <c r="N1649">
        <v>37.090000000000003</v>
      </c>
      <c r="O1649">
        <v>0</v>
      </c>
      <c r="P1649">
        <v>13.29</v>
      </c>
      <c r="Q1649">
        <v>74.180000000000007</v>
      </c>
      <c r="R1649">
        <v>26.58</v>
      </c>
      <c r="S1649">
        <v>47.600000000000009</v>
      </c>
      <c r="T1649">
        <v>0.64168239417632789</v>
      </c>
      <c r="U1649">
        <v>2026</v>
      </c>
      <c r="V1649" t="s">
        <v>26</v>
      </c>
      <c r="W1649">
        <v>1</v>
      </c>
      <c r="X1649" t="s">
        <v>27</v>
      </c>
    </row>
    <row r="1650" spans="1:24" x14ac:dyDescent="0.3">
      <c r="A1650">
        <v>1757</v>
      </c>
      <c r="B1650" s="1">
        <v>46048</v>
      </c>
      <c r="C1650">
        <f>YEAR(SalesDataTable[[#This Row],[Order Date]])</f>
        <v>2026</v>
      </c>
      <c r="D1650">
        <f>MONTH(SalesDataTable[[#This Row],[Order Date]])</f>
        <v>1</v>
      </c>
      <c r="E1650" t="str">
        <f>TEXT(SalesDataTable[[#This Row],[Order Date]], "MmMM")</f>
        <v>January</v>
      </c>
      <c r="F1650" t="str">
        <f>"Q"&amp;ROUNDUP(MONTH(SalesDataTable[[#This Row],[Order Date]])/3,0)</f>
        <v>Q1</v>
      </c>
      <c r="G1650" t="s">
        <v>20</v>
      </c>
      <c r="H1650" t="s">
        <v>32</v>
      </c>
      <c r="I1650" t="s">
        <v>22</v>
      </c>
      <c r="J1650" t="s">
        <v>85</v>
      </c>
      <c r="K1650" t="s">
        <v>37</v>
      </c>
      <c r="L1650" t="s">
        <v>54</v>
      </c>
      <c r="M1650">
        <v>2</v>
      </c>
      <c r="N1650">
        <v>45.73</v>
      </c>
      <c r="O1650">
        <v>0</v>
      </c>
      <c r="P1650">
        <v>18.11</v>
      </c>
      <c r="Q1650">
        <v>91.46</v>
      </c>
      <c r="R1650">
        <v>36.22</v>
      </c>
      <c r="S1650">
        <v>55.239999999999995</v>
      </c>
      <c r="T1650">
        <v>0.60397988191559149</v>
      </c>
      <c r="U1650">
        <v>2026</v>
      </c>
      <c r="V1650" t="s">
        <v>26</v>
      </c>
      <c r="W1650">
        <v>1</v>
      </c>
      <c r="X1650" t="s">
        <v>27</v>
      </c>
    </row>
    <row r="1651" spans="1:24" x14ac:dyDescent="0.3">
      <c r="A1651">
        <v>1616</v>
      </c>
      <c r="B1651" s="1">
        <v>46049</v>
      </c>
      <c r="C1651">
        <f>YEAR(SalesDataTable[[#This Row],[Order Date]])</f>
        <v>2026</v>
      </c>
      <c r="D1651">
        <f>MONTH(SalesDataTable[[#This Row],[Order Date]])</f>
        <v>1</v>
      </c>
      <c r="E1651" t="str">
        <f>TEXT(SalesDataTable[[#This Row],[Order Date]], "MmMM")</f>
        <v>January</v>
      </c>
      <c r="F1651" t="str">
        <f>"Q"&amp;ROUNDUP(MONTH(SalesDataTable[[#This Row],[Order Date]])/3,0)</f>
        <v>Q1</v>
      </c>
      <c r="G1651" t="s">
        <v>34</v>
      </c>
      <c r="H1651" t="s">
        <v>53</v>
      </c>
      <c r="I1651" t="s">
        <v>22</v>
      </c>
      <c r="J1651" t="s">
        <v>85</v>
      </c>
      <c r="K1651" t="s">
        <v>37</v>
      </c>
      <c r="L1651" t="s">
        <v>38</v>
      </c>
      <c r="M1651">
        <v>2</v>
      </c>
      <c r="N1651">
        <v>132.91999999999999</v>
      </c>
      <c r="O1651">
        <v>0</v>
      </c>
      <c r="P1651">
        <v>69.02</v>
      </c>
      <c r="Q1651">
        <v>265.83999999999997</v>
      </c>
      <c r="R1651">
        <v>138.04</v>
      </c>
      <c r="S1651">
        <v>127.79999999999998</v>
      </c>
      <c r="T1651">
        <v>0.48074029491423409</v>
      </c>
      <c r="U1651">
        <v>2026</v>
      </c>
      <c r="V1651" t="s">
        <v>26</v>
      </c>
      <c r="W1651">
        <v>1</v>
      </c>
      <c r="X1651" t="s">
        <v>27</v>
      </c>
    </row>
    <row r="1652" spans="1:24" x14ac:dyDescent="0.3">
      <c r="A1652">
        <v>2396</v>
      </c>
      <c r="B1652" s="1">
        <v>46061</v>
      </c>
      <c r="C1652">
        <f>YEAR(SalesDataTable[[#This Row],[Order Date]])</f>
        <v>2026</v>
      </c>
      <c r="D1652">
        <f>MONTH(SalesDataTable[[#This Row],[Order Date]])</f>
        <v>2</v>
      </c>
      <c r="E1652" t="str">
        <f>TEXT(SalesDataTable[[#This Row],[Order Date]], "MmMM")</f>
        <v>February</v>
      </c>
      <c r="F1652" t="str">
        <f>"Q"&amp;ROUNDUP(MONTH(SalesDataTable[[#This Row],[Order Date]])/3,0)</f>
        <v>Q1</v>
      </c>
      <c r="G1652" t="s">
        <v>20</v>
      </c>
      <c r="H1652" t="s">
        <v>32</v>
      </c>
      <c r="I1652" t="s">
        <v>22</v>
      </c>
      <c r="J1652" t="s">
        <v>85</v>
      </c>
      <c r="K1652" t="s">
        <v>24</v>
      </c>
      <c r="L1652" t="s">
        <v>69</v>
      </c>
      <c r="M1652">
        <v>2</v>
      </c>
      <c r="N1652">
        <v>50.4</v>
      </c>
      <c r="O1652">
        <v>0</v>
      </c>
      <c r="P1652">
        <v>21.43</v>
      </c>
      <c r="Q1652">
        <v>100.8</v>
      </c>
      <c r="R1652">
        <v>42.86</v>
      </c>
      <c r="S1652">
        <v>57.94</v>
      </c>
      <c r="T1652">
        <v>0.57480158730158726</v>
      </c>
      <c r="U1652">
        <v>2026</v>
      </c>
      <c r="V1652" t="s">
        <v>26</v>
      </c>
      <c r="W1652">
        <v>2</v>
      </c>
      <c r="X1652" t="s">
        <v>51</v>
      </c>
    </row>
    <row r="1653" spans="1:24" x14ac:dyDescent="0.3">
      <c r="A1653">
        <v>304</v>
      </c>
      <c r="B1653" s="1">
        <v>46073</v>
      </c>
      <c r="C1653">
        <f>YEAR(SalesDataTable[[#This Row],[Order Date]])</f>
        <v>2026</v>
      </c>
      <c r="D1653">
        <f>MONTH(SalesDataTable[[#This Row],[Order Date]])</f>
        <v>2</v>
      </c>
      <c r="E1653" t="str">
        <f>TEXT(SalesDataTable[[#This Row],[Order Date]], "MmMM")</f>
        <v>February</v>
      </c>
      <c r="F1653" t="str">
        <f>"Q"&amp;ROUNDUP(MONTH(SalesDataTable[[#This Row],[Order Date]])/3,0)</f>
        <v>Q1</v>
      </c>
      <c r="G1653" t="s">
        <v>34</v>
      </c>
      <c r="H1653" t="s">
        <v>53</v>
      </c>
      <c r="I1653" t="s">
        <v>22</v>
      </c>
      <c r="J1653" t="s">
        <v>85</v>
      </c>
      <c r="K1653" t="s">
        <v>37</v>
      </c>
      <c r="L1653" t="s">
        <v>38</v>
      </c>
      <c r="M1653">
        <v>2</v>
      </c>
      <c r="N1653">
        <v>136.55000000000001</v>
      </c>
      <c r="O1653">
        <v>0</v>
      </c>
      <c r="P1653">
        <v>68.84</v>
      </c>
      <c r="Q1653">
        <v>273.10000000000002</v>
      </c>
      <c r="R1653">
        <v>137.68</v>
      </c>
      <c r="S1653">
        <v>135.42000000000002</v>
      </c>
      <c r="T1653">
        <v>0.49586232149395826</v>
      </c>
      <c r="U1653">
        <v>2026</v>
      </c>
      <c r="V1653" t="s">
        <v>26</v>
      </c>
      <c r="W1653">
        <v>2</v>
      </c>
      <c r="X1653" t="s">
        <v>51</v>
      </c>
    </row>
    <row r="1654" spans="1:24" x14ac:dyDescent="0.3">
      <c r="A1654">
        <v>4416</v>
      </c>
      <c r="B1654" s="1">
        <v>46085</v>
      </c>
      <c r="C1654">
        <f>YEAR(SalesDataTable[[#This Row],[Order Date]])</f>
        <v>2026</v>
      </c>
      <c r="D1654">
        <f>MONTH(SalesDataTable[[#This Row],[Order Date]])</f>
        <v>3</v>
      </c>
      <c r="E1654" t="str">
        <f>TEXT(SalesDataTable[[#This Row],[Order Date]], "MmMM")</f>
        <v>March</v>
      </c>
      <c r="F1654" t="str">
        <f>"Q"&amp;ROUNDUP(MONTH(SalesDataTable[[#This Row],[Order Date]])/3,0)</f>
        <v>Q1</v>
      </c>
      <c r="G1654" t="s">
        <v>20</v>
      </c>
      <c r="H1654" t="s">
        <v>39</v>
      </c>
      <c r="I1654" t="s">
        <v>22</v>
      </c>
      <c r="J1654" t="s">
        <v>85</v>
      </c>
      <c r="K1654" t="s">
        <v>30</v>
      </c>
      <c r="L1654" t="s">
        <v>31</v>
      </c>
      <c r="M1654">
        <v>2</v>
      </c>
      <c r="N1654">
        <v>151.69999999999999</v>
      </c>
      <c r="O1654">
        <v>0</v>
      </c>
      <c r="P1654">
        <v>80.44</v>
      </c>
      <c r="Q1654">
        <v>303.39999999999998</v>
      </c>
      <c r="R1654">
        <v>160.88</v>
      </c>
      <c r="S1654">
        <v>142.51999999999998</v>
      </c>
      <c r="T1654">
        <v>0.46974291364535264</v>
      </c>
      <c r="U1654">
        <v>2026</v>
      </c>
      <c r="V1654" t="s">
        <v>26</v>
      </c>
      <c r="W1654">
        <v>3</v>
      </c>
      <c r="X1654" t="s">
        <v>58</v>
      </c>
    </row>
    <row r="1655" spans="1:24" x14ac:dyDescent="0.3">
      <c r="A1655">
        <v>29</v>
      </c>
      <c r="B1655" s="1">
        <v>46099</v>
      </c>
      <c r="C1655">
        <f>YEAR(SalesDataTable[[#This Row],[Order Date]])</f>
        <v>2026</v>
      </c>
      <c r="D1655">
        <f>MONTH(SalesDataTable[[#This Row],[Order Date]])</f>
        <v>3</v>
      </c>
      <c r="E1655" t="str">
        <f>TEXT(SalesDataTable[[#This Row],[Order Date]], "MmMM")</f>
        <v>March</v>
      </c>
      <c r="F1655" t="str">
        <f>"Q"&amp;ROUNDUP(MONTH(SalesDataTable[[#This Row],[Order Date]])/3,0)</f>
        <v>Q1</v>
      </c>
      <c r="G1655" t="s">
        <v>20</v>
      </c>
      <c r="H1655" t="s">
        <v>39</v>
      </c>
      <c r="I1655" t="s">
        <v>22</v>
      </c>
      <c r="J1655" t="s">
        <v>85</v>
      </c>
      <c r="K1655" t="s">
        <v>37</v>
      </c>
      <c r="L1655" t="s">
        <v>38</v>
      </c>
      <c r="M1655">
        <v>2</v>
      </c>
      <c r="N1655">
        <v>130.4</v>
      </c>
      <c r="O1655">
        <v>0</v>
      </c>
      <c r="P1655">
        <v>67.599999999999994</v>
      </c>
      <c r="Q1655">
        <v>260.8</v>
      </c>
      <c r="R1655">
        <v>135.19999999999999</v>
      </c>
      <c r="S1655">
        <v>125.60000000000002</v>
      </c>
      <c r="T1655">
        <v>0.48159509202453993</v>
      </c>
      <c r="U1655">
        <v>2026</v>
      </c>
      <c r="V1655" t="s">
        <v>26</v>
      </c>
      <c r="W1655">
        <v>3</v>
      </c>
      <c r="X1655" t="s">
        <v>58</v>
      </c>
    </row>
    <row r="1656" spans="1:24" x14ac:dyDescent="0.3">
      <c r="A1656">
        <v>4952</v>
      </c>
      <c r="B1656" s="1">
        <v>46101</v>
      </c>
      <c r="C1656">
        <f>YEAR(SalesDataTable[[#This Row],[Order Date]])</f>
        <v>2026</v>
      </c>
      <c r="D1656">
        <f>MONTH(SalesDataTable[[#This Row],[Order Date]])</f>
        <v>3</v>
      </c>
      <c r="E1656" t="str">
        <f>TEXT(SalesDataTable[[#This Row],[Order Date]], "MmMM")</f>
        <v>March</v>
      </c>
      <c r="F1656" t="str">
        <f>"Q"&amp;ROUNDUP(MONTH(SalesDataTable[[#This Row],[Order Date]])/3,0)</f>
        <v>Q1</v>
      </c>
      <c r="G1656" t="s">
        <v>34</v>
      </c>
      <c r="H1656" t="s">
        <v>35</v>
      </c>
      <c r="I1656" t="s">
        <v>22</v>
      </c>
      <c r="J1656" t="s">
        <v>85</v>
      </c>
      <c r="K1656" t="s">
        <v>30</v>
      </c>
      <c r="L1656" t="s">
        <v>41</v>
      </c>
      <c r="M1656">
        <v>2</v>
      </c>
      <c r="N1656">
        <v>72.459999999999994</v>
      </c>
      <c r="O1656">
        <v>0</v>
      </c>
      <c r="P1656">
        <v>33.31</v>
      </c>
      <c r="Q1656">
        <v>144.91999999999999</v>
      </c>
      <c r="R1656">
        <v>66.62</v>
      </c>
      <c r="S1656">
        <v>78.299999999999983</v>
      </c>
      <c r="T1656">
        <v>0.54029809550096597</v>
      </c>
      <c r="U1656">
        <v>2026</v>
      </c>
      <c r="V1656" t="s">
        <v>26</v>
      </c>
      <c r="W1656">
        <v>3</v>
      </c>
      <c r="X1656" t="s">
        <v>58</v>
      </c>
    </row>
    <row r="1657" spans="1:24" x14ac:dyDescent="0.3">
      <c r="A1657">
        <v>4464</v>
      </c>
      <c r="B1657" s="1">
        <v>46107</v>
      </c>
      <c r="C1657">
        <f>YEAR(SalesDataTable[[#This Row],[Order Date]])</f>
        <v>2026</v>
      </c>
      <c r="D1657">
        <f>MONTH(SalesDataTable[[#This Row],[Order Date]])</f>
        <v>3</v>
      </c>
      <c r="E1657" t="str">
        <f>TEXT(SalesDataTable[[#This Row],[Order Date]], "MmMM")</f>
        <v>March</v>
      </c>
      <c r="F1657" t="str">
        <f>"Q"&amp;ROUNDUP(MONTH(SalesDataTable[[#This Row],[Order Date]])/3,0)</f>
        <v>Q1</v>
      </c>
      <c r="G1657" t="s">
        <v>48</v>
      </c>
      <c r="H1657" t="s">
        <v>49</v>
      </c>
      <c r="I1657" t="s">
        <v>22</v>
      </c>
      <c r="J1657" t="s">
        <v>85</v>
      </c>
      <c r="K1657" t="s">
        <v>24</v>
      </c>
      <c r="L1657" t="s">
        <v>69</v>
      </c>
      <c r="M1657">
        <v>2</v>
      </c>
      <c r="N1657">
        <v>50.17</v>
      </c>
      <c r="O1657">
        <v>0</v>
      </c>
      <c r="P1657">
        <v>22.37</v>
      </c>
      <c r="Q1657">
        <v>100.34</v>
      </c>
      <c r="R1657">
        <v>44.74</v>
      </c>
      <c r="S1657">
        <v>55.6</v>
      </c>
      <c r="T1657">
        <v>0.55411600558102447</v>
      </c>
      <c r="U1657">
        <v>2026</v>
      </c>
      <c r="V1657" t="s">
        <v>26</v>
      </c>
      <c r="W1657">
        <v>3</v>
      </c>
      <c r="X1657" t="s">
        <v>58</v>
      </c>
    </row>
    <row r="1658" spans="1:24" x14ac:dyDescent="0.3">
      <c r="A1658">
        <v>3925</v>
      </c>
      <c r="B1658" s="1">
        <v>46111</v>
      </c>
      <c r="C1658">
        <f>YEAR(SalesDataTable[[#This Row],[Order Date]])</f>
        <v>2026</v>
      </c>
      <c r="D1658">
        <f>MONTH(SalesDataTable[[#This Row],[Order Date]])</f>
        <v>3</v>
      </c>
      <c r="E1658" t="str">
        <f>TEXT(SalesDataTable[[#This Row],[Order Date]], "MmMM")</f>
        <v>March</v>
      </c>
      <c r="F1658" t="str">
        <f>"Q"&amp;ROUNDUP(MONTH(SalesDataTable[[#This Row],[Order Date]])/3,0)</f>
        <v>Q1</v>
      </c>
      <c r="G1658" t="s">
        <v>20</v>
      </c>
      <c r="H1658" t="s">
        <v>60</v>
      </c>
      <c r="I1658" t="s">
        <v>22</v>
      </c>
      <c r="J1658" t="s">
        <v>85</v>
      </c>
      <c r="K1658" t="s">
        <v>24</v>
      </c>
      <c r="L1658" t="s">
        <v>50</v>
      </c>
      <c r="M1658">
        <v>2</v>
      </c>
      <c r="N1658">
        <v>36.630000000000003</v>
      </c>
      <c r="O1658">
        <v>0</v>
      </c>
      <c r="P1658">
        <v>14.31</v>
      </c>
      <c r="Q1658">
        <v>73.260000000000005</v>
      </c>
      <c r="R1658">
        <v>28.62</v>
      </c>
      <c r="S1658">
        <v>44.64</v>
      </c>
      <c r="T1658">
        <v>0.60933660933660927</v>
      </c>
      <c r="U1658">
        <v>2026</v>
      </c>
      <c r="V1658" t="s">
        <v>26</v>
      </c>
      <c r="W1658">
        <v>3</v>
      </c>
      <c r="X1658" t="s">
        <v>58</v>
      </c>
    </row>
    <row r="1659" spans="1:24" x14ac:dyDescent="0.3">
      <c r="A1659">
        <v>1102</v>
      </c>
      <c r="B1659" s="1">
        <v>46136</v>
      </c>
      <c r="C1659">
        <f>YEAR(SalesDataTable[[#This Row],[Order Date]])</f>
        <v>2026</v>
      </c>
      <c r="D1659">
        <f>MONTH(SalesDataTable[[#This Row],[Order Date]])</f>
        <v>4</v>
      </c>
      <c r="E1659" t="str">
        <f>TEXT(SalesDataTable[[#This Row],[Order Date]], "MmMM")</f>
        <v>April</v>
      </c>
      <c r="F1659" t="str">
        <f>"Q"&amp;ROUNDUP(MONTH(SalesDataTable[[#This Row],[Order Date]])/3,0)</f>
        <v>Q2</v>
      </c>
      <c r="G1659" t="s">
        <v>34</v>
      </c>
      <c r="H1659" t="s">
        <v>35</v>
      </c>
      <c r="I1659" t="s">
        <v>22</v>
      </c>
      <c r="J1659" t="s">
        <v>85</v>
      </c>
      <c r="K1659" t="s">
        <v>30</v>
      </c>
      <c r="L1659" t="s">
        <v>41</v>
      </c>
      <c r="M1659">
        <v>2</v>
      </c>
      <c r="N1659">
        <v>70.53</v>
      </c>
      <c r="O1659">
        <v>0</v>
      </c>
      <c r="P1659">
        <v>32.229999999999997</v>
      </c>
      <c r="Q1659">
        <v>141.06</v>
      </c>
      <c r="R1659">
        <v>64.459999999999994</v>
      </c>
      <c r="S1659">
        <v>76.600000000000009</v>
      </c>
      <c r="T1659">
        <v>0.54303133418403526</v>
      </c>
      <c r="U1659">
        <v>2026</v>
      </c>
      <c r="V1659" t="s">
        <v>64</v>
      </c>
      <c r="W1659">
        <v>4</v>
      </c>
      <c r="X1659" t="s">
        <v>65</v>
      </c>
    </row>
    <row r="1660" spans="1:24" x14ac:dyDescent="0.3">
      <c r="A1660">
        <v>5022</v>
      </c>
      <c r="B1660" s="1">
        <v>46140</v>
      </c>
      <c r="C1660">
        <f>YEAR(SalesDataTable[[#This Row],[Order Date]])</f>
        <v>2026</v>
      </c>
      <c r="D1660">
        <f>MONTH(SalesDataTable[[#This Row],[Order Date]])</f>
        <v>4</v>
      </c>
      <c r="E1660" t="str">
        <f>TEXT(SalesDataTable[[#This Row],[Order Date]], "MmMM")</f>
        <v>April</v>
      </c>
      <c r="F1660" t="str">
        <f>"Q"&amp;ROUNDUP(MONTH(SalesDataTable[[#This Row],[Order Date]])/3,0)</f>
        <v>Q2</v>
      </c>
      <c r="G1660" t="s">
        <v>20</v>
      </c>
      <c r="H1660" t="s">
        <v>32</v>
      </c>
      <c r="I1660" t="s">
        <v>22</v>
      </c>
      <c r="J1660" t="s">
        <v>85</v>
      </c>
      <c r="K1660" t="s">
        <v>44</v>
      </c>
      <c r="L1660" t="s">
        <v>45</v>
      </c>
      <c r="M1660">
        <v>2</v>
      </c>
      <c r="N1660">
        <v>196.37</v>
      </c>
      <c r="O1660">
        <v>0</v>
      </c>
      <c r="P1660">
        <v>101.73</v>
      </c>
      <c r="Q1660">
        <v>392.74</v>
      </c>
      <c r="R1660">
        <v>203.46</v>
      </c>
      <c r="S1660">
        <v>189.28</v>
      </c>
      <c r="T1660">
        <v>0.48194734429902736</v>
      </c>
      <c r="U1660">
        <v>2026</v>
      </c>
      <c r="V1660" t="s">
        <v>64</v>
      </c>
      <c r="W1660">
        <v>4</v>
      </c>
      <c r="X1660" t="s">
        <v>65</v>
      </c>
    </row>
    <row r="1661" spans="1:24" x14ac:dyDescent="0.3">
      <c r="A1661">
        <v>830</v>
      </c>
      <c r="B1661" s="1">
        <v>46147</v>
      </c>
      <c r="C1661">
        <f>YEAR(SalesDataTable[[#This Row],[Order Date]])</f>
        <v>2026</v>
      </c>
      <c r="D1661">
        <f>MONTH(SalesDataTable[[#This Row],[Order Date]])</f>
        <v>5</v>
      </c>
      <c r="E1661" t="str">
        <f>TEXT(SalesDataTable[[#This Row],[Order Date]], "MmMM")</f>
        <v>May</v>
      </c>
      <c r="F1661" t="str">
        <f>"Q"&amp;ROUNDUP(MONTH(SalesDataTable[[#This Row],[Order Date]])/3,0)</f>
        <v>Q2</v>
      </c>
      <c r="G1661" t="s">
        <v>20</v>
      </c>
      <c r="H1661" t="s">
        <v>21</v>
      </c>
      <c r="I1661" t="s">
        <v>22</v>
      </c>
      <c r="J1661" t="s">
        <v>85</v>
      </c>
      <c r="K1661" t="s">
        <v>42</v>
      </c>
      <c r="L1661" t="s">
        <v>66</v>
      </c>
      <c r="M1661">
        <v>2</v>
      </c>
      <c r="N1661">
        <v>50.4</v>
      </c>
      <c r="O1661">
        <v>0</v>
      </c>
      <c r="P1661">
        <v>22.21</v>
      </c>
      <c r="Q1661">
        <v>100.8</v>
      </c>
      <c r="R1661">
        <v>44.42</v>
      </c>
      <c r="S1661">
        <v>56.379999999999995</v>
      </c>
      <c r="T1661">
        <v>0.55932539682539684</v>
      </c>
      <c r="U1661">
        <v>2026</v>
      </c>
      <c r="V1661" t="s">
        <v>64</v>
      </c>
      <c r="W1661">
        <v>5</v>
      </c>
      <c r="X1661" t="s">
        <v>70</v>
      </c>
    </row>
    <row r="1662" spans="1:24" x14ac:dyDescent="0.3">
      <c r="A1662">
        <v>4677</v>
      </c>
      <c r="B1662" s="1">
        <v>46151</v>
      </c>
      <c r="C1662">
        <f>YEAR(SalesDataTable[[#This Row],[Order Date]])</f>
        <v>2026</v>
      </c>
      <c r="D1662">
        <f>MONTH(SalesDataTable[[#This Row],[Order Date]])</f>
        <v>5</v>
      </c>
      <c r="E1662" t="str">
        <f>TEXT(SalesDataTable[[#This Row],[Order Date]], "MmMM")</f>
        <v>May</v>
      </c>
      <c r="F1662" t="str">
        <f>"Q"&amp;ROUNDUP(MONTH(SalesDataTable[[#This Row],[Order Date]])/3,0)</f>
        <v>Q2</v>
      </c>
      <c r="G1662" t="s">
        <v>34</v>
      </c>
      <c r="H1662" t="s">
        <v>55</v>
      </c>
      <c r="I1662" t="s">
        <v>22</v>
      </c>
      <c r="J1662" t="s">
        <v>85</v>
      </c>
      <c r="K1662" t="s">
        <v>37</v>
      </c>
      <c r="L1662" t="s">
        <v>59</v>
      </c>
      <c r="M1662">
        <v>2</v>
      </c>
      <c r="N1662">
        <v>161.47999999999999</v>
      </c>
      <c r="O1662">
        <v>0</v>
      </c>
      <c r="P1662">
        <v>85.03</v>
      </c>
      <c r="Q1662">
        <v>322.95999999999998</v>
      </c>
      <c r="R1662">
        <v>170.06</v>
      </c>
      <c r="S1662">
        <v>152.89999999999998</v>
      </c>
      <c r="T1662">
        <v>0.47343324250681196</v>
      </c>
      <c r="U1662">
        <v>2026</v>
      </c>
      <c r="V1662" t="s">
        <v>64</v>
      </c>
      <c r="W1662">
        <v>5</v>
      </c>
      <c r="X1662" t="s">
        <v>70</v>
      </c>
    </row>
    <row r="1663" spans="1:24" x14ac:dyDescent="0.3">
      <c r="A1663">
        <v>2951</v>
      </c>
      <c r="B1663" s="1">
        <v>46161</v>
      </c>
      <c r="C1663">
        <f>YEAR(SalesDataTable[[#This Row],[Order Date]])</f>
        <v>2026</v>
      </c>
      <c r="D1663">
        <f>MONTH(SalesDataTable[[#This Row],[Order Date]])</f>
        <v>5</v>
      </c>
      <c r="E1663" t="str">
        <f>TEXT(SalesDataTable[[#This Row],[Order Date]], "MmMM")</f>
        <v>May</v>
      </c>
      <c r="F1663" t="str">
        <f>"Q"&amp;ROUNDUP(MONTH(SalesDataTable[[#This Row],[Order Date]])/3,0)</f>
        <v>Q2</v>
      </c>
      <c r="G1663" t="s">
        <v>28</v>
      </c>
      <c r="H1663" t="s">
        <v>36</v>
      </c>
      <c r="I1663" t="s">
        <v>22</v>
      </c>
      <c r="J1663" t="s">
        <v>85</v>
      </c>
      <c r="K1663" t="s">
        <v>42</v>
      </c>
      <c r="L1663" t="s">
        <v>72</v>
      </c>
      <c r="M1663">
        <v>2</v>
      </c>
      <c r="N1663">
        <v>82.85</v>
      </c>
      <c r="O1663">
        <v>0</v>
      </c>
      <c r="P1663">
        <v>42.53</v>
      </c>
      <c r="Q1663">
        <v>165.7</v>
      </c>
      <c r="R1663">
        <v>85.06</v>
      </c>
      <c r="S1663">
        <v>80.639999999999986</v>
      </c>
      <c r="T1663">
        <v>0.48666264333132164</v>
      </c>
      <c r="U1663">
        <v>2026</v>
      </c>
      <c r="V1663" t="s">
        <v>64</v>
      </c>
      <c r="W1663">
        <v>5</v>
      </c>
      <c r="X1663" t="s">
        <v>70</v>
      </c>
    </row>
    <row r="1664" spans="1:24" x14ac:dyDescent="0.3">
      <c r="A1664">
        <v>5109</v>
      </c>
      <c r="B1664" s="1">
        <v>46167</v>
      </c>
      <c r="C1664">
        <f>YEAR(SalesDataTable[[#This Row],[Order Date]])</f>
        <v>2026</v>
      </c>
      <c r="D1664">
        <f>MONTH(SalesDataTable[[#This Row],[Order Date]])</f>
        <v>5</v>
      </c>
      <c r="E1664" t="str">
        <f>TEXT(SalesDataTable[[#This Row],[Order Date]], "MmMM")</f>
        <v>May</v>
      </c>
      <c r="F1664" t="str">
        <f>"Q"&amp;ROUNDUP(MONTH(SalesDataTable[[#This Row],[Order Date]])/3,0)</f>
        <v>Q2</v>
      </c>
      <c r="G1664" t="s">
        <v>20</v>
      </c>
      <c r="H1664" t="s">
        <v>39</v>
      </c>
      <c r="I1664" t="s">
        <v>22</v>
      </c>
      <c r="J1664" t="s">
        <v>85</v>
      </c>
      <c r="K1664" t="s">
        <v>44</v>
      </c>
      <c r="L1664" t="s">
        <v>63</v>
      </c>
      <c r="M1664">
        <v>2</v>
      </c>
      <c r="N1664">
        <v>125.42</v>
      </c>
      <c r="O1664">
        <v>0</v>
      </c>
      <c r="P1664">
        <v>62.28</v>
      </c>
      <c r="Q1664">
        <v>250.84</v>
      </c>
      <c r="R1664">
        <v>124.56</v>
      </c>
      <c r="S1664">
        <v>126.28</v>
      </c>
      <c r="T1664">
        <v>0.50342848030617127</v>
      </c>
      <c r="U1664">
        <v>2026</v>
      </c>
      <c r="V1664" t="s">
        <v>64</v>
      </c>
      <c r="W1664">
        <v>5</v>
      </c>
      <c r="X1664" t="s">
        <v>70</v>
      </c>
    </row>
    <row r="1665" spans="1:24" x14ac:dyDescent="0.3">
      <c r="A1665">
        <v>1697</v>
      </c>
      <c r="B1665" s="1">
        <v>46181</v>
      </c>
      <c r="C1665">
        <f>YEAR(SalesDataTable[[#This Row],[Order Date]])</f>
        <v>2026</v>
      </c>
      <c r="D1665">
        <f>MONTH(SalesDataTable[[#This Row],[Order Date]])</f>
        <v>6</v>
      </c>
      <c r="E1665" t="str">
        <f>TEXT(SalesDataTable[[#This Row],[Order Date]], "MmMM")</f>
        <v>June</v>
      </c>
      <c r="F1665" t="str">
        <f>"Q"&amp;ROUNDUP(MONTH(SalesDataTable[[#This Row],[Order Date]])/3,0)</f>
        <v>Q2</v>
      </c>
      <c r="G1665" t="s">
        <v>34</v>
      </c>
      <c r="H1665" t="s">
        <v>53</v>
      </c>
      <c r="I1665" t="s">
        <v>22</v>
      </c>
      <c r="J1665" t="s">
        <v>85</v>
      </c>
      <c r="K1665" t="s">
        <v>30</v>
      </c>
      <c r="L1665" t="s">
        <v>57</v>
      </c>
      <c r="M1665">
        <v>2</v>
      </c>
      <c r="N1665">
        <v>141.09</v>
      </c>
      <c r="O1665">
        <v>0</v>
      </c>
      <c r="P1665">
        <v>81.69</v>
      </c>
      <c r="Q1665">
        <v>282.18</v>
      </c>
      <c r="R1665">
        <v>163.38</v>
      </c>
      <c r="S1665">
        <v>118.80000000000001</v>
      </c>
      <c r="T1665">
        <v>0.42100786731873274</v>
      </c>
      <c r="U1665">
        <v>2026</v>
      </c>
      <c r="V1665" t="s">
        <v>64</v>
      </c>
      <c r="W1665">
        <v>6</v>
      </c>
      <c r="X1665" t="s">
        <v>73</v>
      </c>
    </row>
    <row r="1666" spans="1:24" x14ac:dyDescent="0.3">
      <c r="A1666">
        <v>3831</v>
      </c>
      <c r="B1666" s="1">
        <v>46182</v>
      </c>
      <c r="C1666">
        <f>YEAR(SalesDataTable[[#This Row],[Order Date]])</f>
        <v>2026</v>
      </c>
      <c r="D1666">
        <f>MONTH(SalesDataTable[[#This Row],[Order Date]])</f>
        <v>6</v>
      </c>
      <c r="E1666" t="str">
        <f>TEXT(SalesDataTable[[#This Row],[Order Date]], "MmMM")</f>
        <v>June</v>
      </c>
      <c r="F1666" t="str">
        <f>"Q"&amp;ROUNDUP(MONTH(SalesDataTable[[#This Row],[Order Date]])/3,0)</f>
        <v>Q2</v>
      </c>
      <c r="G1666" t="s">
        <v>48</v>
      </c>
      <c r="H1666" t="s">
        <v>67</v>
      </c>
      <c r="I1666" t="s">
        <v>22</v>
      </c>
      <c r="J1666" t="s">
        <v>85</v>
      </c>
      <c r="K1666" t="s">
        <v>37</v>
      </c>
      <c r="L1666" t="s">
        <v>38</v>
      </c>
      <c r="M1666">
        <v>2</v>
      </c>
      <c r="N1666">
        <v>134.28</v>
      </c>
      <c r="O1666">
        <v>0</v>
      </c>
      <c r="P1666">
        <v>69.12</v>
      </c>
      <c r="Q1666">
        <v>268.56</v>
      </c>
      <c r="R1666">
        <v>138.24</v>
      </c>
      <c r="S1666">
        <v>130.32</v>
      </c>
      <c r="T1666">
        <v>0.48525469168900803</v>
      </c>
      <c r="U1666">
        <v>2026</v>
      </c>
      <c r="V1666" t="s">
        <v>64</v>
      </c>
      <c r="W1666">
        <v>6</v>
      </c>
      <c r="X1666" t="s">
        <v>73</v>
      </c>
    </row>
    <row r="1667" spans="1:24" x14ac:dyDescent="0.3">
      <c r="A1667">
        <v>5082</v>
      </c>
      <c r="B1667" s="1">
        <v>46193</v>
      </c>
      <c r="C1667">
        <f>YEAR(SalesDataTable[[#This Row],[Order Date]])</f>
        <v>2026</v>
      </c>
      <c r="D1667">
        <f>MONTH(SalesDataTable[[#This Row],[Order Date]])</f>
        <v>6</v>
      </c>
      <c r="E1667" t="str">
        <f>TEXT(SalesDataTable[[#This Row],[Order Date]], "MmMM")</f>
        <v>June</v>
      </c>
      <c r="F1667" t="str">
        <f>"Q"&amp;ROUNDUP(MONTH(SalesDataTable[[#This Row],[Order Date]])/3,0)</f>
        <v>Q2</v>
      </c>
      <c r="G1667" t="s">
        <v>34</v>
      </c>
      <c r="H1667" t="s">
        <v>40</v>
      </c>
      <c r="I1667" t="s">
        <v>22</v>
      </c>
      <c r="J1667" t="s">
        <v>85</v>
      </c>
      <c r="K1667" t="s">
        <v>42</v>
      </c>
      <c r="L1667" t="s">
        <v>72</v>
      </c>
      <c r="M1667">
        <v>2</v>
      </c>
      <c r="N1667">
        <v>81.489999999999995</v>
      </c>
      <c r="O1667">
        <v>0</v>
      </c>
      <c r="P1667">
        <v>42.15</v>
      </c>
      <c r="Q1667">
        <v>162.97999999999999</v>
      </c>
      <c r="R1667">
        <v>84.3</v>
      </c>
      <c r="S1667">
        <v>78.679999999999993</v>
      </c>
      <c r="T1667">
        <v>0.48275862068965514</v>
      </c>
      <c r="U1667">
        <v>2026</v>
      </c>
      <c r="V1667" t="s">
        <v>64</v>
      </c>
      <c r="W1667">
        <v>6</v>
      </c>
      <c r="X1667" t="s">
        <v>73</v>
      </c>
    </row>
    <row r="1668" spans="1:24" x14ac:dyDescent="0.3">
      <c r="A1668">
        <v>1897</v>
      </c>
      <c r="B1668" s="1">
        <v>46202</v>
      </c>
      <c r="C1668">
        <f>YEAR(SalesDataTable[[#This Row],[Order Date]])</f>
        <v>2026</v>
      </c>
      <c r="D1668">
        <f>MONTH(SalesDataTable[[#This Row],[Order Date]])</f>
        <v>6</v>
      </c>
      <c r="E1668" t="str">
        <f>TEXT(SalesDataTable[[#This Row],[Order Date]], "MmMM")</f>
        <v>June</v>
      </c>
      <c r="F1668" t="str">
        <f>"Q"&amp;ROUNDUP(MONTH(SalesDataTable[[#This Row],[Order Date]])/3,0)</f>
        <v>Q2</v>
      </c>
      <c r="G1668" t="s">
        <v>34</v>
      </c>
      <c r="H1668" t="s">
        <v>40</v>
      </c>
      <c r="I1668" t="s">
        <v>22</v>
      </c>
      <c r="J1668" t="s">
        <v>85</v>
      </c>
      <c r="K1668" t="s">
        <v>42</v>
      </c>
      <c r="L1668" t="s">
        <v>66</v>
      </c>
      <c r="M1668">
        <v>2</v>
      </c>
      <c r="N1668">
        <v>51.03</v>
      </c>
      <c r="O1668">
        <v>0</v>
      </c>
      <c r="P1668">
        <v>22.59</v>
      </c>
      <c r="Q1668">
        <v>102.06</v>
      </c>
      <c r="R1668">
        <v>45.18</v>
      </c>
      <c r="S1668">
        <v>56.88</v>
      </c>
      <c r="T1668">
        <v>0.55731922398589062</v>
      </c>
      <c r="U1668">
        <v>2026</v>
      </c>
      <c r="V1668" t="s">
        <v>64</v>
      </c>
      <c r="W1668">
        <v>6</v>
      </c>
      <c r="X1668" t="s">
        <v>73</v>
      </c>
    </row>
    <row r="1669" spans="1:24" x14ac:dyDescent="0.3">
      <c r="A1669">
        <v>650</v>
      </c>
      <c r="B1669" s="1">
        <v>46211</v>
      </c>
      <c r="C1669">
        <f>YEAR(SalesDataTable[[#This Row],[Order Date]])</f>
        <v>2026</v>
      </c>
      <c r="D1669">
        <f>MONTH(SalesDataTable[[#This Row],[Order Date]])</f>
        <v>7</v>
      </c>
      <c r="E1669" t="str">
        <f>TEXT(SalesDataTable[[#This Row],[Order Date]], "MmMM")</f>
        <v>July</v>
      </c>
      <c r="F1669" t="str">
        <f>"Q"&amp;ROUNDUP(MONTH(SalesDataTable[[#This Row],[Order Date]])/3,0)</f>
        <v>Q3</v>
      </c>
      <c r="G1669" t="s">
        <v>28</v>
      </c>
      <c r="H1669" t="s">
        <v>36</v>
      </c>
      <c r="I1669" t="s">
        <v>22</v>
      </c>
      <c r="J1669" t="s">
        <v>85</v>
      </c>
      <c r="K1669" t="s">
        <v>24</v>
      </c>
      <c r="L1669" t="s">
        <v>25</v>
      </c>
      <c r="M1669">
        <v>2</v>
      </c>
      <c r="N1669">
        <v>40.79</v>
      </c>
      <c r="O1669">
        <v>0</v>
      </c>
      <c r="P1669">
        <v>14.61</v>
      </c>
      <c r="Q1669">
        <v>81.58</v>
      </c>
      <c r="R1669">
        <v>29.22</v>
      </c>
      <c r="S1669">
        <v>52.36</v>
      </c>
      <c r="T1669">
        <v>0.64182397646481981</v>
      </c>
      <c r="U1669">
        <v>2026</v>
      </c>
      <c r="V1669" t="s">
        <v>74</v>
      </c>
      <c r="W1669">
        <v>7</v>
      </c>
      <c r="X1669" t="s">
        <v>75</v>
      </c>
    </row>
    <row r="1670" spans="1:24" x14ac:dyDescent="0.3">
      <c r="A1670">
        <v>4760</v>
      </c>
      <c r="B1670" s="1">
        <v>46213</v>
      </c>
      <c r="C1670">
        <f>YEAR(SalesDataTable[[#This Row],[Order Date]])</f>
        <v>2026</v>
      </c>
      <c r="D1670">
        <f>MONTH(SalesDataTable[[#This Row],[Order Date]])</f>
        <v>7</v>
      </c>
      <c r="E1670" t="str">
        <f>TEXT(SalesDataTable[[#This Row],[Order Date]], "MmMM")</f>
        <v>July</v>
      </c>
      <c r="F1670" t="str">
        <f>"Q"&amp;ROUNDUP(MONTH(SalesDataTable[[#This Row],[Order Date]])/3,0)</f>
        <v>Q3</v>
      </c>
      <c r="G1670" t="s">
        <v>20</v>
      </c>
      <c r="H1670" t="s">
        <v>60</v>
      </c>
      <c r="I1670" t="s">
        <v>22</v>
      </c>
      <c r="J1670" t="s">
        <v>85</v>
      </c>
      <c r="K1670" t="s">
        <v>30</v>
      </c>
      <c r="L1670" t="s">
        <v>31</v>
      </c>
      <c r="M1670">
        <v>2</v>
      </c>
      <c r="N1670">
        <v>157.66</v>
      </c>
      <c r="O1670">
        <v>0</v>
      </c>
      <c r="P1670">
        <v>78.760000000000005</v>
      </c>
      <c r="Q1670">
        <v>315.32</v>
      </c>
      <c r="R1670">
        <v>157.52000000000001</v>
      </c>
      <c r="S1670">
        <v>157.79999999999998</v>
      </c>
      <c r="T1670">
        <v>0.50044399340352652</v>
      </c>
      <c r="U1670">
        <v>2026</v>
      </c>
      <c r="V1670" t="s">
        <v>74</v>
      </c>
      <c r="W1670">
        <v>7</v>
      </c>
      <c r="X1670" t="s">
        <v>75</v>
      </c>
    </row>
    <row r="1671" spans="1:24" x14ac:dyDescent="0.3">
      <c r="A1671">
        <v>272</v>
      </c>
      <c r="B1671" s="1">
        <v>46232</v>
      </c>
      <c r="C1671">
        <f>YEAR(SalesDataTable[[#This Row],[Order Date]])</f>
        <v>2026</v>
      </c>
      <c r="D1671">
        <f>MONTH(SalesDataTable[[#This Row],[Order Date]])</f>
        <v>7</v>
      </c>
      <c r="E1671" t="str">
        <f>TEXT(SalesDataTable[[#This Row],[Order Date]], "MmMM")</f>
        <v>July</v>
      </c>
      <c r="F1671" t="str">
        <f>"Q"&amp;ROUNDUP(MONTH(SalesDataTable[[#This Row],[Order Date]])/3,0)</f>
        <v>Q3</v>
      </c>
      <c r="G1671" t="s">
        <v>20</v>
      </c>
      <c r="H1671" t="s">
        <v>39</v>
      </c>
      <c r="I1671" t="s">
        <v>22</v>
      </c>
      <c r="J1671" t="s">
        <v>85</v>
      </c>
      <c r="K1671" t="s">
        <v>44</v>
      </c>
      <c r="L1671" t="s">
        <v>45</v>
      </c>
      <c r="M1671">
        <v>2</v>
      </c>
      <c r="N1671">
        <v>195.09</v>
      </c>
      <c r="O1671">
        <v>0</v>
      </c>
      <c r="P1671">
        <v>106.82</v>
      </c>
      <c r="Q1671">
        <v>390.18</v>
      </c>
      <c r="R1671">
        <v>213.64</v>
      </c>
      <c r="S1671">
        <v>176.54000000000002</v>
      </c>
      <c r="T1671">
        <v>0.45245783997129535</v>
      </c>
      <c r="U1671">
        <v>2026</v>
      </c>
      <c r="V1671" t="s">
        <v>74</v>
      </c>
      <c r="W1671">
        <v>7</v>
      </c>
      <c r="X1671" t="s">
        <v>75</v>
      </c>
    </row>
    <row r="1672" spans="1:24" x14ac:dyDescent="0.3">
      <c r="A1672">
        <v>3075</v>
      </c>
      <c r="B1672" s="1">
        <v>46242</v>
      </c>
      <c r="C1672">
        <f>YEAR(SalesDataTable[[#This Row],[Order Date]])</f>
        <v>2026</v>
      </c>
      <c r="D1672">
        <f>MONTH(SalesDataTable[[#This Row],[Order Date]])</f>
        <v>8</v>
      </c>
      <c r="E1672" t="str">
        <f>TEXT(SalesDataTable[[#This Row],[Order Date]], "MmMM")</f>
        <v>August</v>
      </c>
      <c r="F1672" t="str">
        <f>"Q"&amp;ROUNDUP(MONTH(SalesDataTable[[#This Row],[Order Date]])/3,0)</f>
        <v>Q3</v>
      </c>
      <c r="G1672" t="s">
        <v>28</v>
      </c>
      <c r="H1672" t="s">
        <v>36</v>
      </c>
      <c r="I1672" t="s">
        <v>22</v>
      </c>
      <c r="J1672" t="s">
        <v>85</v>
      </c>
      <c r="K1672" t="s">
        <v>30</v>
      </c>
      <c r="L1672" t="s">
        <v>41</v>
      </c>
      <c r="M1672">
        <v>2</v>
      </c>
      <c r="N1672">
        <v>72.31</v>
      </c>
      <c r="O1672">
        <v>0</v>
      </c>
      <c r="P1672">
        <v>31.75</v>
      </c>
      <c r="Q1672">
        <v>144.62</v>
      </c>
      <c r="R1672">
        <v>63.5</v>
      </c>
      <c r="S1672">
        <v>81.12</v>
      </c>
      <c r="T1672">
        <v>0.56091826856589688</v>
      </c>
      <c r="U1672">
        <v>2026</v>
      </c>
      <c r="V1672" t="s">
        <v>74</v>
      </c>
      <c r="W1672">
        <v>8</v>
      </c>
      <c r="X1672" t="s">
        <v>76</v>
      </c>
    </row>
    <row r="1673" spans="1:24" x14ac:dyDescent="0.3">
      <c r="A1673">
        <v>1682</v>
      </c>
      <c r="B1673" s="1">
        <v>46245</v>
      </c>
      <c r="C1673">
        <f>YEAR(SalesDataTable[[#This Row],[Order Date]])</f>
        <v>2026</v>
      </c>
      <c r="D1673">
        <f>MONTH(SalesDataTable[[#This Row],[Order Date]])</f>
        <v>8</v>
      </c>
      <c r="E1673" t="str">
        <f>TEXT(SalesDataTable[[#This Row],[Order Date]], "MmMM")</f>
        <v>August</v>
      </c>
      <c r="F1673" t="str">
        <f>"Q"&amp;ROUNDUP(MONTH(SalesDataTable[[#This Row],[Order Date]])/3,0)</f>
        <v>Q3</v>
      </c>
      <c r="G1673" t="s">
        <v>28</v>
      </c>
      <c r="H1673" t="s">
        <v>36</v>
      </c>
      <c r="I1673" t="s">
        <v>22</v>
      </c>
      <c r="J1673" t="s">
        <v>85</v>
      </c>
      <c r="K1673" t="s">
        <v>44</v>
      </c>
      <c r="L1673" t="s">
        <v>68</v>
      </c>
      <c r="M1673">
        <v>2</v>
      </c>
      <c r="N1673">
        <v>81.569999999999993</v>
      </c>
      <c r="O1673">
        <v>0</v>
      </c>
      <c r="P1673">
        <v>40.36</v>
      </c>
      <c r="Q1673">
        <v>163.13999999999999</v>
      </c>
      <c r="R1673">
        <v>80.72</v>
      </c>
      <c r="S1673">
        <v>82.419999999999987</v>
      </c>
      <c r="T1673">
        <v>0.50521024886600463</v>
      </c>
      <c r="U1673">
        <v>2026</v>
      </c>
      <c r="V1673" t="s">
        <v>74</v>
      </c>
      <c r="W1673">
        <v>8</v>
      </c>
      <c r="X1673" t="s">
        <v>76</v>
      </c>
    </row>
    <row r="1674" spans="1:24" x14ac:dyDescent="0.3">
      <c r="A1674">
        <v>2749</v>
      </c>
      <c r="B1674" s="1">
        <v>46247</v>
      </c>
      <c r="C1674">
        <f>YEAR(SalesDataTable[[#This Row],[Order Date]])</f>
        <v>2026</v>
      </c>
      <c r="D1674">
        <f>MONTH(SalesDataTable[[#This Row],[Order Date]])</f>
        <v>8</v>
      </c>
      <c r="E1674" t="str">
        <f>TEXT(SalesDataTable[[#This Row],[Order Date]], "MmMM")</f>
        <v>August</v>
      </c>
      <c r="F1674" t="str">
        <f>"Q"&amp;ROUNDUP(MONTH(SalesDataTable[[#This Row],[Order Date]])/3,0)</f>
        <v>Q3</v>
      </c>
      <c r="G1674" t="s">
        <v>34</v>
      </c>
      <c r="H1674" t="s">
        <v>55</v>
      </c>
      <c r="I1674" t="s">
        <v>22</v>
      </c>
      <c r="J1674" t="s">
        <v>85</v>
      </c>
      <c r="K1674" t="s">
        <v>30</v>
      </c>
      <c r="L1674" t="s">
        <v>33</v>
      </c>
      <c r="M1674">
        <v>2</v>
      </c>
      <c r="N1674">
        <v>93.13</v>
      </c>
      <c r="O1674">
        <v>0</v>
      </c>
      <c r="P1674">
        <v>45.68</v>
      </c>
      <c r="Q1674">
        <v>186.26</v>
      </c>
      <c r="R1674">
        <v>91.36</v>
      </c>
      <c r="S1674">
        <v>94.899999999999991</v>
      </c>
      <c r="T1674">
        <v>0.50950284548480618</v>
      </c>
      <c r="U1674">
        <v>2026</v>
      </c>
      <c r="V1674" t="s">
        <v>74</v>
      </c>
      <c r="W1674">
        <v>8</v>
      </c>
      <c r="X1674" t="s">
        <v>76</v>
      </c>
    </row>
    <row r="1675" spans="1:24" x14ac:dyDescent="0.3">
      <c r="A1675">
        <v>3521</v>
      </c>
      <c r="B1675" s="1">
        <v>46248</v>
      </c>
      <c r="C1675">
        <f>YEAR(SalesDataTable[[#This Row],[Order Date]])</f>
        <v>2026</v>
      </c>
      <c r="D1675">
        <f>MONTH(SalesDataTable[[#This Row],[Order Date]])</f>
        <v>8</v>
      </c>
      <c r="E1675" t="str">
        <f>TEXT(SalesDataTable[[#This Row],[Order Date]], "MmMM")</f>
        <v>August</v>
      </c>
      <c r="F1675" t="str">
        <f>"Q"&amp;ROUNDUP(MONTH(SalesDataTable[[#This Row],[Order Date]])/3,0)</f>
        <v>Q3</v>
      </c>
      <c r="G1675" t="s">
        <v>48</v>
      </c>
      <c r="H1675" t="s">
        <v>71</v>
      </c>
      <c r="I1675" t="s">
        <v>22</v>
      </c>
      <c r="J1675" t="s">
        <v>85</v>
      </c>
      <c r="K1675" t="s">
        <v>37</v>
      </c>
      <c r="L1675" t="s">
        <v>54</v>
      </c>
      <c r="M1675">
        <v>2</v>
      </c>
      <c r="N1675">
        <v>45.79</v>
      </c>
      <c r="O1675">
        <v>0</v>
      </c>
      <c r="P1675">
        <v>18.23</v>
      </c>
      <c r="Q1675">
        <v>91.58</v>
      </c>
      <c r="R1675">
        <v>36.46</v>
      </c>
      <c r="S1675">
        <v>55.12</v>
      </c>
      <c r="T1675">
        <v>0.60187813933173184</v>
      </c>
      <c r="U1675">
        <v>2026</v>
      </c>
      <c r="V1675" t="s">
        <v>74</v>
      </c>
      <c r="W1675">
        <v>8</v>
      </c>
      <c r="X1675" t="s">
        <v>76</v>
      </c>
    </row>
    <row r="1676" spans="1:24" x14ac:dyDescent="0.3">
      <c r="A1676">
        <v>1386</v>
      </c>
      <c r="B1676" s="1">
        <v>46249</v>
      </c>
      <c r="C1676">
        <f>YEAR(SalesDataTable[[#This Row],[Order Date]])</f>
        <v>2026</v>
      </c>
      <c r="D1676">
        <f>MONTH(SalesDataTable[[#This Row],[Order Date]])</f>
        <v>8</v>
      </c>
      <c r="E1676" t="str">
        <f>TEXT(SalesDataTable[[#This Row],[Order Date]], "MmMM")</f>
        <v>August</v>
      </c>
      <c r="F1676" t="str">
        <f>"Q"&amp;ROUNDUP(MONTH(SalesDataTable[[#This Row],[Order Date]])/3,0)</f>
        <v>Q3</v>
      </c>
      <c r="G1676" t="s">
        <v>34</v>
      </c>
      <c r="H1676" t="s">
        <v>53</v>
      </c>
      <c r="I1676" t="s">
        <v>22</v>
      </c>
      <c r="J1676" t="s">
        <v>85</v>
      </c>
      <c r="K1676" t="s">
        <v>37</v>
      </c>
      <c r="L1676" t="s">
        <v>47</v>
      </c>
      <c r="M1676">
        <v>2</v>
      </c>
      <c r="N1676">
        <v>36.049999999999997</v>
      </c>
      <c r="O1676">
        <v>0</v>
      </c>
      <c r="P1676">
        <v>13.8</v>
      </c>
      <c r="Q1676">
        <v>72.099999999999994</v>
      </c>
      <c r="R1676">
        <v>27.6</v>
      </c>
      <c r="S1676">
        <v>44.499999999999993</v>
      </c>
      <c r="T1676">
        <v>0.61719833564493753</v>
      </c>
      <c r="U1676">
        <v>2026</v>
      </c>
      <c r="V1676" t="s">
        <v>74</v>
      </c>
      <c r="W1676">
        <v>8</v>
      </c>
      <c r="X1676" t="s">
        <v>76</v>
      </c>
    </row>
    <row r="1677" spans="1:24" x14ac:dyDescent="0.3">
      <c r="A1677">
        <v>2126</v>
      </c>
      <c r="B1677" s="1">
        <v>46250</v>
      </c>
      <c r="C1677">
        <f>YEAR(SalesDataTable[[#This Row],[Order Date]])</f>
        <v>2026</v>
      </c>
      <c r="D1677">
        <f>MONTH(SalesDataTable[[#This Row],[Order Date]])</f>
        <v>8</v>
      </c>
      <c r="E1677" t="str">
        <f>TEXT(SalesDataTable[[#This Row],[Order Date]], "MmMM")</f>
        <v>August</v>
      </c>
      <c r="F1677" t="str">
        <f>"Q"&amp;ROUNDUP(MONTH(SalesDataTable[[#This Row],[Order Date]])/3,0)</f>
        <v>Q3</v>
      </c>
      <c r="G1677" t="s">
        <v>34</v>
      </c>
      <c r="H1677" t="s">
        <v>55</v>
      </c>
      <c r="I1677" t="s">
        <v>22</v>
      </c>
      <c r="J1677" t="s">
        <v>85</v>
      </c>
      <c r="K1677" t="s">
        <v>42</v>
      </c>
      <c r="L1677" t="s">
        <v>62</v>
      </c>
      <c r="M1677">
        <v>2</v>
      </c>
      <c r="N1677">
        <v>104.02</v>
      </c>
      <c r="O1677">
        <v>0</v>
      </c>
      <c r="P1677">
        <v>50.26</v>
      </c>
      <c r="Q1677">
        <v>208.04</v>
      </c>
      <c r="R1677">
        <v>100.52</v>
      </c>
      <c r="S1677">
        <v>107.52</v>
      </c>
      <c r="T1677">
        <v>0.51682368775235532</v>
      </c>
      <c r="U1677">
        <v>2026</v>
      </c>
      <c r="V1677" t="s">
        <v>74</v>
      </c>
      <c r="W1677">
        <v>8</v>
      </c>
      <c r="X1677" t="s">
        <v>76</v>
      </c>
    </row>
    <row r="1678" spans="1:24" x14ac:dyDescent="0.3">
      <c r="A1678">
        <v>75</v>
      </c>
      <c r="B1678" s="1">
        <v>46272</v>
      </c>
      <c r="C1678">
        <f>YEAR(SalesDataTable[[#This Row],[Order Date]])</f>
        <v>2026</v>
      </c>
      <c r="D1678">
        <f>MONTH(SalesDataTable[[#This Row],[Order Date]])</f>
        <v>9</v>
      </c>
      <c r="E1678" t="str">
        <f>TEXT(SalesDataTable[[#This Row],[Order Date]], "MmMM")</f>
        <v>September</v>
      </c>
      <c r="F1678" t="str">
        <f>"Q"&amp;ROUNDUP(MONTH(SalesDataTable[[#This Row],[Order Date]])/3,0)</f>
        <v>Q3</v>
      </c>
      <c r="G1678" t="s">
        <v>28</v>
      </c>
      <c r="H1678" t="s">
        <v>36</v>
      </c>
      <c r="I1678" t="s">
        <v>22</v>
      </c>
      <c r="J1678" t="s">
        <v>85</v>
      </c>
      <c r="K1678" t="s">
        <v>24</v>
      </c>
      <c r="L1678" t="s">
        <v>25</v>
      </c>
      <c r="M1678">
        <v>2</v>
      </c>
      <c r="N1678">
        <v>40.78</v>
      </c>
      <c r="O1678">
        <v>0</v>
      </c>
      <c r="P1678">
        <v>15.04</v>
      </c>
      <c r="Q1678">
        <v>81.56</v>
      </c>
      <c r="R1678">
        <v>30.08</v>
      </c>
      <c r="S1678">
        <v>51.480000000000004</v>
      </c>
      <c r="T1678">
        <v>0.63119176066699367</v>
      </c>
      <c r="U1678">
        <v>2026</v>
      </c>
      <c r="V1678" t="s">
        <v>74</v>
      </c>
      <c r="W1678">
        <v>9</v>
      </c>
      <c r="X1678" t="s">
        <v>78</v>
      </c>
    </row>
    <row r="1679" spans="1:24" x14ac:dyDescent="0.3">
      <c r="A1679">
        <v>4666</v>
      </c>
      <c r="B1679" s="1">
        <v>46285</v>
      </c>
      <c r="C1679">
        <f>YEAR(SalesDataTable[[#This Row],[Order Date]])</f>
        <v>2026</v>
      </c>
      <c r="D1679">
        <f>MONTH(SalesDataTable[[#This Row],[Order Date]])</f>
        <v>9</v>
      </c>
      <c r="E1679" t="str">
        <f>TEXT(SalesDataTable[[#This Row],[Order Date]], "MmMM")</f>
        <v>September</v>
      </c>
      <c r="F1679" t="str">
        <f>"Q"&amp;ROUNDUP(MONTH(SalesDataTable[[#This Row],[Order Date]])/3,0)</f>
        <v>Q3</v>
      </c>
      <c r="G1679" t="s">
        <v>48</v>
      </c>
      <c r="H1679" t="s">
        <v>67</v>
      </c>
      <c r="I1679" t="s">
        <v>22</v>
      </c>
      <c r="J1679" t="s">
        <v>85</v>
      </c>
      <c r="K1679" t="s">
        <v>24</v>
      </c>
      <c r="L1679" t="s">
        <v>61</v>
      </c>
      <c r="M1679">
        <v>2</v>
      </c>
      <c r="N1679">
        <v>123.73</v>
      </c>
      <c r="O1679">
        <v>0</v>
      </c>
      <c r="P1679">
        <v>68.459999999999994</v>
      </c>
      <c r="Q1679">
        <v>247.46</v>
      </c>
      <c r="R1679">
        <v>136.91999999999999</v>
      </c>
      <c r="S1679">
        <v>110.54000000000002</v>
      </c>
      <c r="T1679">
        <v>0.44669845631617239</v>
      </c>
      <c r="U1679">
        <v>2026</v>
      </c>
      <c r="V1679" t="s">
        <v>74</v>
      </c>
      <c r="W1679">
        <v>9</v>
      </c>
      <c r="X1679" t="s">
        <v>78</v>
      </c>
    </row>
    <row r="1680" spans="1:24" x14ac:dyDescent="0.3">
      <c r="A1680">
        <v>234</v>
      </c>
      <c r="B1680" s="1">
        <v>46286</v>
      </c>
      <c r="C1680">
        <f>YEAR(SalesDataTable[[#This Row],[Order Date]])</f>
        <v>2026</v>
      </c>
      <c r="D1680">
        <f>MONTH(SalesDataTable[[#This Row],[Order Date]])</f>
        <v>9</v>
      </c>
      <c r="E1680" t="str">
        <f>TEXT(SalesDataTable[[#This Row],[Order Date]], "MmMM")</f>
        <v>September</v>
      </c>
      <c r="F1680" t="str">
        <f>"Q"&amp;ROUNDUP(MONTH(SalesDataTable[[#This Row],[Order Date]])/3,0)</f>
        <v>Q3</v>
      </c>
      <c r="G1680" t="s">
        <v>48</v>
      </c>
      <c r="H1680" t="s">
        <v>52</v>
      </c>
      <c r="I1680" t="s">
        <v>22</v>
      </c>
      <c r="J1680" t="s">
        <v>85</v>
      </c>
      <c r="K1680" t="s">
        <v>30</v>
      </c>
      <c r="L1680" t="s">
        <v>57</v>
      </c>
      <c r="M1680">
        <v>2</v>
      </c>
      <c r="N1680">
        <v>146.81</v>
      </c>
      <c r="O1680">
        <v>0</v>
      </c>
      <c r="P1680">
        <v>79.72</v>
      </c>
      <c r="Q1680">
        <v>293.62</v>
      </c>
      <c r="R1680">
        <v>159.44</v>
      </c>
      <c r="S1680">
        <v>134.18</v>
      </c>
      <c r="T1680">
        <v>0.45698521899053202</v>
      </c>
      <c r="U1680">
        <v>2026</v>
      </c>
      <c r="V1680" t="s">
        <v>74</v>
      </c>
      <c r="W1680">
        <v>9</v>
      </c>
      <c r="X1680" t="s">
        <v>78</v>
      </c>
    </row>
    <row r="1681" spans="1:24" x14ac:dyDescent="0.3">
      <c r="A1681">
        <v>3830</v>
      </c>
      <c r="B1681" s="1">
        <v>46296</v>
      </c>
      <c r="C1681">
        <f>YEAR(SalesDataTable[[#This Row],[Order Date]])</f>
        <v>2026</v>
      </c>
      <c r="D1681">
        <f>MONTH(SalesDataTable[[#This Row],[Order Date]])</f>
        <v>10</v>
      </c>
      <c r="E1681" t="str">
        <f>TEXT(SalesDataTable[[#This Row],[Order Date]], "MmMM")</f>
        <v>October</v>
      </c>
      <c r="F1681" t="str">
        <f>"Q"&amp;ROUNDUP(MONTH(SalesDataTable[[#This Row],[Order Date]])/3,0)</f>
        <v>Q4</v>
      </c>
      <c r="G1681" t="s">
        <v>20</v>
      </c>
      <c r="H1681" t="s">
        <v>60</v>
      </c>
      <c r="I1681" t="s">
        <v>22</v>
      </c>
      <c r="J1681" t="s">
        <v>85</v>
      </c>
      <c r="K1681" t="s">
        <v>30</v>
      </c>
      <c r="L1681" t="s">
        <v>31</v>
      </c>
      <c r="M1681">
        <v>2</v>
      </c>
      <c r="N1681">
        <v>152.12</v>
      </c>
      <c r="O1681">
        <v>0</v>
      </c>
      <c r="P1681">
        <v>79.53</v>
      </c>
      <c r="Q1681">
        <v>304.24</v>
      </c>
      <c r="R1681">
        <v>159.06</v>
      </c>
      <c r="S1681">
        <v>145.18</v>
      </c>
      <c r="T1681">
        <v>0.47718906126742044</v>
      </c>
      <c r="U1681">
        <v>2026</v>
      </c>
      <c r="V1681" t="s">
        <v>79</v>
      </c>
      <c r="W1681">
        <v>10</v>
      </c>
      <c r="X1681" t="s">
        <v>80</v>
      </c>
    </row>
    <row r="1682" spans="1:24" x14ac:dyDescent="0.3">
      <c r="A1682">
        <v>3771</v>
      </c>
      <c r="B1682" s="1">
        <v>46307</v>
      </c>
      <c r="C1682">
        <f>YEAR(SalesDataTable[[#This Row],[Order Date]])</f>
        <v>2026</v>
      </c>
      <c r="D1682">
        <f>MONTH(SalesDataTable[[#This Row],[Order Date]])</f>
        <v>10</v>
      </c>
      <c r="E1682" t="str">
        <f>TEXT(SalesDataTable[[#This Row],[Order Date]], "MmMM")</f>
        <v>October</v>
      </c>
      <c r="F1682" t="str">
        <f>"Q"&amp;ROUNDUP(MONTH(SalesDataTable[[#This Row],[Order Date]])/3,0)</f>
        <v>Q4</v>
      </c>
      <c r="G1682" t="s">
        <v>48</v>
      </c>
      <c r="H1682" t="s">
        <v>67</v>
      </c>
      <c r="I1682" t="s">
        <v>22</v>
      </c>
      <c r="J1682" t="s">
        <v>85</v>
      </c>
      <c r="K1682" t="s">
        <v>44</v>
      </c>
      <c r="L1682" t="s">
        <v>68</v>
      </c>
      <c r="M1682">
        <v>2</v>
      </c>
      <c r="N1682">
        <v>80.2</v>
      </c>
      <c r="O1682">
        <v>0</v>
      </c>
      <c r="P1682">
        <v>39.590000000000003</v>
      </c>
      <c r="Q1682">
        <v>160.4</v>
      </c>
      <c r="R1682">
        <v>79.180000000000007</v>
      </c>
      <c r="S1682">
        <v>81.22</v>
      </c>
      <c r="T1682">
        <v>0.50635910224438896</v>
      </c>
      <c r="U1682">
        <v>2026</v>
      </c>
      <c r="V1682" t="s">
        <v>79</v>
      </c>
      <c r="W1682">
        <v>10</v>
      </c>
      <c r="X1682" t="s">
        <v>80</v>
      </c>
    </row>
    <row r="1683" spans="1:24" x14ac:dyDescent="0.3">
      <c r="A1683">
        <v>3392</v>
      </c>
      <c r="B1683" s="1">
        <v>46023</v>
      </c>
      <c r="C1683">
        <f>YEAR(SalesDataTable[[#This Row],[Order Date]])</f>
        <v>2026</v>
      </c>
      <c r="D1683">
        <f>MONTH(SalesDataTable[[#This Row],[Order Date]])</f>
        <v>1</v>
      </c>
      <c r="E1683" t="str">
        <f>TEXT(SalesDataTable[[#This Row],[Order Date]], "MmMM")</f>
        <v>January</v>
      </c>
      <c r="F1683" t="str">
        <f>"Q"&amp;ROUNDUP(MONTH(SalesDataTable[[#This Row],[Order Date]])/3,0)</f>
        <v>Q1</v>
      </c>
      <c r="G1683" t="s">
        <v>28</v>
      </c>
      <c r="H1683" t="s">
        <v>36</v>
      </c>
      <c r="I1683" t="s">
        <v>22</v>
      </c>
      <c r="J1683" t="s">
        <v>84</v>
      </c>
      <c r="K1683" t="s">
        <v>42</v>
      </c>
      <c r="L1683" t="s">
        <v>72</v>
      </c>
      <c r="M1683">
        <v>2</v>
      </c>
      <c r="N1683">
        <v>82.06</v>
      </c>
      <c r="O1683">
        <v>0</v>
      </c>
      <c r="P1683">
        <v>42.94</v>
      </c>
      <c r="Q1683">
        <v>164.12</v>
      </c>
      <c r="R1683">
        <v>85.88</v>
      </c>
      <c r="S1683">
        <v>78.240000000000009</v>
      </c>
      <c r="T1683">
        <v>0.476724348038021</v>
      </c>
      <c r="U1683">
        <v>2026</v>
      </c>
      <c r="V1683" t="s">
        <v>26</v>
      </c>
      <c r="W1683">
        <v>1</v>
      </c>
      <c r="X1683" t="s">
        <v>27</v>
      </c>
    </row>
    <row r="1684" spans="1:24" x14ac:dyDescent="0.3">
      <c r="A1684">
        <v>4674</v>
      </c>
      <c r="B1684" s="1">
        <v>46033</v>
      </c>
      <c r="C1684">
        <f>YEAR(SalesDataTable[[#This Row],[Order Date]])</f>
        <v>2026</v>
      </c>
      <c r="D1684">
        <f>MONTH(SalesDataTable[[#This Row],[Order Date]])</f>
        <v>1</v>
      </c>
      <c r="E1684" t="str">
        <f>TEXT(SalesDataTable[[#This Row],[Order Date]], "MmMM")</f>
        <v>January</v>
      </c>
      <c r="F1684" t="str">
        <f>"Q"&amp;ROUNDUP(MONTH(SalesDataTable[[#This Row],[Order Date]])/3,0)</f>
        <v>Q1</v>
      </c>
      <c r="G1684" t="s">
        <v>20</v>
      </c>
      <c r="H1684" t="s">
        <v>21</v>
      </c>
      <c r="I1684" t="s">
        <v>22</v>
      </c>
      <c r="J1684" t="s">
        <v>84</v>
      </c>
      <c r="K1684" t="s">
        <v>37</v>
      </c>
      <c r="L1684" t="s">
        <v>54</v>
      </c>
      <c r="M1684">
        <v>2</v>
      </c>
      <c r="N1684">
        <v>46.27</v>
      </c>
      <c r="O1684">
        <v>0</v>
      </c>
      <c r="P1684">
        <v>18.23</v>
      </c>
      <c r="Q1684">
        <v>92.54</v>
      </c>
      <c r="R1684">
        <v>36.46</v>
      </c>
      <c r="S1684">
        <v>56.080000000000005</v>
      </c>
      <c r="T1684">
        <v>0.60600821266479366</v>
      </c>
      <c r="U1684">
        <v>2026</v>
      </c>
      <c r="V1684" t="s">
        <v>26</v>
      </c>
      <c r="W1684">
        <v>1</v>
      </c>
      <c r="X1684" t="s">
        <v>27</v>
      </c>
    </row>
    <row r="1685" spans="1:24" x14ac:dyDescent="0.3">
      <c r="A1685">
        <v>843</v>
      </c>
      <c r="B1685" s="1">
        <v>46045</v>
      </c>
      <c r="C1685">
        <f>YEAR(SalesDataTable[[#This Row],[Order Date]])</f>
        <v>2026</v>
      </c>
      <c r="D1685">
        <f>MONTH(SalesDataTable[[#This Row],[Order Date]])</f>
        <v>1</v>
      </c>
      <c r="E1685" t="str">
        <f>TEXT(SalesDataTable[[#This Row],[Order Date]], "MmMM")</f>
        <v>January</v>
      </c>
      <c r="F1685" t="str">
        <f>"Q"&amp;ROUNDUP(MONTH(SalesDataTable[[#This Row],[Order Date]])/3,0)</f>
        <v>Q1</v>
      </c>
      <c r="G1685" t="s">
        <v>34</v>
      </c>
      <c r="H1685" t="s">
        <v>40</v>
      </c>
      <c r="I1685" t="s">
        <v>22</v>
      </c>
      <c r="J1685" t="s">
        <v>84</v>
      </c>
      <c r="K1685" t="s">
        <v>24</v>
      </c>
      <c r="L1685" t="s">
        <v>50</v>
      </c>
      <c r="M1685">
        <v>2</v>
      </c>
      <c r="N1685">
        <v>35.75</v>
      </c>
      <c r="O1685">
        <v>0</v>
      </c>
      <c r="P1685">
        <v>13.94</v>
      </c>
      <c r="Q1685">
        <v>71.5</v>
      </c>
      <c r="R1685">
        <v>27.88</v>
      </c>
      <c r="S1685">
        <v>43.620000000000005</v>
      </c>
      <c r="T1685">
        <v>0.61006993006993016</v>
      </c>
      <c r="U1685">
        <v>2026</v>
      </c>
      <c r="V1685" t="s">
        <v>26</v>
      </c>
      <c r="W1685">
        <v>1</v>
      </c>
      <c r="X1685" t="s">
        <v>27</v>
      </c>
    </row>
    <row r="1686" spans="1:24" x14ac:dyDescent="0.3">
      <c r="A1686">
        <v>5078</v>
      </c>
      <c r="B1686" s="1">
        <v>46047</v>
      </c>
      <c r="C1686">
        <f>YEAR(SalesDataTable[[#This Row],[Order Date]])</f>
        <v>2026</v>
      </c>
      <c r="D1686">
        <f>MONTH(SalesDataTable[[#This Row],[Order Date]])</f>
        <v>1</v>
      </c>
      <c r="E1686" t="str">
        <f>TEXT(SalesDataTable[[#This Row],[Order Date]], "MmMM")</f>
        <v>January</v>
      </c>
      <c r="F1686" t="str">
        <f>"Q"&amp;ROUNDUP(MONTH(SalesDataTable[[#This Row],[Order Date]])/3,0)</f>
        <v>Q1</v>
      </c>
      <c r="G1686" t="s">
        <v>34</v>
      </c>
      <c r="H1686" t="s">
        <v>53</v>
      </c>
      <c r="I1686" t="s">
        <v>22</v>
      </c>
      <c r="J1686" t="s">
        <v>84</v>
      </c>
      <c r="K1686" t="s">
        <v>30</v>
      </c>
      <c r="L1686" t="s">
        <v>41</v>
      </c>
      <c r="M1686">
        <v>2</v>
      </c>
      <c r="N1686">
        <v>72.739999999999995</v>
      </c>
      <c r="O1686">
        <v>0</v>
      </c>
      <c r="P1686">
        <v>31.96</v>
      </c>
      <c r="Q1686">
        <v>145.47999999999999</v>
      </c>
      <c r="R1686">
        <v>63.92</v>
      </c>
      <c r="S1686">
        <v>81.559999999999988</v>
      </c>
      <c r="T1686">
        <v>0.56062689029419843</v>
      </c>
      <c r="U1686">
        <v>2026</v>
      </c>
      <c r="V1686" t="s">
        <v>26</v>
      </c>
      <c r="W1686">
        <v>1</v>
      </c>
      <c r="X1686" t="s">
        <v>27</v>
      </c>
    </row>
    <row r="1687" spans="1:24" x14ac:dyDescent="0.3">
      <c r="A1687">
        <v>2149</v>
      </c>
      <c r="B1687" s="1">
        <v>46053</v>
      </c>
      <c r="C1687">
        <f>YEAR(SalesDataTable[[#This Row],[Order Date]])</f>
        <v>2026</v>
      </c>
      <c r="D1687">
        <f>MONTH(SalesDataTable[[#This Row],[Order Date]])</f>
        <v>1</v>
      </c>
      <c r="E1687" t="str">
        <f>TEXT(SalesDataTable[[#This Row],[Order Date]], "MmMM")</f>
        <v>January</v>
      </c>
      <c r="F1687" t="str">
        <f>"Q"&amp;ROUNDUP(MONTH(SalesDataTable[[#This Row],[Order Date]])/3,0)</f>
        <v>Q1</v>
      </c>
      <c r="G1687" t="s">
        <v>28</v>
      </c>
      <c r="H1687" t="s">
        <v>46</v>
      </c>
      <c r="I1687" t="s">
        <v>22</v>
      </c>
      <c r="J1687" t="s">
        <v>84</v>
      </c>
      <c r="K1687" t="s">
        <v>24</v>
      </c>
      <c r="L1687" t="s">
        <v>61</v>
      </c>
      <c r="M1687">
        <v>2</v>
      </c>
      <c r="N1687">
        <v>124.83</v>
      </c>
      <c r="O1687">
        <v>0</v>
      </c>
      <c r="P1687">
        <v>70.91</v>
      </c>
      <c r="Q1687">
        <v>249.66</v>
      </c>
      <c r="R1687">
        <v>141.82</v>
      </c>
      <c r="S1687">
        <v>107.84</v>
      </c>
      <c r="T1687">
        <v>0.43194744853000083</v>
      </c>
      <c r="U1687">
        <v>2026</v>
      </c>
      <c r="V1687" t="s">
        <v>26</v>
      </c>
      <c r="W1687">
        <v>1</v>
      </c>
      <c r="X1687" t="s">
        <v>27</v>
      </c>
    </row>
    <row r="1688" spans="1:24" x14ac:dyDescent="0.3">
      <c r="A1688">
        <v>1723</v>
      </c>
      <c r="B1688" s="1">
        <v>46058</v>
      </c>
      <c r="C1688">
        <f>YEAR(SalesDataTable[[#This Row],[Order Date]])</f>
        <v>2026</v>
      </c>
      <c r="D1688">
        <f>MONTH(SalesDataTable[[#This Row],[Order Date]])</f>
        <v>2</v>
      </c>
      <c r="E1688" t="str">
        <f>TEXT(SalesDataTable[[#This Row],[Order Date]], "MmMM")</f>
        <v>February</v>
      </c>
      <c r="F1688" t="str">
        <f>"Q"&amp;ROUNDUP(MONTH(SalesDataTable[[#This Row],[Order Date]])/3,0)</f>
        <v>Q1</v>
      </c>
      <c r="G1688" t="s">
        <v>20</v>
      </c>
      <c r="H1688" t="s">
        <v>21</v>
      </c>
      <c r="I1688" t="s">
        <v>22</v>
      </c>
      <c r="J1688" t="s">
        <v>84</v>
      </c>
      <c r="K1688" t="s">
        <v>42</v>
      </c>
      <c r="L1688" t="s">
        <v>62</v>
      </c>
      <c r="M1688">
        <v>2</v>
      </c>
      <c r="N1688">
        <v>101.01</v>
      </c>
      <c r="O1688">
        <v>0</v>
      </c>
      <c r="P1688">
        <v>50.26</v>
      </c>
      <c r="Q1688">
        <v>202.02</v>
      </c>
      <c r="R1688">
        <v>100.52</v>
      </c>
      <c r="S1688">
        <v>101.50000000000001</v>
      </c>
      <c r="T1688">
        <v>0.50242550242550243</v>
      </c>
      <c r="U1688">
        <v>2026</v>
      </c>
      <c r="V1688" t="s">
        <v>26</v>
      </c>
      <c r="W1688">
        <v>2</v>
      </c>
      <c r="X1688" t="s">
        <v>51</v>
      </c>
    </row>
    <row r="1689" spans="1:24" x14ac:dyDescent="0.3">
      <c r="A1689">
        <v>1100</v>
      </c>
      <c r="B1689" s="1">
        <v>46070</v>
      </c>
      <c r="C1689">
        <f>YEAR(SalesDataTable[[#This Row],[Order Date]])</f>
        <v>2026</v>
      </c>
      <c r="D1689">
        <f>MONTH(SalesDataTable[[#This Row],[Order Date]])</f>
        <v>2</v>
      </c>
      <c r="E1689" t="str">
        <f>TEXT(SalesDataTable[[#This Row],[Order Date]], "MmMM")</f>
        <v>February</v>
      </c>
      <c r="F1689" t="str">
        <f>"Q"&amp;ROUNDUP(MONTH(SalesDataTable[[#This Row],[Order Date]])/3,0)</f>
        <v>Q1</v>
      </c>
      <c r="G1689" t="s">
        <v>20</v>
      </c>
      <c r="H1689" t="s">
        <v>21</v>
      </c>
      <c r="I1689" t="s">
        <v>22</v>
      </c>
      <c r="J1689" t="s">
        <v>84</v>
      </c>
      <c r="K1689" t="s">
        <v>24</v>
      </c>
      <c r="L1689" t="s">
        <v>61</v>
      </c>
      <c r="M1689">
        <v>2</v>
      </c>
      <c r="N1689">
        <v>120.48</v>
      </c>
      <c r="O1689">
        <v>0</v>
      </c>
      <c r="P1689">
        <v>70.680000000000007</v>
      </c>
      <c r="Q1689">
        <v>240.96</v>
      </c>
      <c r="R1689">
        <v>141.36000000000001</v>
      </c>
      <c r="S1689">
        <v>99.6</v>
      </c>
      <c r="T1689">
        <v>0.4133466135458167</v>
      </c>
      <c r="U1689">
        <v>2026</v>
      </c>
      <c r="V1689" t="s">
        <v>26</v>
      </c>
      <c r="W1689">
        <v>2</v>
      </c>
      <c r="X1689" t="s">
        <v>51</v>
      </c>
    </row>
    <row r="1690" spans="1:24" x14ac:dyDescent="0.3">
      <c r="A1690">
        <v>3402</v>
      </c>
      <c r="B1690" s="1">
        <v>46075</v>
      </c>
      <c r="C1690">
        <f>YEAR(SalesDataTable[[#This Row],[Order Date]])</f>
        <v>2026</v>
      </c>
      <c r="D1690">
        <f>MONTH(SalesDataTable[[#This Row],[Order Date]])</f>
        <v>2</v>
      </c>
      <c r="E1690" t="str">
        <f>TEXT(SalesDataTable[[#This Row],[Order Date]], "MmMM")</f>
        <v>February</v>
      </c>
      <c r="F1690" t="str">
        <f>"Q"&amp;ROUNDUP(MONTH(SalesDataTable[[#This Row],[Order Date]])/3,0)</f>
        <v>Q1</v>
      </c>
      <c r="G1690" t="s">
        <v>20</v>
      </c>
      <c r="H1690" t="s">
        <v>21</v>
      </c>
      <c r="I1690" t="s">
        <v>22</v>
      </c>
      <c r="J1690" t="s">
        <v>84</v>
      </c>
      <c r="K1690" t="s">
        <v>24</v>
      </c>
      <c r="L1690" t="s">
        <v>69</v>
      </c>
      <c r="M1690">
        <v>2</v>
      </c>
      <c r="N1690">
        <v>51.2</v>
      </c>
      <c r="O1690">
        <v>0</v>
      </c>
      <c r="P1690">
        <v>21.38</v>
      </c>
      <c r="Q1690">
        <v>102.4</v>
      </c>
      <c r="R1690">
        <v>42.76</v>
      </c>
      <c r="S1690">
        <v>59.640000000000008</v>
      </c>
      <c r="T1690">
        <v>0.58242187500000009</v>
      </c>
      <c r="U1690">
        <v>2026</v>
      </c>
      <c r="V1690" t="s">
        <v>26</v>
      </c>
      <c r="W1690">
        <v>2</v>
      </c>
      <c r="X1690" t="s">
        <v>51</v>
      </c>
    </row>
    <row r="1691" spans="1:24" x14ac:dyDescent="0.3">
      <c r="A1691">
        <v>4067</v>
      </c>
      <c r="B1691" s="1">
        <v>46076</v>
      </c>
      <c r="C1691">
        <f>YEAR(SalesDataTable[[#This Row],[Order Date]])</f>
        <v>2026</v>
      </c>
      <c r="D1691">
        <f>MONTH(SalesDataTable[[#This Row],[Order Date]])</f>
        <v>2</v>
      </c>
      <c r="E1691" t="str">
        <f>TEXT(SalesDataTable[[#This Row],[Order Date]], "MmMM")</f>
        <v>February</v>
      </c>
      <c r="F1691" t="str">
        <f>"Q"&amp;ROUNDUP(MONTH(SalesDataTable[[#This Row],[Order Date]])/3,0)</f>
        <v>Q1</v>
      </c>
      <c r="G1691" t="s">
        <v>20</v>
      </c>
      <c r="H1691" t="s">
        <v>60</v>
      </c>
      <c r="I1691" t="s">
        <v>22</v>
      </c>
      <c r="J1691" t="s">
        <v>84</v>
      </c>
      <c r="K1691" t="s">
        <v>44</v>
      </c>
      <c r="L1691" t="s">
        <v>63</v>
      </c>
      <c r="M1691">
        <v>2</v>
      </c>
      <c r="N1691">
        <v>122.17</v>
      </c>
      <c r="O1691">
        <v>0</v>
      </c>
      <c r="P1691">
        <v>60.62</v>
      </c>
      <c r="Q1691">
        <v>244.34</v>
      </c>
      <c r="R1691">
        <v>121.24</v>
      </c>
      <c r="S1691">
        <v>123.10000000000001</v>
      </c>
      <c r="T1691">
        <v>0.50380617172792019</v>
      </c>
      <c r="U1691">
        <v>2026</v>
      </c>
      <c r="V1691" t="s">
        <v>26</v>
      </c>
      <c r="W1691">
        <v>2</v>
      </c>
      <c r="X1691" t="s">
        <v>51</v>
      </c>
    </row>
    <row r="1692" spans="1:24" x14ac:dyDescent="0.3">
      <c r="A1692">
        <v>1609</v>
      </c>
      <c r="B1692" s="1">
        <v>46077</v>
      </c>
      <c r="C1692">
        <f>YEAR(SalesDataTable[[#This Row],[Order Date]])</f>
        <v>2026</v>
      </c>
      <c r="D1692">
        <f>MONTH(SalesDataTable[[#This Row],[Order Date]])</f>
        <v>2</v>
      </c>
      <c r="E1692" t="str">
        <f>TEXT(SalesDataTable[[#This Row],[Order Date]], "MmMM")</f>
        <v>February</v>
      </c>
      <c r="F1692" t="str">
        <f>"Q"&amp;ROUNDUP(MONTH(SalesDataTable[[#This Row],[Order Date]])/3,0)</f>
        <v>Q1</v>
      </c>
      <c r="G1692" t="s">
        <v>20</v>
      </c>
      <c r="H1692" t="s">
        <v>39</v>
      </c>
      <c r="I1692" t="s">
        <v>22</v>
      </c>
      <c r="J1692" t="s">
        <v>84</v>
      </c>
      <c r="K1692" t="s">
        <v>42</v>
      </c>
      <c r="L1692" t="s">
        <v>43</v>
      </c>
      <c r="M1692">
        <v>2</v>
      </c>
      <c r="N1692">
        <v>40.700000000000003</v>
      </c>
      <c r="O1692">
        <v>0</v>
      </c>
      <c r="P1692">
        <v>16.63</v>
      </c>
      <c r="Q1692">
        <v>81.400000000000006</v>
      </c>
      <c r="R1692">
        <v>33.26</v>
      </c>
      <c r="S1692">
        <v>48.140000000000008</v>
      </c>
      <c r="T1692">
        <v>0.59140049140049145</v>
      </c>
      <c r="U1692">
        <v>2026</v>
      </c>
      <c r="V1692" t="s">
        <v>26</v>
      </c>
      <c r="W1692">
        <v>2</v>
      </c>
      <c r="X1692" t="s">
        <v>51</v>
      </c>
    </row>
    <row r="1693" spans="1:24" x14ac:dyDescent="0.3">
      <c r="A1693">
        <v>2093</v>
      </c>
      <c r="B1693" s="1">
        <v>46080</v>
      </c>
      <c r="C1693">
        <f>YEAR(SalesDataTable[[#This Row],[Order Date]])</f>
        <v>2026</v>
      </c>
      <c r="D1693">
        <f>MONTH(SalesDataTable[[#This Row],[Order Date]])</f>
        <v>2</v>
      </c>
      <c r="E1693" t="str">
        <f>TEXT(SalesDataTable[[#This Row],[Order Date]], "MmMM")</f>
        <v>February</v>
      </c>
      <c r="F1693" t="str">
        <f>"Q"&amp;ROUNDUP(MONTH(SalesDataTable[[#This Row],[Order Date]])/3,0)</f>
        <v>Q1</v>
      </c>
      <c r="G1693" t="s">
        <v>48</v>
      </c>
      <c r="H1693" t="s">
        <v>71</v>
      </c>
      <c r="I1693" t="s">
        <v>22</v>
      </c>
      <c r="J1693" t="s">
        <v>84</v>
      </c>
      <c r="K1693" t="s">
        <v>44</v>
      </c>
      <c r="L1693" t="s">
        <v>63</v>
      </c>
      <c r="M1693">
        <v>2</v>
      </c>
      <c r="N1693">
        <v>126.19</v>
      </c>
      <c r="O1693">
        <v>0</v>
      </c>
      <c r="P1693">
        <v>58.99</v>
      </c>
      <c r="Q1693">
        <v>252.38</v>
      </c>
      <c r="R1693">
        <v>117.98</v>
      </c>
      <c r="S1693">
        <v>134.39999999999998</v>
      </c>
      <c r="T1693">
        <v>0.5325303114351374</v>
      </c>
      <c r="U1693">
        <v>2026</v>
      </c>
      <c r="V1693" t="s">
        <v>26</v>
      </c>
      <c r="W1693">
        <v>2</v>
      </c>
      <c r="X1693" t="s">
        <v>51</v>
      </c>
    </row>
    <row r="1694" spans="1:24" x14ac:dyDescent="0.3">
      <c r="A1694">
        <v>5074</v>
      </c>
      <c r="B1694" s="1">
        <v>46083</v>
      </c>
      <c r="C1694">
        <f>YEAR(SalesDataTable[[#This Row],[Order Date]])</f>
        <v>2026</v>
      </c>
      <c r="D1694">
        <f>MONTH(SalesDataTable[[#This Row],[Order Date]])</f>
        <v>3</v>
      </c>
      <c r="E1694" t="str">
        <f>TEXT(SalesDataTable[[#This Row],[Order Date]], "MmMM")</f>
        <v>March</v>
      </c>
      <c r="F1694" t="str">
        <f>"Q"&amp;ROUNDUP(MONTH(SalesDataTable[[#This Row],[Order Date]])/3,0)</f>
        <v>Q1</v>
      </c>
      <c r="G1694" t="s">
        <v>20</v>
      </c>
      <c r="H1694" t="s">
        <v>32</v>
      </c>
      <c r="I1694" t="s">
        <v>22</v>
      </c>
      <c r="J1694" t="s">
        <v>84</v>
      </c>
      <c r="K1694" t="s">
        <v>30</v>
      </c>
      <c r="L1694" t="s">
        <v>33</v>
      </c>
      <c r="M1694">
        <v>2</v>
      </c>
      <c r="N1694">
        <v>89.81</v>
      </c>
      <c r="O1694">
        <v>0</v>
      </c>
      <c r="P1694">
        <v>46.44</v>
      </c>
      <c r="Q1694">
        <v>179.62</v>
      </c>
      <c r="R1694">
        <v>92.88</v>
      </c>
      <c r="S1694">
        <v>86.740000000000009</v>
      </c>
      <c r="T1694">
        <v>0.482908362097762</v>
      </c>
      <c r="U1694">
        <v>2026</v>
      </c>
      <c r="V1694" t="s">
        <v>26</v>
      </c>
      <c r="W1694">
        <v>3</v>
      </c>
      <c r="X1694" t="s">
        <v>58</v>
      </c>
    </row>
    <row r="1695" spans="1:24" x14ac:dyDescent="0.3">
      <c r="A1695">
        <v>3563</v>
      </c>
      <c r="B1695" s="1">
        <v>46100</v>
      </c>
      <c r="C1695">
        <f>YEAR(SalesDataTable[[#This Row],[Order Date]])</f>
        <v>2026</v>
      </c>
      <c r="D1695">
        <f>MONTH(SalesDataTable[[#This Row],[Order Date]])</f>
        <v>3</v>
      </c>
      <c r="E1695" t="str">
        <f>TEXT(SalesDataTable[[#This Row],[Order Date]], "MmMM")</f>
        <v>March</v>
      </c>
      <c r="F1695" t="str">
        <f>"Q"&amp;ROUNDUP(MONTH(SalesDataTable[[#This Row],[Order Date]])/3,0)</f>
        <v>Q1</v>
      </c>
      <c r="G1695" t="s">
        <v>20</v>
      </c>
      <c r="H1695" t="s">
        <v>21</v>
      </c>
      <c r="I1695" t="s">
        <v>22</v>
      </c>
      <c r="J1695" t="s">
        <v>84</v>
      </c>
      <c r="K1695" t="s">
        <v>42</v>
      </c>
      <c r="L1695" t="s">
        <v>43</v>
      </c>
      <c r="M1695">
        <v>2</v>
      </c>
      <c r="N1695">
        <v>40.090000000000003</v>
      </c>
      <c r="O1695">
        <v>0</v>
      </c>
      <c r="P1695">
        <v>17.2</v>
      </c>
      <c r="Q1695">
        <v>80.180000000000007</v>
      </c>
      <c r="R1695">
        <v>34.4</v>
      </c>
      <c r="S1695">
        <v>45.780000000000008</v>
      </c>
      <c r="T1695">
        <v>0.57096532801197308</v>
      </c>
      <c r="U1695">
        <v>2026</v>
      </c>
      <c r="V1695" t="s">
        <v>26</v>
      </c>
      <c r="W1695">
        <v>3</v>
      </c>
      <c r="X1695" t="s">
        <v>58</v>
      </c>
    </row>
    <row r="1696" spans="1:24" x14ac:dyDescent="0.3">
      <c r="A1696">
        <v>3706</v>
      </c>
      <c r="B1696" s="1">
        <v>46100</v>
      </c>
      <c r="C1696">
        <f>YEAR(SalesDataTable[[#This Row],[Order Date]])</f>
        <v>2026</v>
      </c>
      <c r="D1696">
        <f>MONTH(SalesDataTable[[#This Row],[Order Date]])</f>
        <v>3</v>
      </c>
      <c r="E1696" t="str">
        <f>TEXT(SalesDataTable[[#This Row],[Order Date]], "MmMM")</f>
        <v>March</v>
      </c>
      <c r="F1696" t="str">
        <f>"Q"&amp;ROUNDUP(MONTH(SalesDataTable[[#This Row],[Order Date]])/3,0)</f>
        <v>Q1</v>
      </c>
      <c r="G1696" t="s">
        <v>28</v>
      </c>
      <c r="H1696" t="s">
        <v>36</v>
      </c>
      <c r="I1696" t="s">
        <v>22</v>
      </c>
      <c r="J1696" t="s">
        <v>84</v>
      </c>
      <c r="K1696" t="s">
        <v>42</v>
      </c>
      <c r="L1696" t="s">
        <v>62</v>
      </c>
      <c r="M1696">
        <v>2</v>
      </c>
      <c r="N1696">
        <v>103.42</v>
      </c>
      <c r="O1696">
        <v>0</v>
      </c>
      <c r="P1696">
        <v>49.51</v>
      </c>
      <c r="Q1696">
        <v>206.84</v>
      </c>
      <c r="R1696">
        <v>99.02</v>
      </c>
      <c r="S1696">
        <v>107.82000000000001</v>
      </c>
      <c r="T1696">
        <v>0.52127248114484626</v>
      </c>
      <c r="U1696">
        <v>2026</v>
      </c>
      <c r="V1696" t="s">
        <v>26</v>
      </c>
      <c r="W1696">
        <v>3</v>
      </c>
      <c r="X1696" t="s">
        <v>58</v>
      </c>
    </row>
    <row r="1697" spans="1:24" x14ac:dyDescent="0.3">
      <c r="A1697">
        <v>2347</v>
      </c>
      <c r="B1697" s="1">
        <v>46103</v>
      </c>
      <c r="C1697">
        <f>YEAR(SalesDataTable[[#This Row],[Order Date]])</f>
        <v>2026</v>
      </c>
      <c r="D1697">
        <f>MONTH(SalesDataTable[[#This Row],[Order Date]])</f>
        <v>3</v>
      </c>
      <c r="E1697" t="str">
        <f>TEXT(SalesDataTable[[#This Row],[Order Date]], "MmMM")</f>
        <v>March</v>
      </c>
      <c r="F1697" t="str">
        <f>"Q"&amp;ROUNDUP(MONTH(SalesDataTable[[#This Row],[Order Date]])/3,0)</f>
        <v>Q1</v>
      </c>
      <c r="G1697" t="s">
        <v>20</v>
      </c>
      <c r="H1697" t="s">
        <v>60</v>
      </c>
      <c r="I1697" t="s">
        <v>22</v>
      </c>
      <c r="J1697" t="s">
        <v>84</v>
      </c>
      <c r="K1697" t="s">
        <v>37</v>
      </c>
      <c r="L1697" t="s">
        <v>38</v>
      </c>
      <c r="M1697">
        <v>2</v>
      </c>
      <c r="N1697">
        <v>131.38999999999999</v>
      </c>
      <c r="O1697">
        <v>0</v>
      </c>
      <c r="P1697">
        <v>66.91</v>
      </c>
      <c r="Q1697">
        <v>262.77999999999997</v>
      </c>
      <c r="R1697">
        <v>133.82</v>
      </c>
      <c r="S1697">
        <v>128.95999999999998</v>
      </c>
      <c r="T1697">
        <v>0.49075272090722277</v>
      </c>
      <c r="U1697">
        <v>2026</v>
      </c>
      <c r="V1697" t="s">
        <v>26</v>
      </c>
      <c r="W1697">
        <v>3</v>
      </c>
      <c r="X1697" t="s">
        <v>58</v>
      </c>
    </row>
    <row r="1698" spans="1:24" x14ac:dyDescent="0.3">
      <c r="A1698">
        <v>2541</v>
      </c>
      <c r="B1698" s="1">
        <v>46106</v>
      </c>
      <c r="C1698">
        <f>YEAR(SalesDataTable[[#This Row],[Order Date]])</f>
        <v>2026</v>
      </c>
      <c r="D1698">
        <f>MONTH(SalesDataTable[[#This Row],[Order Date]])</f>
        <v>3</v>
      </c>
      <c r="E1698" t="str">
        <f>TEXT(SalesDataTable[[#This Row],[Order Date]], "MmMM")</f>
        <v>March</v>
      </c>
      <c r="F1698" t="str">
        <f>"Q"&amp;ROUNDUP(MONTH(SalesDataTable[[#This Row],[Order Date]])/3,0)</f>
        <v>Q1</v>
      </c>
      <c r="G1698" t="s">
        <v>34</v>
      </c>
      <c r="H1698" t="s">
        <v>53</v>
      </c>
      <c r="I1698" t="s">
        <v>22</v>
      </c>
      <c r="J1698" t="s">
        <v>84</v>
      </c>
      <c r="K1698" t="s">
        <v>37</v>
      </c>
      <c r="L1698" t="s">
        <v>54</v>
      </c>
      <c r="M1698">
        <v>2</v>
      </c>
      <c r="N1698">
        <v>46.61</v>
      </c>
      <c r="O1698">
        <v>0</v>
      </c>
      <c r="P1698">
        <v>17.97</v>
      </c>
      <c r="Q1698">
        <v>93.22</v>
      </c>
      <c r="R1698">
        <v>35.94</v>
      </c>
      <c r="S1698">
        <v>57.28</v>
      </c>
      <c r="T1698">
        <v>0.61446041621969538</v>
      </c>
      <c r="U1698">
        <v>2026</v>
      </c>
      <c r="V1698" t="s">
        <v>26</v>
      </c>
      <c r="W1698">
        <v>3</v>
      </c>
      <c r="X1698" t="s">
        <v>58</v>
      </c>
    </row>
    <row r="1699" spans="1:24" x14ac:dyDescent="0.3">
      <c r="A1699">
        <v>2391</v>
      </c>
      <c r="B1699" s="1">
        <v>46113</v>
      </c>
      <c r="C1699">
        <f>YEAR(SalesDataTable[[#This Row],[Order Date]])</f>
        <v>2026</v>
      </c>
      <c r="D1699">
        <f>MONTH(SalesDataTable[[#This Row],[Order Date]])</f>
        <v>4</v>
      </c>
      <c r="E1699" t="str">
        <f>TEXT(SalesDataTable[[#This Row],[Order Date]], "MmMM")</f>
        <v>April</v>
      </c>
      <c r="F1699" t="str">
        <f>"Q"&amp;ROUNDUP(MONTH(SalesDataTable[[#This Row],[Order Date]])/3,0)</f>
        <v>Q2</v>
      </c>
      <c r="G1699" t="s">
        <v>34</v>
      </c>
      <c r="H1699" t="s">
        <v>53</v>
      </c>
      <c r="I1699" t="s">
        <v>22</v>
      </c>
      <c r="J1699" t="s">
        <v>84</v>
      </c>
      <c r="K1699" t="s">
        <v>24</v>
      </c>
      <c r="L1699" t="s">
        <v>25</v>
      </c>
      <c r="M1699">
        <v>2</v>
      </c>
      <c r="N1699">
        <v>40.590000000000003</v>
      </c>
      <c r="O1699">
        <v>0</v>
      </c>
      <c r="P1699">
        <v>15.01</v>
      </c>
      <c r="Q1699">
        <v>81.180000000000007</v>
      </c>
      <c r="R1699">
        <v>30.02</v>
      </c>
      <c r="S1699">
        <v>51.160000000000011</v>
      </c>
      <c r="T1699">
        <v>0.63020448386302053</v>
      </c>
      <c r="U1699">
        <v>2026</v>
      </c>
      <c r="V1699" t="s">
        <v>64</v>
      </c>
      <c r="W1699">
        <v>4</v>
      </c>
      <c r="X1699" t="s">
        <v>65</v>
      </c>
    </row>
    <row r="1700" spans="1:24" x14ac:dyDescent="0.3">
      <c r="A1700">
        <v>2556</v>
      </c>
      <c r="B1700" s="1">
        <v>46114</v>
      </c>
      <c r="C1700">
        <f>YEAR(SalesDataTable[[#This Row],[Order Date]])</f>
        <v>2026</v>
      </c>
      <c r="D1700">
        <f>MONTH(SalesDataTable[[#This Row],[Order Date]])</f>
        <v>4</v>
      </c>
      <c r="E1700" t="str">
        <f>TEXT(SalesDataTable[[#This Row],[Order Date]], "MmMM")</f>
        <v>April</v>
      </c>
      <c r="F1700" t="str">
        <f>"Q"&amp;ROUNDUP(MONTH(SalesDataTable[[#This Row],[Order Date]])/3,0)</f>
        <v>Q2</v>
      </c>
      <c r="G1700" t="s">
        <v>20</v>
      </c>
      <c r="H1700" t="s">
        <v>21</v>
      </c>
      <c r="I1700" t="s">
        <v>22</v>
      </c>
      <c r="J1700" t="s">
        <v>84</v>
      </c>
      <c r="K1700" t="s">
        <v>30</v>
      </c>
      <c r="L1700" t="s">
        <v>41</v>
      </c>
      <c r="M1700">
        <v>2</v>
      </c>
      <c r="N1700">
        <v>72.900000000000006</v>
      </c>
      <c r="O1700">
        <v>0</v>
      </c>
      <c r="P1700">
        <v>31.52</v>
      </c>
      <c r="Q1700">
        <v>145.80000000000001</v>
      </c>
      <c r="R1700">
        <v>63.04</v>
      </c>
      <c r="S1700">
        <v>82.760000000000019</v>
      </c>
      <c r="T1700">
        <v>0.5676268861454048</v>
      </c>
      <c r="U1700">
        <v>2026</v>
      </c>
      <c r="V1700" t="s">
        <v>64</v>
      </c>
      <c r="W1700">
        <v>4</v>
      </c>
      <c r="X1700" t="s">
        <v>65</v>
      </c>
    </row>
    <row r="1701" spans="1:24" x14ac:dyDescent="0.3">
      <c r="A1701">
        <v>643</v>
      </c>
      <c r="B1701" s="1">
        <v>46118</v>
      </c>
      <c r="C1701">
        <f>YEAR(SalesDataTable[[#This Row],[Order Date]])</f>
        <v>2026</v>
      </c>
      <c r="D1701">
        <f>MONTH(SalesDataTable[[#This Row],[Order Date]])</f>
        <v>4</v>
      </c>
      <c r="E1701" t="str">
        <f>TEXT(SalesDataTable[[#This Row],[Order Date]], "MmMM")</f>
        <v>April</v>
      </c>
      <c r="F1701" t="str">
        <f>"Q"&amp;ROUNDUP(MONTH(SalesDataTable[[#This Row],[Order Date]])/3,0)</f>
        <v>Q2</v>
      </c>
      <c r="G1701" t="s">
        <v>20</v>
      </c>
      <c r="H1701" t="s">
        <v>21</v>
      </c>
      <c r="I1701" t="s">
        <v>22</v>
      </c>
      <c r="J1701" t="s">
        <v>84</v>
      </c>
      <c r="K1701" t="s">
        <v>30</v>
      </c>
      <c r="L1701" t="s">
        <v>41</v>
      </c>
      <c r="M1701">
        <v>2</v>
      </c>
      <c r="N1701">
        <v>72.260000000000005</v>
      </c>
      <c r="O1701">
        <v>0</v>
      </c>
      <c r="P1701">
        <v>33.21</v>
      </c>
      <c r="Q1701">
        <v>144.52000000000001</v>
      </c>
      <c r="R1701">
        <v>66.42</v>
      </c>
      <c r="S1701">
        <v>78.100000000000009</v>
      </c>
      <c r="T1701">
        <v>0.54040963188486024</v>
      </c>
      <c r="U1701">
        <v>2026</v>
      </c>
      <c r="V1701" t="s">
        <v>64</v>
      </c>
      <c r="W1701">
        <v>4</v>
      </c>
      <c r="X1701" t="s">
        <v>65</v>
      </c>
    </row>
    <row r="1702" spans="1:24" x14ac:dyDescent="0.3">
      <c r="A1702">
        <v>1492</v>
      </c>
      <c r="B1702" s="1">
        <v>46120</v>
      </c>
      <c r="C1702">
        <f>YEAR(SalesDataTable[[#This Row],[Order Date]])</f>
        <v>2026</v>
      </c>
      <c r="D1702">
        <f>MONTH(SalesDataTable[[#This Row],[Order Date]])</f>
        <v>4</v>
      </c>
      <c r="E1702" t="str">
        <f>TEXT(SalesDataTable[[#This Row],[Order Date]], "MmMM")</f>
        <v>April</v>
      </c>
      <c r="F1702" t="str">
        <f>"Q"&amp;ROUNDUP(MONTH(SalesDataTable[[#This Row],[Order Date]])/3,0)</f>
        <v>Q2</v>
      </c>
      <c r="G1702" t="s">
        <v>34</v>
      </c>
      <c r="H1702" t="s">
        <v>55</v>
      </c>
      <c r="I1702" t="s">
        <v>22</v>
      </c>
      <c r="J1702" t="s">
        <v>84</v>
      </c>
      <c r="K1702" t="s">
        <v>42</v>
      </c>
      <c r="L1702" t="s">
        <v>43</v>
      </c>
      <c r="M1702">
        <v>2</v>
      </c>
      <c r="N1702">
        <v>41.08</v>
      </c>
      <c r="O1702">
        <v>0</v>
      </c>
      <c r="P1702">
        <v>16.79</v>
      </c>
      <c r="Q1702">
        <v>82.16</v>
      </c>
      <c r="R1702">
        <v>33.58</v>
      </c>
      <c r="S1702">
        <v>48.58</v>
      </c>
      <c r="T1702">
        <v>0.59128529698149956</v>
      </c>
      <c r="U1702">
        <v>2026</v>
      </c>
      <c r="V1702" t="s">
        <v>64</v>
      </c>
      <c r="W1702">
        <v>4</v>
      </c>
      <c r="X1702" t="s">
        <v>65</v>
      </c>
    </row>
    <row r="1703" spans="1:24" x14ac:dyDescent="0.3">
      <c r="A1703">
        <v>5139</v>
      </c>
      <c r="B1703" s="1">
        <v>46120</v>
      </c>
      <c r="C1703">
        <f>YEAR(SalesDataTable[[#This Row],[Order Date]])</f>
        <v>2026</v>
      </c>
      <c r="D1703">
        <f>MONTH(SalesDataTable[[#This Row],[Order Date]])</f>
        <v>4</v>
      </c>
      <c r="E1703" t="str">
        <f>TEXT(SalesDataTable[[#This Row],[Order Date]], "MmMM")</f>
        <v>April</v>
      </c>
      <c r="F1703" t="str">
        <f>"Q"&amp;ROUNDUP(MONTH(SalesDataTable[[#This Row],[Order Date]])/3,0)</f>
        <v>Q2</v>
      </c>
      <c r="G1703" t="s">
        <v>28</v>
      </c>
      <c r="H1703" t="s">
        <v>46</v>
      </c>
      <c r="I1703" t="s">
        <v>22</v>
      </c>
      <c r="J1703" t="s">
        <v>84</v>
      </c>
      <c r="K1703" t="s">
        <v>24</v>
      </c>
      <c r="L1703" t="s">
        <v>69</v>
      </c>
      <c r="M1703">
        <v>2</v>
      </c>
      <c r="N1703">
        <v>51.4</v>
      </c>
      <c r="O1703">
        <v>0</v>
      </c>
      <c r="P1703">
        <v>21.99</v>
      </c>
      <c r="Q1703">
        <v>102.8</v>
      </c>
      <c r="R1703">
        <v>43.98</v>
      </c>
      <c r="S1703">
        <v>58.82</v>
      </c>
      <c r="T1703">
        <v>0.57217898832684821</v>
      </c>
      <c r="U1703">
        <v>2026</v>
      </c>
      <c r="V1703" t="s">
        <v>64</v>
      </c>
      <c r="W1703">
        <v>4</v>
      </c>
      <c r="X1703" t="s">
        <v>65</v>
      </c>
    </row>
    <row r="1704" spans="1:24" x14ac:dyDescent="0.3">
      <c r="A1704">
        <v>2007</v>
      </c>
      <c r="B1704" s="1">
        <v>46122</v>
      </c>
      <c r="C1704">
        <f>YEAR(SalesDataTable[[#This Row],[Order Date]])</f>
        <v>2026</v>
      </c>
      <c r="D1704">
        <f>MONTH(SalesDataTable[[#This Row],[Order Date]])</f>
        <v>4</v>
      </c>
      <c r="E1704" t="str">
        <f>TEXT(SalesDataTable[[#This Row],[Order Date]], "MmMM")</f>
        <v>April</v>
      </c>
      <c r="F1704" t="str">
        <f>"Q"&amp;ROUNDUP(MONTH(SalesDataTable[[#This Row],[Order Date]])/3,0)</f>
        <v>Q2</v>
      </c>
      <c r="G1704" t="s">
        <v>20</v>
      </c>
      <c r="H1704" t="s">
        <v>21</v>
      </c>
      <c r="I1704" t="s">
        <v>22</v>
      </c>
      <c r="J1704" t="s">
        <v>84</v>
      </c>
      <c r="K1704" t="s">
        <v>24</v>
      </c>
      <c r="L1704" t="s">
        <v>61</v>
      </c>
      <c r="M1704">
        <v>2</v>
      </c>
      <c r="N1704">
        <v>123.31</v>
      </c>
      <c r="O1704">
        <v>0</v>
      </c>
      <c r="P1704">
        <v>69.239999999999995</v>
      </c>
      <c r="Q1704">
        <v>246.62</v>
      </c>
      <c r="R1704">
        <v>138.47999999999999</v>
      </c>
      <c r="S1704">
        <v>108.14000000000001</v>
      </c>
      <c r="T1704">
        <v>0.43848836266320662</v>
      </c>
      <c r="U1704">
        <v>2026</v>
      </c>
      <c r="V1704" t="s">
        <v>64</v>
      </c>
      <c r="W1704">
        <v>4</v>
      </c>
      <c r="X1704" t="s">
        <v>65</v>
      </c>
    </row>
    <row r="1705" spans="1:24" x14ac:dyDescent="0.3">
      <c r="A1705">
        <v>5187</v>
      </c>
      <c r="B1705" s="1">
        <v>46128</v>
      </c>
      <c r="C1705">
        <f>YEAR(SalesDataTable[[#This Row],[Order Date]])</f>
        <v>2026</v>
      </c>
      <c r="D1705">
        <f>MONTH(SalesDataTable[[#This Row],[Order Date]])</f>
        <v>4</v>
      </c>
      <c r="E1705" t="str">
        <f>TEXT(SalesDataTable[[#This Row],[Order Date]], "MmMM")</f>
        <v>April</v>
      </c>
      <c r="F1705" t="str">
        <f>"Q"&amp;ROUNDUP(MONTH(SalesDataTable[[#This Row],[Order Date]])/3,0)</f>
        <v>Q2</v>
      </c>
      <c r="G1705" t="s">
        <v>20</v>
      </c>
      <c r="H1705" t="s">
        <v>21</v>
      </c>
      <c r="I1705" t="s">
        <v>22</v>
      </c>
      <c r="J1705" t="s">
        <v>84</v>
      </c>
      <c r="K1705" t="s">
        <v>44</v>
      </c>
      <c r="L1705" t="s">
        <v>45</v>
      </c>
      <c r="M1705">
        <v>2</v>
      </c>
      <c r="N1705">
        <v>198.32</v>
      </c>
      <c r="O1705">
        <v>0</v>
      </c>
      <c r="P1705">
        <v>106.8</v>
      </c>
      <c r="Q1705">
        <v>396.64</v>
      </c>
      <c r="R1705">
        <v>213.6</v>
      </c>
      <c r="S1705">
        <v>183.04</v>
      </c>
      <c r="T1705">
        <v>0.46147640177490923</v>
      </c>
      <c r="U1705">
        <v>2026</v>
      </c>
      <c r="V1705" t="s">
        <v>64</v>
      </c>
      <c r="W1705">
        <v>4</v>
      </c>
      <c r="X1705" t="s">
        <v>65</v>
      </c>
    </row>
    <row r="1706" spans="1:24" x14ac:dyDescent="0.3">
      <c r="A1706">
        <v>125</v>
      </c>
      <c r="B1706" s="1">
        <v>46131</v>
      </c>
      <c r="C1706">
        <f>YEAR(SalesDataTable[[#This Row],[Order Date]])</f>
        <v>2026</v>
      </c>
      <c r="D1706">
        <f>MONTH(SalesDataTable[[#This Row],[Order Date]])</f>
        <v>4</v>
      </c>
      <c r="E1706" t="str">
        <f>TEXT(SalesDataTable[[#This Row],[Order Date]], "MmMM")</f>
        <v>April</v>
      </c>
      <c r="F1706" t="str">
        <f>"Q"&amp;ROUNDUP(MONTH(SalesDataTable[[#This Row],[Order Date]])/3,0)</f>
        <v>Q2</v>
      </c>
      <c r="G1706" t="s">
        <v>20</v>
      </c>
      <c r="H1706" t="s">
        <v>32</v>
      </c>
      <c r="I1706" t="s">
        <v>22</v>
      </c>
      <c r="J1706" t="s">
        <v>84</v>
      </c>
      <c r="K1706" t="s">
        <v>42</v>
      </c>
      <c r="L1706" t="s">
        <v>62</v>
      </c>
      <c r="M1706">
        <v>2</v>
      </c>
      <c r="N1706">
        <v>101.61</v>
      </c>
      <c r="O1706">
        <v>0</v>
      </c>
      <c r="P1706">
        <v>49.9</v>
      </c>
      <c r="Q1706">
        <v>203.22</v>
      </c>
      <c r="R1706">
        <v>99.8</v>
      </c>
      <c r="S1706">
        <v>103.42</v>
      </c>
      <c r="T1706">
        <v>0.50890660368074014</v>
      </c>
      <c r="U1706">
        <v>2026</v>
      </c>
      <c r="V1706" t="s">
        <v>64</v>
      </c>
      <c r="W1706">
        <v>4</v>
      </c>
      <c r="X1706" t="s">
        <v>65</v>
      </c>
    </row>
    <row r="1707" spans="1:24" x14ac:dyDescent="0.3">
      <c r="A1707">
        <v>1348</v>
      </c>
      <c r="B1707" s="1">
        <v>46133</v>
      </c>
      <c r="C1707">
        <f>YEAR(SalesDataTable[[#This Row],[Order Date]])</f>
        <v>2026</v>
      </c>
      <c r="D1707">
        <f>MONTH(SalesDataTable[[#This Row],[Order Date]])</f>
        <v>4</v>
      </c>
      <c r="E1707" t="str">
        <f>TEXT(SalesDataTable[[#This Row],[Order Date]], "MmMM")</f>
        <v>April</v>
      </c>
      <c r="F1707" t="str">
        <f>"Q"&amp;ROUNDUP(MONTH(SalesDataTable[[#This Row],[Order Date]])/3,0)</f>
        <v>Q2</v>
      </c>
      <c r="G1707" t="s">
        <v>34</v>
      </c>
      <c r="H1707" t="s">
        <v>55</v>
      </c>
      <c r="I1707" t="s">
        <v>22</v>
      </c>
      <c r="J1707" t="s">
        <v>84</v>
      </c>
      <c r="K1707" t="s">
        <v>30</v>
      </c>
      <c r="L1707" t="s">
        <v>41</v>
      </c>
      <c r="M1707">
        <v>2</v>
      </c>
      <c r="N1707">
        <v>71.77</v>
      </c>
      <c r="O1707">
        <v>0</v>
      </c>
      <c r="P1707">
        <v>32.450000000000003</v>
      </c>
      <c r="Q1707">
        <v>143.54</v>
      </c>
      <c r="R1707">
        <v>64.900000000000006</v>
      </c>
      <c r="S1707">
        <v>78.639999999999986</v>
      </c>
      <c r="T1707">
        <v>0.54786122335237553</v>
      </c>
      <c r="U1707">
        <v>2026</v>
      </c>
      <c r="V1707" t="s">
        <v>64</v>
      </c>
      <c r="W1707">
        <v>4</v>
      </c>
      <c r="X1707" t="s">
        <v>65</v>
      </c>
    </row>
    <row r="1708" spans="1:24" x14ac:dyDescent="0.3">
      <c r="A1708">
        <v>3920</v>
      </c>
      <c r="B1708" s="1">
        <v>46133</v>
      </c>
      <c r="C1708">
        <f>YEAR(SalesDataTable[[#This Row],[Order Date]])</f>
        <v>2026</v>
      </c>
      <c r="D1708">
        <f>MONTH(SalesDataTable[[#This Row],[Order Date]])</f>
        <v>4</v>
      </c>
      <c r="E1708" t="str">
        <f>TEXT(SalesDataTable[[#This Row],[Order Date]], "MmMM")</f>
        <v>April</v>
      </c>
      <c r="F1708" t="str">
        <f>"Q"&amp;ROUNDUP(MONTH(SalesDataTable[[#This Row],[Order Date]])/3,0)</f>
        <v>Q2</v>
      </c>
      <c r="G1708" t="s">
        <v>34</v>
      </c>
      <c r="H1708" t="s">
        <v>40</v>
      </c>
      <c r="I1708" t="s">
        <v>22</v>
      </c>
      <c r="J1708" t="s">
        <v>84</v>
      </c>
      <c r="K1708" t="s">
        <v>42</v>
      </c>
      <c r="L1708" t="s">
        <v>62</v>
      </c>
      <c r="M1708">
        <v>2</v>
      </c>
      <c r="N1708">
        <v>100.39</v>
      </c>
      <c r="O1708">
        <v>0</v>
      </c>
      <c r="P1708">
        <v>49.05</v>
      </c>
      <c r="Q1708">
        <v>200.78</v>
      </c>
      <c r="R1708">
        <v>98.1</v>
      </c>
      <c r="S1708">
        <v>102.68</v>
      </c>
      <c r="T1708">
        <v>0.51140551847793603</v>
      </c>
      <c r="U1708">
        <v>2026</v>
      </c>
      <c r="V1708" t="s">
        <v>64</v>
      </c>
      <c r="W1708">
        <v>4</v>
      </c>
      <c r="X1708" t="s">
        <v>65</v>
      </c>
    </row>
    <row r="1709" spans="1:24" x14ac:dyDescent="0.3">
      <c r="A1709">
        <v>4320</v>
      </c>
      <c r="B1709" s="1">
        <v>46147</v>
      </c>
      <c r="C1709">
        <f>YEAR(SalesDataTable[[#This Row],[Order Date]])</f>
        <v>2026</v>
      </c>
      <c r="D1709">
        <f>MONTH(SalesDataTable[[#This Row],[Order Date]])</f>
        <v>5</v>
      </c>
      <c r="E1709" t="str">
        <f>TEXT(SalesDataTable[[#This Row],[Order Date]], "MmMM")</f>
        <v>May</v>
      </c>
      <c r="F1709" t="str">
        <f>"Q"&amp;ROUNDUP(MONTH(SalesDataTable[[#This Row],[Order Date]])/3,0)</f>
        <v>Q2</v>
      </c>
      <c r="G1709" t="s">
        <v>34</v>
      </c>
      <c r="H1709" t="s">
        <v>35</v>
      </c>
      <c r="I1709" t="s">
        <v>22</v>
      </c>
      <c r="J1709" t="s">
        <v>84</v>
      </c>
      <c r="K1709" t="s">
        <v>37</v>
      </c>
      <c r="L1709" t="s">
        <v>59</v>
      </c>
      <c r="M1709">
        <v>2</v>
      </c>
      <c r="N1709">
        <v>165.17</v>
      </c>
      <c r="O1709">
        <v>0</v>
      </c>
      <c r="P1709">
        <v>87.78</v>
      </c>
      <c r="Q1709">
        <v>330.34</v>
      </c>
      <c r="R1709">
        <v>175.56</v>
      </c>
      <c r="S1709">
        <v>154.77999999999997</v>
      </c>
      <c r="T1709">
        <v>0.46854755706242052</v>
      </c>
      <c r="U1709">
        <v>2026</v>
      </c>
      <c r="V1709" t="s">
        <v>64</v>
      </c>
      <c r="W1709">
        <v>5</v>
      </c>
      <c r="X1709" t="s">
        <v>70</v>
      </c>
    </row>
    <row r="1710" spans="1:24" x14ac:dyDescent="0.3">
      <c r="A1710">
        <v>4746</v>
      </c>
      <c r="B1710" s="1">
        <v>46152</v>
      </c>
      <c r="C1710">
        <f>YEAR(SalesDataTable[[#This Row],[Order Date]])</f>
        <v>2026</v>
      </c>
      <c r="D1710">
        <f>MONTH(SalesDataTable[[#This Row],[Order Date]])</f>
        <v>5</v>
      </c>
      <c r="E1710" t="str">
        <f>TEXT(SalesDataTable[[#This Row],[Order Date]], "MmMM")</f>
        <v>May</v>
      </c>
      <c r="F1710" t="str">
        <f>"Q"&amp;ROUNDUP(MONTH(SalesDataTable[[#This Row],[Order Date]])/3,0)</f>
        <v>Q2</v>
      </c>
      <c r="G1710" t="s">
        <v>34</v>
      </c>
      <c r="H1710" t="s">
        <v>56</v>
      </c>
      <c r="I1710" t="s">
        <v>22</v>
      </c>
      <c r="J1710" t="s">
        <v>84</v>
      </c>
      <c r="K1710" t="s">
        <v>24</v>
      </c>
      <c r="L1710" t="s">
        <v>50</v>
      </c>
      <c r="M1710">
        <v>2</v>
      </c>
      <c r="N1710">
        <v>36.409999999999997</v>
      </c>
      <c r="O1710">
        <v>0</v>
      </c>
      <c r="P1710">
        <v>13.92</v>
      </c>
      <c r="Q1710">
        <v>72.819999999999993</v>
      </c>
      <c r="R1710">
        <v>27.84</v>
      </c>
      <c r="S1710">
        <v>44.97999999999999</v>
      </c>
      <c r="T1710">
        <v>0.61768744850315838</v>
      </c>
      <c r="U1710">
        <v>2026</v>
      </c>
      <c r="V1710" t="s">
        <v>64</v>
      </c>
      <c r="W1710">
        <v>5</v>
      </c>
      <c r="X1710" t="s">
        <v>70</v>
      </c>
    </row>
    <row r="1711" spans="1:24" x14ac:dyDescent="0.3">
      <c r="A1711">
        <v>5182</v>
      </c>
      <c r="B1711" s="1">
        <v>46154</v>
      </c>
      <c r="C1711">
        <f>YEAR(SalesDataTable[[#This Row],[Order Date]])</f>
        <v>2026</v>
      </c>
      <c r="D1711">
        <f>MONTH(SalesDataTable[[#This Row],[Order Date]])</f>
        <v>5</v>
      </c>
      <c r="E1711" t="str">
        <f>TEXT(SalesDataTable[[#This Row],[Order Date]], "MmMM")</f>
        <v>May</v>
      </c>
      <c r="F1711" t="str">
        <f>"Q"&amp;ROUNDUP(MONTH(SalesDataTable[[#This Row],[Order Date]])/3,0)</f>
        <v>Q2</v>
      </c>
      <c r="G1711" t="s">
        <v>20</v>
      </c>
      <c r="H1711" t="s">
        <v>32</v>
      </c>
      <c r="I1711" t="s">
        <v>22</v>
      </c>
      <c r="J1711" t="s">
        <v>84</v>
      </c>
      <c r="K1711" t="s">
        <v>24</v>
      </c>
      <c r="L1711" t="s">
        <v>69</v>
      </c>
      <c r="M1711">
        <v>2</v>
      </c>
      <c r="N1711">
        <v>51.15</v>
      </c>
      <c r="O1711">
        <v>0</v>
      </c>
      <c r="P1711">
        <v>22.53</v>
      </c>
      <c r="Q1711">
        <v>102.3</v>
      </c>
      <c r="R1711">
        <v>45.06</v>
      </c>
      <c r="S1711">
        <v>57.239999999999995</v>
      </c>
      <c r="T1711">
        <v>0.55953079178885623</v>
      </c>
      <c r="U1711">
        <v>2026</v>
      </c>
      <c r="V1711" t="s">
        <v>64</v>
      </c>
      <c r="W1711">
        <v>5</v>
      </c>
      <c r="X1711" t="s">
        <v>70</v>
      </c>
    </row>
    <row r="1712" spans="1:24" x14ac:dyDescent="0.3">
      <c r="A1712">
        <v>4378</v>
      </c>
      <c r="B1712" s="1">
        <v>46156</v>
      </c>
      <c r="C1712">
        <f>YEAR(SalesDataTable[[#This Row],[Order Date]])</f>
        <v>2026</v>
      </c>
      <c r="D1712">
        <f>MONTH(SalesDataTable[[#This Row],[Order Date]])</f>
        <v>5</v>
      </c>
      <c r="E1712" t="str">
        <f>TEXT(SalesDataTable[[#This Row],[Order Date]], "MmMM")</f>
        <v>May</v>
      </c>
      <c r="F1712" t="str">
        <f>"Q"&amp;ROUNDUP(MONTH(SalesDataTable[[#This Row],[Order Date]])/3,0)</f>
        <v>Q2</v>
      </c>
      <c r="G1712" t="s">
        <v>48</v>
      </c>
      <c r="H1712" t="s">
        <v>81</v>
      </c>
      <c r="I1712" t="s">
        <v>22</v>
      </c>
      <c r="J1712" t="s">
        <v>84</v>
      </c>
      <c r="K1712" t="s">
        <v>42</v>
      </c>
      <c r="L1712" t="s">
        <v>62</v>
      </c>
      <c r="M1712">
        <v>2</v>
      </c>
      <c r="N1712">
        <v>103.37</v>
      </c>
      <c r="O1712">
        <v>0</v>
      </c>
      <c r="P1712">
        <v>50.49</v>
      </c>
      <c r="Q1712">
        <v>206.74</v>
      </c>
      <c r="R1712">
        <v>100.98</v>
      </c>
      <c r="S1712">
        <v>105.76</v>
      </c>
      <c r="T1712">
        <v>0.51156041404662866</v>
      </c>
      <c r="U1712">
        <v>2026</v>
      </c>
      <c r="V1712" t="s">
        <v>64</v>
      </c>
      <c r="W1712">
        <v>5</v>
      </c>
      <c r="X1712" t="s">
        <v>70</v>
      </c>
    </row>
    <row r="1713" spans="1:24" x14ac:dyDescent="0.3">
      <c r="A1713">
        <v>2496</v>
      </c>
      <c r="B1713" s="1">
        <v>46158</v>
      </c>
      <c r="C1713">
        <f>YEAR(SalesDataTable[[#This Row],[Order Date]])</f>
        <v>2026</v>
      </c>
      <c r="D1713">
        <f>MONTH(SalesDataTable[[#This Row],[Order Date]])</f>
        <v>5</v>
      </c>
      <c r="E1713" t="str">
        <f>TEXT(SalesDataTable[[#This Row],[Order Date]], "MmMM")</f>
        <v>May</v>
      </c>
      <c r="F1713" t="str">
        <f>"Q"&amp;ROUNDUP(MONTH(SalesDataTable[[#This Row],[Order Date]])/3,0)</f>
        <v>Q2</v>
      </c>
      <c r="G1713" t="s">
        <v>34</v>
      </c>
      <c r="H1713" t="s">
        <v>35</v>
      </c>
      <c r="I1713" t="s">
        <v>22</v>
      </c>
      <c r="J1713" t="s">
        <v>84</v>
      </c>
      <c r="K1713" t="s">
        <v>37</v>
      </c>
      <c r="L1713" t="s">
        <v>54</v>
      </c>
      <c r="M1713">
        <v>2</v>
      </c>
      <c r="N1713">
        <v>46.44</v>
      </c>
      <c r="O1713">
        <v>0</v>
      </c>
      <c r="P1713">
        <v>18.63</v>
      </c>
      <c r="Q1713">
        <v>92.88</v>
      </c>
      <c r="R1713">
        <v>37.26</v>
      </c>
      <c r="S1713">
        <v>55.62</v>
      </c>
      <c r="T1713">
        <v>0.59883720930232553</v>
      </c>
      <c r="U1713">
        <v>2026</v>
      </c>
      <c r="V1713" t="s">
        <v>64</v>
      </c>
      <c r="W1713">
        <v>5</v>
      </c>
      <c r="X1713" t="s">
        <v>70</v>
      </c>
    </row>
    <row r="1714" spans="1:24" x14ac:dyDescent="0.3">
      <c r="A1714">
        <v>1122</v>
      </c>
      <c r="B1714" s="1">
        <v>46170</v>
      </c>
      <c r="C1714">
        <f>YEAR(SalesDataTable[[#This Row],[Order Date]])</f>
        <v>2026</v>
      </c>
      <c r="D1714">
        <f>MONTH(SalesDataTable[[#This Row],[Order Date]])</f>
        <v>5</v>
      </c>
      <c r="E1714" t="str">
        <f>TEXT(SalesDataTable[[#This Row],[Order Date]], "MmMM")</f>
        <v>May</v>
      </c>
      <c r="F1714" t="str">
        <f>"Q"&amp;ROUNDUP(MONTH(SalesDataTable[[#This Row],[Order Date]])/3,0)</f>
        <v>Q2</v>
      </c>
      <c r="G1714" t="s">
        <v>48</v>
      </c>
      <c r="H1714" t="s">
        <v>71</v>
      </c>
      <c r="I1714" t="s">
        <v>22</v>
      </c>
      <c r="J1714" t="s">
        <v>84</v>
      </c>
      <c r="K1714" t="s">
        <v>42</v>
      </c>
      <c r="L1714" t="s">
        <v>66</v>
      </c>
      <c r="M1714">
        <v>2</v>
      </c>
      <c r="N1714">
        <v>51.25</v>
      </c>
      <c r="O1714">
        <v>0</v>
      </c>
      <c r="P1714">
        <v>22.57</v>
      </c>
      <c r="Q1714">
        <v>102.5</v>
      </c>
      <c r="R1714">
        <v>45.14</v>
      </c>
      <c r="S1714">
        <v>57.36</v>
      </c>
      <c r="T1714">
        <v>0.55960975609756092</v>
      </c>
      <c r="U1714">
        <v>2026</v>
      </c>
      <c r="V1714" t="s">
        <v>64</v>
      </c>
      <c r="W1714">
        <v>5</v>
      </c>
      <c r="X1714" t="s">
        <v>70</v>
      </c>
    </row>
    <row r="1715" spans="1:24" x14ac:dyDescent="0.3">
      <c r="A1715">
        <v>1984</v>
      </c>
      <c r="B1715" s="1">
        <v>46176</v>
      </c>
      <c r="C1715">
        <f>YEAR(SalesDataTable[[#This Row],[Order Date]])</f>
        <v>2026</v>
      </c>
      <c r="D1715">
        <f>MONTH(SalesDataTable[[#This Row],[Order Date]])</f>
        <v>6</v>
      </c>
      <c r="E1715" t="str">
        <f>TEXT(SalesDataTable[[#This Row],[Order Date]], "MmMM")</f>
        <v>June</v>
      </c>
      <c r="F1715" t="str">
        <f>"Q"&amp;ROUNDUP(MONTH(SalesDataTable[[#This Row],[Order Date]])/3,0)</f>
        <v>Q2</v>
      </c>
      <c r="G1715" t="s">
        <v>34</v>
      </c>
      <c r="H1715" t="s">
        <v>56</v>
      </c>
      <c r="I1715" t="s">
        <v>22</v>
      </c>
      <c r="J1715" t="s">
        <v>84</v>
      </c>
      <c r="K1715" t="s">
        <v>42</v>
      </c>
      <c r="L1715" t="s">
        <v>66</v>
      </c>
      <c r="M1715">
        <v>2</v>
      </c>
      <c r="N1715">
        <v>50.77</v>
      </c>
      <c r="O1715">
        <v>0</v>
      </c>
      <c r="P1715">
        <v>22.93</v>
      </c>
      <c r="Q1715">
        <v>101.54</v>
      </c>
      <c r="R1715">
        <v>45.86</v>
      </c>
      <c r="S1715">
        <v>55.680000000000007</v>
      </c>
      <c r="T1715">
        <v>0.54835532794957653</v>
      </c>
      <c r="U1715">
        <v>2026</v>
      </c>
      <c r="V1715" t="s">
        <v>64</v>
      </c>
      <c r="W1715">
        <v>6</v>
      </c>
      <c r="X1715" t="s">
        <v>73</v>
      </c>
    </row>
    <row r="1716" spans="1:24" x14ac:dyDescent="0.3">
      <c r="A1716">
        <v>3989</v>
      </c>
      <c r="B1716" s="1">
        <v>46180</v>
      </c>
      <c r="C1716">
        <f>YEAR(SalesDataTable[[#This Row],[Order Date]])</f>
        <v>2026</v>
      </c>
      <c r="D1716">
        <f>MONTH(SalesDataTable[[#This Row],[Order Date]])</f>
        <v>6</v>
      </c>
      <c r="E1716" t="str">
        <f>TEXT(SalesDataTable[[#This Row],[Order Date]], "MmMM")</f>
        <v>June</v>
      </c>
      <c r="F1716" t="str">
        <f>"Q"&amp;ROUNDUP(MONTH(SalesDataTable[[#This Row],[Order Date]])/3,0)</f>
        <v>Q2</v>
      </c>
      <c r="G1716" t="s">
        <v>34</v>
      </c>
      <c r="H1716" t="s">
        <v>53</v>
      </c>
      <c r="I1716" t="s">
        <v>22</v>
      </c>
      <c r="J1716" t="s">
        <v>84</v>
      </c>
      <c r="K1716" t="s">
        <v>30</v>
      </c>
      <c r="L1716" t="s">
        <v>33</v>
      </c>
      <c r="M1716">
        <v>2</v>
      </c>
      <c r="N1716">
        <v>92</v>
      </c>
      <c r="O1716">
        <v>0</v>
      </c>
      <c r="P1716">
        <v>44.27</v>
      </c>
      <c r="Q1716">
        <v>184</v>
      </c>
      <c r="R1716">
        <v>88.54</v>
      </c>
      <c r="S1716">
        <v>95.46</v>
      </c>
      <c r="T1716">
        <v>0.51880434782608698</v>
      </c>
      <c r="U1716">
        <v>2026</v>
      </c>
      <c r="V1716" t="s">
        <v>64</v>
      </c>
      <c r="W1716">
        <v>6</v>
      </c>
      <c r="X1716" t="s">
        <v>73</v>
      </c>
    </row>
    <row r="1717" spans="1:24" x14ac:dyDescent="0.3">
      <c r="A1717">
        <v>3209</v>
      </c>
      <c r="B1717" s="1">
        <v>46191</v>
      </c>
      <c r="C1717">
        <f>YEAR(SalesDataTable[[#This Row],[Order Date]])</f>
        <v>2026</v>
      </c>
      <c r="D1717">
        <f>MONTH(SalesDataTable[[#This Row],[Order Date]])</f>
        <v>6</v>
      </c>
      <c r="E1717" t="str">
        <f>TEXT(SalesDataTable[[#This Row],[Order Date]], "MmMM")</f>
        <v>June</v>
      </c>
      <c r="F1717" t="str">
        <f>"Q"&amp;ROUNDUP(MONTH(SalesDataTable[[#This Row],[Order Date]])/3,0)</f>
        <v>Q2</v>
      </c>
      <c r="G1717" t="s">
        <v>20</v>
      </c>
      <c r="H1717" t="s">
        <v>60</v>
      </c>
      <c r="I1717" t="s">
        <v>22</v>
      </c>
      <c r="J1717" t="s">
        <v>84</v>
      </c>
      <c r="K1717" t="s">
        <v>37</v>
      </c>
      <c r="L1717" t="s">
        <v>38</v>
      </c>
      <c r="M1717">
        <v>2</v>
      </c>
      <c r="N1717">
        <v>133.12</v>
      </c>
      <c r="O1717">
        <v>0</v>
      </c>
      <c r="P1717">
        <v>67.02</v>
      </c>
      <c r="Q1717">
        <v>266.24</v>
      </c>
      <c r="R1717">
        <v>134.04</v>
      </c>
      <c r="S1717">
        <v>132.20000000000002</v>
      </c>
      <c r="T1717">
        <v>0.4965444711538462</v>
      </c>
      <c r="U1717">
        <v>2026</v>
      </c>
      <c r="V1717" t="s">
        <v>64</v>
      </c>
      <c r="W1717">
        <v>6</v>
      </c>
      <c r="X1717" t="s">
        <v>73</v>
      </c>
    </row>
    <row r="1718" spans="1:24" x14ac:dyDescent="0.3">
      <c r="A1718">
        <v>5096</v>
      </c>
      <c r="B1718" s="1">
        <v>46192</v>
      </c>
      <c r="C1718">
        <f>YEAR(SalesDataTable[[#This Row],[Order Date]])</f>
        <v>2026</v>
      </c>
      <c r="D1718">
        <f>MONTH(SalesDataTable[[#This Row],[Order Date]])</f>
        <v>6</v>
      </c>
      <c r="E1718" t="str">
        <f>TEXT(SalesDataTable[[#This Row],[Order Date]], "MmMM")</f>
        <v>June</v>
      </c>
      <c r="F1718" t="str">
        <f>"Q"&amp;ROUNDUP(MONTH(SalesDataTable[[#This Row],[Order Date]])/3,0)</f>
        <v>Q2</v>
      </c>
      <c r="G1718" t="s">
        <v>28</v>
      </c>
      <c r="H1718" t="s">
        <v>46</v>
      </c>
      <c r="I1718" t="s">
        <v>22</v>
      </c>
      <c r="J1718" t="s">
        <v>84</v>
      </c>
      <c r="K1718" t="s">
        <v>44</v>
      </c>
      <c r="L1718" t="s">
        <v>45</v>
      </c>
      <c r="M1718">
        <v>2</v>
      </c>
      <c r="N1718">
        <v>199.28</v>
      </c>
      <c r="O1718">
        <v>0</v>
      </c>
      <c r="P1718">
        <v>102.85</v>
      </c>
      <c r="Q1718">
        <v>398.56</v>
      </c>
      <c r="R1718">
        <v>205.7</v>
      </c>
      <c r="S1718">
        <v>192.86</v>
      </c>
      <c r="T1718">
        <v>0.48389201124046571</v>
      </c>
      <c r="U1718">
        <v>2026</v>
      </c>
      <c r="V1718" t="s">
        <v>64</v>
      </c>
      <c r="W1718">
        <v>6</v>
      </c>
      <c r="X1718" t="s">
        <v>73</v>
      </c>
    </row>
    <row r="1719" spans="1:24" x14ac:dyDescent="0.3">
      <c r="A1719">
        <v>4008</v>
      </c>
      <c r="B1719" s="1">
        <v>46199</v>
      </c>
      <c r="C1719">
        <f>YEAR(SalesDataTable[[#This Row],[Order Date]])</f>
        <v>2026</v>
      </c>
      <c r="D1719">
        <f>MONTH(SalesDataTable[[#This Row],[Order Date]])</f>
        <v>6</v>
      </c>
      <c r="E1719" t="str">
        <f>TEXT(SalesDataTable[[#This Row],[Order Date]], "MmMM")</f>
        <v>June</v>
      </c>
      <c r="F1719" t="str">
        <f>"Q"&amp;ROUNDUP(MONTH(SalesDataTable[[#This Row],[Order Date]])/3,0)</f>
        <v>Q2</v>
      </c>
      <c r="G1719" t="s">
        <v>34</v>
      </c>
      <c r="H1719" t="s">
        <v>55</v>
      </c>
      <c r="I1719" t="s">
        <v>22</v>
      </c>
      <c r="J1719" t="s">
        <v>84</v>
      </c>
      <c r="K1719" t="s">
        <v>42</v>
      </c>
      <c r="L1719" t="s">
        <v>62</v>
      </c>
      <c r="M1719">
        <v>2</v>
      </c>
      <c r="N1719">
        <v>102.49</v>
      </c>
      <c r="O1719">
        <v>0</v>
      </c>
      <c r="P1719">
        <v>50.07</v>
      </c>
      <c r="Q1719">
        <v>204.98</v>
      </c>
      <c r="R1719">
        <v>100.14</v>
      </c>
      <c r="S1719">
        <v>104.83999999999999</v>
      </c>
      <c r="T1719">
        <v>0.51146453312518292</v>
      </c>
      <c r="U1719">
        <v>2026</v>
      </c>
      <c r="V1719" t="s">
        <v>64</v>
      </c>
      <c r="W1719">
        <v>6</v>
      </c>
      <c r="X1719" t="s">
        <v>73</v>
      </c>
    </row>
    <row r="1720" spans="1:24" x14ac:dyDescent="0.3">
      <c r="A1720">
        <v>2895</v>
      </c>
      <c r="B1720" s="1">
        <v>46203</v>
      </c>
      <c r="C1720">
        <f>YEAR(SalesDataTable[[#This Row],[Order Date]])</f>
        <v>2026</v>
      </c>
      <c r="D1720">
        <f>MONTH(SalesDataTable[[#This Row],[Order Date]])</f>
        <v>6</v>
      </c>
      <c r="E1720" t="str">
        <f>TEXT(SalesDataTable[[#This Row],[Order Date]], "MmMM")</f>
        <v>June</v>
      </c>
      <c r="F1720" t="str">
        <f>"Q"&amp;ROUNDUP(MONTH(SalesDataTable[[#This Row],[Order Date]])/3,0)</f>
        <v>Q2</v>
      </c>
      <c r="G1720" t="s">
        <v>20</v>
      </c>
      <c r="H1720" t="s">
        <v>21</v>
      </c>
      <c r="I1720" t="s">
        <v>22</v>
      </c>
      <c r="J1720" t="s">
        <v>84</v>
      </c>
      <c r="K1720" t="s">
        <v>24</v>
      </c>
      <c r="L1720" t="s">
        <v>25</v>
      </c>
      <c r="M1720">
        <v>2</v>
      </c>
      <c r="N1720">
        <v>40.46</v>
      </c>
      <c r="O1720">
        <v>0</v>
      </c>
      <c r="P1720">
        <v>15.15</v>
      </c>
      <c r="Q1720">
        <v>80.92</v>
      </c>
      <c r="R1720">
        <v>30.3</v>
      </c>
      <c r="S1720">
        <v>50.620000000000005</v>
      </c>
      <c r="T1720">
        <v>0.62555610479485912</v>
      </c>
      <c r="U1720">
        <v>2026</v>
      </c>
      <c r="V1720" t="s">
        <v>64</v>
      </c>
      <c r="W1720">
        <v>6</v>
      </c>
      <c r="X1720" t="s">
        <v>73</v>
      </c>
    </row>
    <row r="1721" spans="1:24" x14ac:dyDescent="0.3">
      <c r="A1721">
        <v>4725</v>
      </c>
      <c r="B1721" s="1">
        <v>46212</v>
      </c>
      <c r="C1721">
        <f>YEAR(SalesDataTable[[#This Row],[Order Date]])</f>
        <v>2026</v>
      </c>
      <c r="D1721">
        <f>MONTH(SalesDataTable[[#This Row],[Order Date]])</f>
        <v>7</v>
      </c>
      <c r="E1721" t="str">
        <f>TEXT(SalesDataTable[[#This Row],[Order Date]], "MmMM")</f>
        <v>July</v>
      </c>
      <c r="F1721" t="str">
        <f>"Q"&amp;ROUNDUP(MONTH(SalesDataTable[[#This Row],[Order Date]])/3,0)</f>
        <v>Q3</v>
      </c>
      <c r="G1721" t="s">
        <v>20</v>
      </c>
      <c r="H1721" t="s">
        <v>60</v>
      </c>
      <c r="I1721" t="s">
        <v>22</v>
      </c>
      <c r="J1721" t="s">
        <v>84</v>
      </c>
      <c r="K1721" t="s">
        <v>30</v>
      </c>
      <c r="L1721" t="s">
        <v>41</v>
      </c>
      <c r="M1721">
        <v>2</v>
      </c>
      <c r="N1721">
        <v>71.069999999999993</v>
      </c>
      <c r="O1721">
        <v>0</v>
      </c>
      <c r="P1721">
        <v>31.57</v>
      </c>
      <c r="Q1721">
        <v>142.13999999999999</v>
      </c>
      <c r="R1721">
        <v>63.14</v>
      </c>
      <c r="S1721">
        <v>78.999999999999986</v>
      </c>
      <c r="T1721">
        <v>0.55579006613198245</v>
      </c>
      <c r="U1721">
        <v>2026</v>
      </c>
      <c r="V1721" t="s">
        <v>74</v>
      </c>
      <c r="W1721">
        <v>7</v>
      </c>
      <c r="X1721" t="s">
        <v>75</v>
      </c>
    </row>
    <row r="1722" spans="1:24" x14ac:dyDescent="0.3">
      <c r="A1722">
        <v>61</v>
      </c>
      <c r="B1722" s="1">
        <v>46218</v>
      </c>
      <c r="C1722">
        <f>YEAR(SalesDataTable[[#This Row],[Order Date]])</f>
        <v>2026</v>
      </c>
      <c r="D1722">
        <f>MONTH(SalesDataTable[[#This Row],[Order Date]])</f>
        <v>7</v>
      </c>
      <c r="E1722" t="str">
        <f>TEXT(SalesDataTable[[#This Row],[Order Date]], "MmMM")</f>
        <v>July</v>
      </c>
      <c r="F1722" t="str">
        <f>"Q"&amp;ROUNDUP(MONTH(SalesDataTable[[#This Row],[Order Date]])/3,0)</f>
        <v>Q3</v>
      </c>
      <c r="G1722" t="s">
        <v>20</v>
      </c>
      <c r="H1722" t="s">
        <v>21</v>
      </c>
      <c r="I1722" t="s">
        <v>22</v>
      </c>
      <c r="J1722" t="s">
        <v>84</v>
      </c>
      <c r="K1722" t="s">
        <v>24</v>
      </c>
      <c r="L1722" t="s">
        <v>61</v>
      </c>
      <c r="M1722">
        <v>2</v>
      </c>
      <c r="N1722">
        <v>125.89</v>
      </c>
      <c r="O1722">
        <v>0</v>
      </c>
      <c r="P1722">
        <v>70.8</v>
      </c>
      <c r="Q1722">
        <v>251.78</v>
      </c>
      <c r="R1722">
        <v>141.6</v>
      </c>
      <c r="S1722">
        <v>110.18</v>
      </c>
      <c r="T1722">
        <v>0.43760425768528083</v>
      </c>
      <c r="U1722">
        <v>2026</v>
      </c>
      <c r="V1722" t="s">
        <v>74</v>
      </c>
      <c r="W1722">
        <v>7</v>
      </c>
      <c r="X1722" t="s">
        <v>75</v>
      </c>
    </row>
    <row r="1723" spans="1:24" x14ac:dyDescent="0.3">
      <c r="A1723">
        <v>194</v>
      </c>
      <c r="B1723" s="1">
        <v>46219</v>
      </c>
      <c r="C1723">
        <f>YEAR(SalesDataTable[[#This Row],[Order Date]])</f>
        <v>2026</v>
      </c>
      <c r="D1723">
        <f>MONTH(SalesDataTable[[#This Row],[Order Date]])</f>
        <v>7</v>
      </c>
      <c r="E1723" t="str">
        <f>TEXT(SalesDataTable[[#This Row],[Order Date]], "MmMM")</f>
        <v>July</v>
      </c>
      <c r="F1723" t="str">
        <f>"Q"&amp;ROUNDUP(MONTH(SalesDataTable[[#This Row],[Order Date]])/3,0)</f>
        <v>Q3</v>
      </c>
      <c r="G1723" t="s">
        <v>34</v>
      </c>
      <c r="H1723" t="s">
        <v>53</v>
      </c>
      <c r="I1723" t="s">
        <v>22</v>
      </c>
      <c r="J1723" t="s">
        <v>84</v>
      </c>
      <c r="K1723" t="s">
        <v>42</v>
      </c>
      <c r="L1723" t="s">
        <v>66</v>
      </c>
      <c r="M1723">
        <v>2</v>
      </c>
      <c r="N1723">
        <v>49.69</v>
      </c>
      <c r="O1723">
        <v>0</v>
      </c>
      <c r="P1723">
        <v>21.97</v>
      </c>
      <c r="Q1723">
        <v>99.38</v>
      </c>
      <c r="R1723">
        <v>43.94</v>
      </c>
      <c r="S1723">
        <v>55.44</v>
      </c>
      <c r="T1723">
        <v>0.557858724089354</v>
      </c>
      <c r="U1723">
        <v>2026</v>
      </c>
      <c r="V1723" t="s">
        <v>74</v>
      </c>
      <c r="W1723">
        <v>7</v>
      </c>
      <c r="X1723" t="s">
        <v>75</v>
      </c>
    </row>
    <row r="1724" spans="1:24" x14ac:dyDescent="0.3">
      <c r="A1724">
        <v>2193</v>
      </c>
      <c r="B1724" s="1">
        <v>46221</v>
      </c>
      <c r="C1724">
        <f>YEAR(SalesDataTable[[#This Row],[Order Date]])</f>
        <v>2026</v>
      </c>
      <c r="D1724">
        <f>MONTH(SalesDataTable[[#This Row],[Order Date]])</f>
        <v>7</v>
      </c>
      <c r="E1724" t="str">
        <f>TEXT(SalesDataTable[[#This Row],[Order Date]], "MmMM")</f>
        <v>July</v>
      </c>
      <c r="F1724" t="str">
        <f>"Q"&amp;ROUNDUP(MONTH(SalesDataTable[[#This Row],[Order Date]])/3,0)</f>
        <v>Q3</v>
      </c>
      <c r="G1724" t="s">
        <v>48</v>
      </c>
      <c r="H1724" t="s">
        <v>49</v>
      </c>
      <c r="I1724" t="s">
        <v>22</v>
      </c>
      <c r="J1724" t="s">
        <v>84</v>
      </c>
      <c r="K1724" t="s">
        <v>42</v>
      </c>
      <c r="L1724" t="s">
        <v>43</v>
      </c>
      <c r="M1724">
        <v>2</v>
      </c>
      <c r="N1724">
        <v>39.409999999999997</v>
      </c>
      <c r="O1724">
        <v>0</v>
      </c>
      <c r="P1724">
        <v>16.8</v>
      </c>
      <c r="Q1724">
        <v>78.819999999999993</v>
      </c>
      <c r="R1724">
        <v>33.6</v>
      </c>
      <c r="S1724">
        <v>45.219999999999992</v>
      </c>
      <c r="T1724">
        <v>0.57371225577264651</v>
      </c>
      <c r="U1724">
        <v>2026</v>
      </c>
      <c r="V1724" t="s">
        <v>74</v>
      </c>
      <c r="W1724">
        <v>7</v>
      </c>
      <c r="X1724" t="s">
        <v>75</v>
      </c>
    </row>
    <row r="1725" spans="1:24" x14ac:dyDescent="0.3">
      <c r="A1725">
        <v>2781</v>
      </c>
      <c r="B1725" s="1">
        <v>46221</v>
      </c>
      <c r="C1725">
        <f>YEAR(SalesDataTable[[#This Row],[Order Date]])</f>
        <v>2026</v>
      </c>
      <c r="D1725">
        <f>MONTH(SalesDataTable[[#This Row],[Order Date]])</f>
        <v>7</v>
      </c>
      <c r="E1725" t="str">
        <f>TEXT(SalesDataTable[[#This Row],[Order Date]], "MmMM")</f>
        <v>July</v>
      </c>
      <c r="F1725" t="str">
        <f>"Q"&amp;ROUNDUP(MONTH(SalesDataTable[[#This Row],[Order Date]])/3,0)</f>
        <v>Q3</v>
      </c>
      <c r="G1725" t="s">
        <v>28</v>
      </c>
      <c r="H1725" t="s">
        <v>36</v>
      </c>
      <c r="I1725" t="s">
        <v>22</v>
      </c>
      <c r="J1725" t="s">
        <v>84</v>
      </c>
      <c r="K1725" t="s">
        <v>37</v>
      </c>
      <c r="L1725" t="s">
        <v>38</v>
      </c>
      <c r="M1725">
        <v>2</v>
      </c>
      <c r="N1725">
        <v>134.99</v>
      </c>
      <c r="O1725">
        <v>0</v>
      </c>
      <c r="P1725">
        <v>68.77</v>
      </c>
      <c r="Q1725">
        <v>269.98</v>
      </c>
      <c r="R1725">
        <v>137.54</v>
      </c>
      <c r="S1725">
        <v>132.44000000000003</v>
      </c>
      <c r="T1725">
        <v>0.49055485591525305</v>
      </c>
      <c r="U1725">
        <v>2026</v>
      </c>
      <c r="V1725" t="s">
        <v>74</v>
      </c>
      <c r="W1725">
        <v>7</v>
      </c>
      <c r="X1725" t="s">
        <v>75</v>
      </c>
    </row>
    <row r="1726" spans="1:24" x14ac:dyDescent="0.3">
      <c r="A1726">
        <v>3444</v>
      </c>
      <c r="B1726" s="1">
        <v>46224</v>
      </c>
      <c r="C1726">
        <f>YEAR(SalesDataTable[[#This Row],[Order Date]])</f>
        <v>2026</v>
      </c>
      <c r="D1726">
        <f>MONTH(SalesDataTable[[#This Row],[Order Date]])</f>
        <v>7</v>
      </c>
      <c r="E1726" t="str">
        <f>TEXT(SalesDataTable[[#This Row],[Order Date]], "MmMM")</f>
        <v>July</v>
      </c>
      <c r="F1726" t="str">
        <f>"Q"&amp;ROUNDUP(MONTH(SalesDataTable[[#This Row],[Order Date]])/3,0)</f>
        <v>Q3</v>
      </c>
      <c r="G1726" t="s">
        <v>34</v>
      </c>
      <c r="H1726" t="s">
        <v>55</v>
      </c>
      <c r="I1726" t="s">
        <v>22</v>
      </c>
      <c r="J1726" t="s">
        <v>84</v>
      </c>
      <c r="K1726" t="s">
        <v>24</v>
      </c>
      <c r="L1726" t="s">
        <v>50</v>
      </c>
      <c r="M1726">
        <v>2</v>
      </c>
      <c r="N1726">
        <v>36.93</v>
      </c>
      <c r="O1726">
        <v>0</v>
      </c>
      <c r="P1726">
        <v>13.63</v>
      </c>
      <c r="Q1726">
        <v>73.86</v>
      </c>
      <c r="R1726">
        <v>27.26</v>
      </c>
      <c r="S1726">
        <v>46.599999999999994</v>
      </c>
      <c r="T1726">
        <v>0.63092336853506625</v>
      </c>
      <c r="U1726">
        <v>2026</v>
      </c>
      <c r="V1726" t="s">
        <v>74</v>
      </c>
      <c r="W1726">
        <v>7</v>
      </c>
      <c r="X1726" t="s">
        <v>75</v>
      </c>
    </row>
    <row r="1727" spans="1:24" x14ac:dyDescent="0.3">
      <c r="A1727">
        <v>2560</v>
      </c>
      <c r="B1727" s="1">
        <v>46225</v>
      </c>
      <c r="C1727">
        <f>YEAR(SalesDataTable[[#This Row],[Order Date]])</f>
        <v>2026</v>
      </c>
      <c r="D1727">
        <f>MONTH(SalesDataTable[[#This Row],[Order Date]])</f>
        <v>7</v>
      </c>
      <c r="E1727" t="str">
        <f>TEXT(SalesDataTable[[#This Row],[Order Date]], "MmMM")</f>
        <v>July</v>
      </c>
      <c r="F1727" t="str">
        <f>"Q"&amp;ROUNDUP(MONTH(SalesDataTable[[#This Row],[Order Date]])/3,0)</f>
        <v>Q3</v>
      </c>
      <c r="G1727" t="s">
        <v>34</v>
      </c>
      <c r="H1727" t="s">
        <v>53</v>
      </c>
      <c r="I1727" t="s">
        <v>22</v>
      </c>
      <c r="J1727" t="s">
        <v>84</v>
      </c>
      <c r="K1727" t="s">
        <v>42</v>
      </c>
      <c r="L1727" t="s">
        <v>66</v>
      </c>
      <c r="M1727">
        <v>2</v>
      </c>
      <c r="N1727">
        <v>51.71</v>
      </c>
      <c r="O1727">
        <v>0</v>
      </c>
      <c r="P1727">
        <v>22.75</v>
      </c>
      <c r="Q1727">
        <v>103.42</v>
      </c>
      <c r="R1727">
        <v>45.5</v>
      </c>
      <c r="S1727">
        <v>57.92</v>
      </c>
      <c r="T1727">
        <v>0.5600464126861342</v>
      </c>
      <c r="U1727">
        <v>2026</v>
      </c>
      <c r="V1727" t="s">
        <v>74</v>
      </c>
      <c r="W1727">
        <v>7</v>
      </c>
      <c r="X1727" t="s">
        <v>75</v>
      </c>
    </row>
    <row r="1728" spans="1:24" x14ac:dyDescent="0.3">
      <c r="A1728">
        <v>2802</v>
      </c>
      <c r="B1728" s="1">
        <v>46231</v>
      </c>
      <c r="C1728">
        <f>YEAR(SalesDataTable[[#This Row],[Order Date]])</f>
        <v>2026</v>
      </c>
      <c r="D1728">
        <f>MONTH(SalesDataTable[[#This Row],[Order Date]])</f>
        <v>7</v>
      </c>
      <c r="E1728" t="str">
        <f>TEXT(SalesDataTable[[#This Row],[Order Date]], "MmMM")</f>
        <v>July</v>
      </c>
      <c r="F1728" t="str">
        <f>"Q"&amp;ROUNDUP(MONTH(SalesDataTable[[#This Row],[Order Date]])/3,0)</f>
        <v>Q3</v>
      </c>
      <c r="G1728" t="s">
        <v>28</v>
      </c>
      <c r="H1728" t="s">
        <v>29</v>
      </c>
      <c r="I1728" t="s">
        <v>22</v>
      </c>
      <c r="J1728" t="s">
        <v>84</v>
      </c>
      <c r="K1728" t="s">
        <v>30</v>
      </c>
      <c r="L1728" t="s">
        <v>57</v>
      </c>
      <c r="M1728">
        <v>2</v>
      </c>
      <c r="N1728">
        <v>146.22999999999999</v>
      </c>
      <c r="O1728">
        <v>0</v>
      </c>
      <c r="P1728">
        <v>79.040000000000006</v>
      </c>
      <c r="Q1728">
        <v>292.45999999999998</v>
      </c>
      <c r="R1728">
        <v>158.08000000000001</v>
      </c>
      <c r="S1728">
        <v>134.37999999999997</v>
      </c>
      <c r="T1728">
        <v>0.45948163851466861</v>
      </c>
      <c r="U1728">
        <v>2026</v>
      </c>
      <c r="V1728" t="s">
        <v>74</v>
      </c>
      <c r="W1728">
        <v>7</v>
      </c>
      <c r="X1728" t="s">
        <v>75</v>
      </c>
    </row>
    <row r="1729" spans="1:24" x14ac:dyDescent="0.3">
      <c r="A1729">
        <v>3604</v>
      </c>
      <c r="B1729" s="1">
        <v>46231</v>
      </c>
      <c r="C1729">
        <f>YEAR(SalesDataTable[[#This Row],[Order Date]])</f>
        <v>2026</v>
      </c>
      <c r="D1729">
        <f>MONTH(SalesDataTable[[#This Row],[Order Date]])</f>
        <v>7</v>
      </c>
      <c r="E1729" t="str">
        <f>TEXT(SalesDataTable[[#This Row],[Order Date]], "MmMM")</f>
        <v>July</v>
      </c>
      <c r="F1729" t="str">
        <f>"Q"&amp;ROUNDUP(MONTH(SalesDataTable[[#This Row],[Order Date]])/3,0)</f>
        <v>Q3</v>
      </c>
      <c r="G1729" t="s">
        <v>34</v>
      </c>
      <c r="H1729" t="s">
        <v>55</v>
      </c>
      <c r="I1729" t="s">
        <v>22</v>
      </c>
      <c r="J1729" t="s">
        <v>84</v>
      </c>
      <c r="K1729" t="s">
        <v>30</v>
      </c>
      <c r="L1729" t="s">
        <v>57</v>
      </c>
      <c r="M1729">
        <v>2</v>
      </c>
      <c r="N1729">
        <v>144.09</v>
      </c>
      <c r="O1729">
        <v>0</v>
      </c>
      <c r="P1729">
        <v>77.67</v>
      </c>
      <c r="Q1729">
        <v>288.18</v>
      </c>
      <c r="R1729">
        <v>155.34</v>
      </c>
      <c r="S1729">
        <v>132.84</v>
      </c>
      <c r="T1729">
        <v>0.46096189881324173</v>
      </c>
      <c r="U1729">
        <v>2026</v>
      </c>
      <c r="V1729" t="s">
        <v>74</v>
      </c>
      <c r="W1729">
        <v>7</v>
      </c>
      <c r="X1729" t="s">
        <v>75</v>
      </c>
    </row>
    <row r="1730" spans="1:24" x14ac:dyDescent="0.3">
      <c r="A1730">
        <v>5006</v>
      </c>
      <c r="B1730" s="1">
        <v>46232</v>
      </c>
      <c r="C1730">
        <f>YEAR(SalesDataTable[[#This Row],[Order Date]])</f>
        <v>2026</v>
      </c>
      <c r="D1730">
        <f>MONTH(SalesDataTable[[#This Row],[Order Date]])</f>
        <v>7</v>
      </c>
      <c r="E1730" t="str">
        <f>TEXT(SalesDataTable[[#This Row],[Order Date]], "MmMM")</f>
        <v>July</v>
      </c>
      <c r="F1730" t="str">
        <f>"Q"&amp;ROUNDUP(MONTH(SalesDataTable[[#This Row],[Order Date]])/3,0)</f>
        <v>Q3</v>
      </c>
      <c r="G1730" t="s">
        <v>48</v>
      </c>
      <c r="H1730" t="s">
        <v>67</v>
      </c>
      <c r="I1730" t="s">
        <v>22</v>
      </c>
      <c r="J1730" t="s">
        <v>84</v>
      </c>
      <c r="K1730" t="s">
        <v>30</v>
      </c>
      <c r="L1730" t="s">
        <v>31</v>
      </c>
      <c r="M1730">
        <v>2</v>
      </c>
      <c r="N1730">
        <v>151.72999999999999</v>
      </c>
      <c r="O1730">
        <v>0</v>
      </c>
      <c r="P1730">
        <v>81.209999999999994</v>
      </c>
      <c r="Q1730">
        <v>303.45999999999998</v>
      </c>
      <c r="R1730">
        <v>162.41999999999999</v>
      </c>
      <c r="S1730">
        <v>141.04</v>
      </c>
      <c r="T1730">
        <v>0.46477295195412904</v>
      </c>
      <c r="U1730">
        <v>2026</v>
      </c>
      <c r="V1730" t="s">
        <v>74</v>
      </c>
      <c r="W1730">
        <v>7</v>
      </c>
      <c r="X1730" t="s">
        <v>75</v>
      </c>
    </row>
    <row r="1731" spans="1:24" x14ac:dyDescent="0.3">
      <c r="A1731">
        <v>4467</v>
      </c>
      <c r="B1731" s="1">
        <v>46233</v>
      </c>
      <c r="C1731">
        <f>YEAR(SalesDataTable[[#This Row],[Order Date]])</f>
        <v>2026</v>
      </c>
      <c r="D1731">
        <f>MONTH(SalesDataTable[[#This Row],[Order Date]])</f>
        <v>7</v>
      </c>
      <c r="E1731" t="str">
        <f>TEXT(SalesDataTable[[#This Row],[Order Date]], "MmMM")</f>
        <v>July</v>
      </c>
      <c r="F1731" t="str">
        <f>"Q"&amp;ROUNDUP(MONTH(SalesDataTable[[#This Row],[Order Date]])/3,0)</f>
        <v>Q3</v>
      </c>
      <c r="G1731" t="s">
        <v>20</v>
      </c>
      <c r="H1731" t="s">
        <v>32</v>
      </c>
      <c r="I1731" t="s">
        <v>22</v>
      </c>
      <c r="J1731" t="s">
        <v>84</v>
      </c>
      <c r="K1731" t="s">
        <v>37</v>
      </c>
      <c r="L1731" t="s">
        <v>47</v>
      </c>
      <c r="M1731">
        <v>2</v>
      </c>
      <c r="N1731">
        <v>36.21</v>
      </c>
      <c r="O1731">
        <v>0</v>
      </c>
      <c r="P1731">
        <v>13.5</v>
      </c>
      <c r="Q1731">
        <v>72.42</v>
      </c>
      <c r="R1731">
        <v>27</v>
      </c>
      <c r="S1731">
        <v>45.42</v>
      </c>
      <c r="T1731">
        <v>0.62717481358740679</v>
      </c>
      <c r="U1731">
        <v>2026</v>
      </c>
      <c r="V1731" t="s">
        <v>74</v>
      </c>
      <c r="W1731">
        <v>7</v>
      </c>
      <c r="X1731" t="s">
        <v>75</v>
      </c>
    </row>
    <row r="1732" spans="1:24" x14ac:dyDescent="0.3">
      <c r="A1732">
        <v>2519</v>
      </c>
      <c r="B1732" s="1">
        <v>46235</v>
      </c>
      <c r="C1732">
        <f>YEAR(SalesDataTable[[#This Row],[Order Date]])</f>
        <v>2026</v>
      </c>
      <c r="D1732">
        <f>MONTH(SalesDataTable[[#This Row],[Order Date]])</f>
        <v>8</v>
      </c>
      <c r="E1732" t="str">
        <f>TEXT(SalesDataTable[[#This Row],[Order Date]], "MmMM")</f>
        <v>August</v>
      </c>
      <c r="F1732" t="str">
        <f>"Q"&amp;ROUNDUP(MONTH(SalesDataTable[[#This Row],[Order Date]])/3,0)</f>
        <v>Q3</v>
      </c>
      <c r="G1732" t="s">
        <v>48</v>
      </c>
      <c r="H1732" t="s">
        <v>49</v>
      </c>
      <c r="I1732" t="s">
        <v>22</v>
      </c>
      <c r="J1732" t="s">
        <v>84</v>
      </c>
      <c r="K1732" t="s">
        <v>30</v>
      </c>
      <c r="L1732" t="s">
        <v>33</v>
      </c>
      <c r="M1732">
        <v>2</v>
      </c>
      <c r="N1732">
        <v>91.11</v>
      </c>
      <c r="O1732">
        <v>0</v>
      </c>
      <c r="P1732">
        <v>44.19</v>
      </c>
      <c r="Q1732">
        <v>182.22</v>
      </c>
      <c r="R1732">
        <v>88.38</v>
      </c>
      <c r="S1732">
        <v>93.84</v>
      </c>
      <c r="T1732">
        <v>0.51498189002304906</v>
      </c>
      <c r="U1732">
        <v>2026</v>
      </c>
      <c r="V1732" t="s">
        <v>74</v>
      </c>
      <c r="W1732">
        <v>8</v>
      </c>
      <c r="X1732" t="s">
        <v>76</v>
      </c>
    </row>
    <row r="1733" spans="1:24" x14ac:dyDescent="0.3">
      <c r="A1733">
        <v>4556</v>
      </c>
      <c r="B1733" s="1">
        <v>46236</v>
      </c>
      <c r="C1733">
        <f>YEAR(SalesDataTable[[#This Row],[Order Date]])</f>
        <v>2026</v>
      </c>
      <c r="D1733">
        <f>MONTH(SalesDataTable[[#This Row],[Order Date]])</f>
        <v>8</v>
      </c>
      <c r="E1733" t="str">
        <f>TEXT(SalesDataTable[[#This Row],[Order Date]], "MmMM")</f>
        <v>August</v>
      </c>
      <c r="F1733" t="str">
        <f>"Q"&amp;ROUNDUP(MONTH(SalesDataTable[[#This Row],[Order Date]])/3,0)</f>
        <v>Q3</v>
      </c>
      <c r="G1733" t="s">
        <v>28</v>
      </c>
      <c r="H1733" t="s">
        <v>46</v>
      </c>
      <c r="I1733" t="s">
        <v>22</v>
      </c>
      <c r="J1733" t="s">
        <v>84</v>
      </c>
      <c r="K1733" t="s">
        <v>37</v>
      </c>
      <c r="L1733" t="s">
        <v>54</v>
      </c>
      <c r="M1733">
        <v>2</v>
      </c>
      <c r="N1733">
        <v>46.44</v>
      </c>
      <c r="O1733">
        <v>0</v>
      </c>
      <c r="P1733">
        <v>18.489999999999998</v>
      </c>
      <c r="Q1733">
        <v>92.88</v>
      </c>
      <c r="R1733">
        <v>36.979999999999997</v>
      </c>
      <c r="S1733">
        <v>55.9</v>
      </c>
      <c r="T1733">
        <v>0.60185185185185186</v>
      </c>
      <c r="U1733">
        <v>2026</v>
      </c>
      <c r="V1733" t="s">
        <v>74</v>
      </c>
      <c r="W1733">
        <v>8</v>
      </c>
      <c r="X1733" t="s">
        <v>76</v>
      </c>
    </row>
    <row r="1734" spans="1:24" x14ac:dyDescent="0.3">
      <c r="A1734">
        <v>4999</v>
      </c>
      <c r="B1734" s="1">
        <v>46236</v>
      </c>
      <c r="C1734">
        <f>YEAR(SalesDataTable[[#This Row],[Order Date]])</f>
        <v>2026</v>
      </c>
      <c r="D1734">
        <f>MONTH(SalesDataTable[[#This Row],[Order Date]])</f>
        <v>8</v>
      </c>
      <c r="E1734" t="str">
        <f>TEXT(SalesDataTable[[#This Row],[Order Date]], "MmMM")</f>
        <v>August</v>
      </c>
      <c r="F1734" t="str">
        <f>"Q"&amp;ROUNDUP(MONTH(SalesDataTable[[#This Row],[Order Date]])/3,0)</f>
        <v>Q3</v>
      </c>
      <c r="G1734" t="s">
        <v>20</v>
      </c>
      <c r="H1734" t="s">
        <v>21</v>
      </c>
      <c r="I1734" t="s">
        <v>22</v>
      </c>
      <c r="J1734" t="s">
        <v>84</v>
      </c>
      <c r="K1734" t="s">
        <v>42</v>
      </c>
      <c r="L1734" t="s">
        <v>72</v>
      </c>
      <c r="M1734">
        <v>2</v>
      </c>
      <c r="N1734">
        <v>81.38</v>
      </c>
      <c r="O1734">
        <v>0</v>
      </c>
      <c r="P1734">
        <v>42.19</v>
      </c>
      <c r="Q1734">
        <v>162.76</v>
      </c>
      <c r="R1734">
        <v>84.38</v>
      </c>
      <c r="S1734">
        <v>78.38</v>
      </c>
      <c r="T1734">
        <v>0.4815679528139592</v>
      </c>
      <c r="U1734">
        <v>2026</v>
      </c>
      <c r="V1734" t="s">
        <v>74</v>
      </c>
      <c r="W1734">
        <v>8</v>
      </c>
      <c r="X1734" t="s">
        <v>76</v>
      </c>
    </row>
    <row r="1735" spans="1:24" x14ac:dyDescent="0.3">
      <c r="A1735">
        <v>220</v>
      </c>
      <c r="B1735" s="1">
        <v>46238</v>
      </c>
      <c r="C1735">
        <f>YEAR(SalesDataTable[[#This Row],[Order Date]])</f>
        <v>2026</v>
      </c>
      <c r="D1735">
        <f>MONTH(SalesDataTable[[#This Row],[Order Date]])</f>
        <v>8</v>
      </c>
      <c r="E1735" t="str">
        <f>TEXT(SalesDataTable[[#This Row],[Order Date]], "MmMM")</f>
        <v>August</v>
      </c>
      <c r="F1735" t="str">
        <f>"Q"&amp;ROUNDUP(MONTH(SalesDataTable[[#This Row],[Order Date]])/3,0)</f>
        <v>Q3</v>
      </c>
      <c r="G1735" t="s">
        <v>28</v>
      </c>
      <c r="H1735" t="s">
        <v>46</v>
      </c>
      <c r="I1735" t="s">
        <v>22</v>
      </c>
      <c r="J1735" t="s">
        <v>84</v>
      </c>
      <c r="K1735" t="s">
        <v>37</v>
      </c>
      <c r="L1735" t="s">
        <v>54</v>
      </c>
      <c r="M1735">
        <v>2</v>
      </c>
      <c r="N1735">
        <v>46.71</v>
      </c>
      <c r="O1735">
        <v>0</v>
      </c>
      <c r="P1735">
        <v>18.41</v>
      </c>
      <c r="Q1735">
        <v>93.42</v>
      </c>
      <c r="R1735">
        <v>36.82</v>
      </c>
      <c r="S1735">
        <v>56.6</v>
      </c>
      <c r="T1735">
        <v>0.60586598158852489</v>
      </c>
      <c r="U1735">
        <v>2026</v>
      </c>
      <c r="V1735" t="s">
        <v>74</v>
      </c>
      <c r="W1735">
        <v>8</v>
      </c>
      <c r="X1735" t="s">
        <v>76</v>
      </c>
    </row>
    <row r="1736" spans="1:24" x14ac:dyDescent="0.3">
      <c r="A1736">
        <v>1976</v>
      </c>
      <c r="B1736" s="1">
        <v>46240</v>
      </c>
      <c r="C1736">
        <f>YEAR(SalesDataTable[[#This Row],[Order Date]])</f>
        <v>2026</v>
      </c>
      <c r="D1736">
        <f>MONTH(SalesDataTable[[#This Row],[Order Date]])</f>
        <v>8</v>
      </c>
      <c r="E1736" t="str">
        <f>TEXT(SalesDataTable[[#This Row],[Order Date]], "MmMM")</f>
        <v>August</v>
      </c>
      <c r="F1736" t="str">
        <f>"Q"&amp;ROUNDUP(MONTH(SalesDataTable[[#This Row],[Order Date]])/3,0)</f>
        <v>Q3</v>
      </c>
      <c r="G1736" t="s">
        <v>20</v>
      </c>
      <c r="H1736" t="s">
        <v>21</v>
      </c>
      <c r="I1736" t="s">
        <v>22</v>
      </c>
      <c r="J1736" t="s">
        <v>84</v>
      </c>
      <c r="K1736" t="s">
        <v>42</v>
      </c>
      <c r="L1736" t="s">
        <v>72</v>
      </c>
      <c r="M1736">
        <v>2</v>
      </c>
      <c r="N1736">
        <v>82.92</v>
      </c>
      <c r="O1736">
        <v>0</v>
      </c>
      <c r="P1736">
        <v>41.64</v>
      </c>
      <c r="Q1736">
        <v>165.84</v>
      </c>
      <c r="R1736">
        <v>83.28</v>
      </c>
      <c r="S1736">
        <v>82.56</v>
      </c>
      <c r="T1736">
        <v>0.49782923299565845</v>
      </c>
      <c r="U1736">
        <v>2026</v>
      </c>
      <c r="V1736" t="s">
        <v>74</v>
      </c>
      <c r="W1736">
        <v>8</v>
      </c>
      <c r="X1736" t="s">
        <v>76</v>
      </c>
    </row>
    <row r="1737" spans="1:24" x14ac:dyDescent="0.3">
      <c r="A1737">
        <v>957</v>
      </c>
      <c r="B1737" s="1">
        <v>46256</v>
      </c>
      <c r="C1737">
        <f>YEAR(SalesDataTable[[#This Row],[Order Date]])</f>
        <v>2026</v>
      </c>
      <c r="D1737">
        <f>MONTH(SalesDataTable[[#This Row],[Order Date]])</f>
        <v>8</v>
      </c>
      <c r="E1737" t="str">
        <f>TEXT(SalesDataTable[[#This Row],[Order Date]], "MmMM")</f>
        <v>August</v>
      </c>
      <c r="F1737" t="str">
        <f>"Q"&amp;ROUNDUP(MONTH(SalesDataTable[[#This Row],[Order Date]])/3,0)</f>
        <v>Q3</v>
      </c>
      <c r="G1737" t="s">
        <v>48</v>
      </c>
      <c r="H1737" t="s">
        <v>49</v>
      </c>
      <c r="I1737" t="s">
        <v>22</v>
      </c>
      <c r="J1737" t="s">
        <v>84</v>
      </c>
      <c r="K1737" t="s">
        <v>30</v>
      </c>
      <c r="L1737" t="s">
        <v>57</v>
      </c>
      <c r="M1737">
        <v>2</v>
      </c>
      <c r="N1737">
        <v>146.85</v>
      </c>
      <c r="O1737">
        <v>0</v>
      </c>
      <c r="P1737">
        <v>81.010000000000005</v>
      </c>
      <c r="Q1737">
        <v>293.7</v>
      </c>
      <c r="R1737">
        <v>162.02000000000001</v>
      </c>
      <c r="S1737">
        <v>131.67999999999998</v>
      </c>
      <c r="T1737">
        <v>0.44834865509022809</v>
      </c>
      <c r="U1737">
        <v>2026</v>
      </c>
      <c r="V1737" t="s">
        <v>74</v>
      </c>
      <c r="W1737">
        <v>8</v>
      </c>
      <c r="X1737" t="s">
        <v>76</v>
      </c>
    </row>
    <row r="1738" spans="1:24" x14ac:dyDescent="0.3">
      <c r="A1738">
        <v>2503</v>
      </c>
      <c r="B1738" s="1">
        <v>46260</v>
      </c>
      <c r="C1738">
        <f>YEAR(SalesDataTable[[#This Row],[Order Date]])</f>
        <v>2026</v>
      </c>
      <c r="D1738">
        <f>MONTH(SalesDataTable[[#This Row],[Order Date]])</f>
        <v>8</v>
      </c>
      <c r="E1738" t="str">
        <f>TEXT(SalesDataTable[[#This Row],[Order Date]], "MmMM")</f>
        <v>August</v>
      </c>
      <c r="F1738" t="str">
        <f>"Q"&amp;ROUNDUP(MONTH(SalesDataTable[[#This Row],[Order Date]])/3,0)</f>
        <v>Q3</v>
      </c>
      <c r="G1738" t="s">
        <v>34</v>
      </c>
      <c r="H1738" t="s">
        <v>35</v>
      </c>
      <c r="I1738" t="s">
        <v>22</v>
      </c>
      <c r="J1738" t="s">
        <v>84</v>
      </c>
      <c r="K1738" t="s">
        <v>42</v>
      </c>
      <c r="L1738" t="s">
        <v>66</v>
      </c>
      <c r="M1738">
        <v>2</v>
      </c>
      <c r="N1738">
        <v>50.02</v>
      </c>
      <c r="O1738">
        <v>0</v>
      </c>
      <c r="P1738">
        <v>21.99</v>
      </c>
      <c r="Q1738">
        <v>100.04</v>
      </c>
      <c r="R1738">
        <v>43.98</v>
      </c>
      <c r="S1738">
        <v>56.060000000000009</v>
      </c>
      <c r="T1738">
        <v>0.56037584966013598</v>
      </c>
      <c r="U1738">
        <v>2026</v>
      </c>
      <c r="V1738" t="s">
        <v>74</v>
      </c>
      <c r="W1738">
        <v>8</v>
      </c>
      <c r="X1738" t="s">
        <v>76</v>
      </c>
    </row>
    <row r="1739" spans="1:24" x14ac:dyDescent="0.3">
      <c r="A1739">
        <v>4584</v>
      </c>
      <c r="B1739" s="1">
        <v>46274</v>
      </c>
      <c r="C1739">
        <f>YEAR(SalesDataTable[[#This Row],[Order Date]])</f>
        <v>2026</v>
      </c>
      <c r="D1739">
        <f>MONTH(SalesDataTable[[#This Row],[Order Date]])</f>
        <v>9</v>
      </c>
      <c r="E1739" t="str">
        <f>TEXT(SalesDataTable[[#This Row],[Order Date]], "MmMM")</f>
        <v>September</v>
      </c>
      <c r="F1739" t="str">
        <f>"Q"&amp;ROUNDUP(MONTH(SalesDataTable[[#This Row],[Order Date]])/3,0)</f>
        <v>Q3</v>
      </c>
      <c r="G1739" t="s">
        <v>20</v>
      </c>
      <c r="H1739" t="s">
        <v>21</v>
      </c>
      <c r="I1739" t="s">
        <v>22</v>
      </c>
      <c r="J1739" t="s">
        <v>84</v>
      </c>
      <c r="K1739" t="s">
        <v>24</v>
      </c>
      <c r="L1739" t="s">
        <v>25</v>
      </c>
      <c r="M1739">
        <v>2</v>
      </c>
      <c r="N1739">
        <v>41.24</v>
      </c>
      <c r="O1739">
        <v>0</v>
      </c>
      <c r="P1739">
        <v>14.46</v>
      </c>
      <c r="Q1739">
        <v>82.48</v>
      </c>
      <c r="R1739">
        <v>28.92</v>
      </c>
      <c r="S1739">
        <v>53.56</v>
      </c>
      <c r="T1739">
        <v>0.64936954413191073</v>
      </c>
      <c r="U1739">
        <v>2026</v>
      </c>
      <c r="V1739" t="s">
        <v>74</v>
      </c>
      <c r="W1739">
        <v>9</v>
      </c>
      <c r="X1739" t="s">
        <v>78</v>
      </c>
    </row>
    <row r="1740" spans="1:24" x14ac:dyDescent="0.3">
      <c r="A1740">
        <v>874</v>
      </c>
      <c r="B1740" s="1">
        <v>46280</v>
      </c>
      <c r="C1740">
        <f>YEAR(SalesDataTable[[#This Row],[Order Date]])</f>
        <v>2026</v>
      </c>
      <c r="D1740">
        <f>MONTH(SalesDataTable[[#This Row],[Order Date]])</f>
        <v>9</v>
      </c>
      <c r="E1740" t="str">
        <f>TEXT(SalesDataTable[[#This Row],[Order Date]], "MmMM")</f>
        <v>September</v>
      </c>
      <c r="F1740" t="str">
        <f>"Q"&amp;ROUNDUP(MONTH(SalesDataTable[[#This Row],[Order Date]])/3,0)</f>
        <v>Q3</v>
      </c>
      <c r="G1740" t="s">
        <v>28</v>
      </c>
      <c r="H1740" t="s">
        <v>46</v>
      </c>
      <c r="I1740" t="s">
        <v>22</v>
      </c>
      <c r="J1740" t="s">
        <v>84</v>
      </c>
      <c r="K1740" t="s">
        <v>30</v>
      </c>
      <c r="L1740" t="s">
        <v>57</v>
      </c>
      <c r="M1740">
        <v>2</v>
      </c>
      <c r="N1740">
        <v>141.91999999999999</v>
      </c>
      <c r="O1740">
        <v>0</v>
      </c>
      <c r="P1740">
        <v>79.900000000000006</v>
      </c>
      <c r="Q1740">
        <v>283.83999999999997</v>
      </c>
      <c r="R1740">
        <v>159.80000000000001</v>
      </c>
      <c r="S1740">
        <v>124.03999999999996</v>
      </c>
      <c r="T1740">
        <v>0.43700676437429531</v>
      </c>
      <c r="U1740">
        <v>2026</v>
      </c>
      <c r="V1740" t="s">
        <v>74</v>
      </c>
      <c r="W1740">
        <v>9</v>
      </c>
      <c r="X1740" t="s">
        <v>78</v>
      </c>
    </row>
    <row r="1741" spans="1:24" x14ac:dyDescent="0.3">
      <c r="A1741">
        <v>2186</v>
      </c>
      <c r="B1741" s="1">
        <v>46280</v>
      </c>
      <c r="C1741">
        <f>YEAR(SalesDataTable[[#This Row],[Order Date]])</f>
        <v>2026</v>
      </c>
      <c r="D1741">
        <f>MONTH(SalesDataTable[[#This Row],[Order Date]])</f>
        <v>9</v>
      </c>
      <c r="E1741" t="str">
        <f>TEXT(SalesDataTable[[#This Row],[Order Date]], "MmMM")</f>
        <v>September</v>
      </c>
      <c r="F1741" t="str">
        <f>"Q"&amp;ROUNDUP(MONTH(SalesDataTable[[#This Row],[Order Date]])/3,0)</f>
        <v>Q3</v>
      </c>
      <c r="G1741" t="s">
        <v>48</v>
      </c>
      <c r="H1741" t="s">
        <v>49</v>
      </c>
      <c r="I1741" t="s">
        <v>22</v>
      </c>
      <c r="J1741" t="s">
        <v>84</v>
      </c>
      <c r="K1741" t="s">
        <v>30</v>
      </c>
      <c r="L1741" t="s">
        <v>33</v>
      </c>
      <c r="M1741">
        <v>2</v>
      </c>
      <c r="N1741">
        <v>91.6</v>
      </c>
      <c r="O1741">
        <v>0</v>
      </c>
      <c r="P1741">
        <v>46.54</v>
      </c>
      <c r="Q1741">
        <v>183.2</v>
      </c>
      <c r="R1741">
        <v>93.08</v>
      </c>
      <c r="S1741">
        <v>90.11999999999999</v>
      </c>
      <c r="T1741">
        <v>0.49192139737991264</v>
      </c>
      <c r="U1741">
        <v>2026</v>
      </c>
      <c r="V1741" t="s">
        <v>74</v>
      </c>
      <c r="W1741">
        <v>9</v>
      </c>
      <c r="X1741" t="s">
        <v>78</v>
      </c>
    </row>
    <row r="1742" spans="1:24" x14ac:dyDescent="0.3">
      <c r="A1742">
        <v>3788</v>
      </c>
      <c r="B1742" s="1">
        <v>46291</v>
      </c>
      <c r="C1742">
        <f>YEAR(SalesDataTable[[#This Row],[Order Date]])</f>
        <v>2026</v>
      </c>
      <c r="D1742">
        <f>MONTH(SalesDataTable[[#This Row],[Order Date]])</f>
        <v>9</v>
      </c>
      <c r="E1742" t="str">
        <f>TEXT(SalesDataTable[[#This Row],[Order Date]], "MmMM")</f>
        <v>September</v>
      </c>
      <c r="F1742" t="str">
        <f>"Q"&amp;ROUNDUP(MONTH(SalesDataTable[[#This Row],[Order Date]])/3,0)</f>
        <v>Q3</v>
      </c>
      <c r="G1742" t="s">
        <v>20</v>
      </c>
      <c r="H1742" t="s">
        <v>21</v>
      </c>
      <c r="I1742" t="s">
        <v>22</v>
      </c>
      <c r="J1742" t="s">
        <v>84</v>
      </c>
      <c r="K1742" t="s">
        <v>24</v>
      </c>
      <c r="L1742" t="s">
        <v>50</v>
      </c>
      <c r="M1742">
        <v>2</v>
      </c>
      <c r="N1742">
        <v>35.93</v>
      </c>
      <c r="O1742">
        <v>0</v>
      </c>
      <c r="P1742">
        <v>13.91</v>
      </c>
      <c r="Q1742">
        <v>71.86</v>
      </c>
      <c r="R1742">
        <v>27.82</v>
      </c>
      <c r="S1742">
        <v>44.04</v>
      </c>
      <c r="T1742">
        <v>0.6128583356526579</v>
      </c>
      <c r="U1742">
        <v>2026</v>
      </c>
      <c r="V1742" t="s">
        <v>74</v>
      </c>
      <c r="W1742">
        <v>9</v>
      </c>
      <c r="X1742" t="s">
        <v>78</v>
      </c>
    </row>
    <row r="1743" spans="1:24" x14ac:dyDescent="0.3">
      <c r="A1743">
        <v>2840</v>
      </c>
      <c r="B1743" s="1">
        <v>46293</v>
      </c>
      <c r="C1743">
        <f>YEAR(SalesDataTable[[#This Row],[Order Date]])</f>
        <v>2026</v>
      </c>
      <c r="D1743">
        <f>MONTH(SalesDataTable[[#This Row],[Order Date]])</f>
        <v>9</v>
      </c>
      <c r="E1743" t="str">
        <f>TEXT(SalesDataTable[[#This Row],[Order Date]], "MmMM")</f>
        <v>September</v>
      </c>
      <c r="F1743" t="str">
        <f>"Q"&amp;ROUNDUP(MONTH(SalesDataTable[[#This Row],[Order Date]])/3,0)</f>
        <v>Q3</v>
      </c>
      <c r="G1743" t="s">
        <v>28</v>
      </c>
      <c r="H1743" t="s">
        <v>36</v>
      </c>
      <c r="I1743" t="s">
        <v>22</v>
      </c>
      <c r="J1743" t="s">
        <v>84</v>
      </c>
      <c r="K1743" t="s">
        <v>30</v>
      </c>
      <c r="L1743" t="s">
        <v>31</v>
      </c>
      <c r="M1743">
        <v>2</v>
      </c>
      <c r="N1743">
        <v>151.69999999999999</v>
      </c>
      <c r="O1743">
        <v>0</v>
      </c>
      <c r="P1743">
        <v>77.19</v>
      </c>
      <c r="Q1743">
        <v>303.39999999999998</v>
      </c>
      <c r="R1743">
        <v>154.38</v>
      </c>
      <c r="S1743">
        <v>149.01999999999998</v>
      </c>
      <c r="T1743">
        <v>0.49116677653263019</v>
      </c>
      <c r="U1743">
        <v>2026</v>
      </c>
      <c r="V1743" t="s">
        <v>74</v>
      </c>
      <c r="W1743">
        <v>9</v>
      </c>
      <c r="X1743" t="s">
        <v>78</v>
      </c>
    </row>
    <row r="1744" spans="1:24" x14ac:dyDescent="0.3">
      <c r="A1744">
        <v>3904</v>
      </c>
      <c r="B1744" s="1">
        <v>46300</v>
      </c>
      <c r="C1744">
        <f>YEAR(SalesDataTable[[#This Row],[Order Date]])</f>
        <v>2026</v>
      </c>
      <c r="D1744">
        <f>MONTH(SalesDataTable[[#This Row],[Order Date]])</f>
        <v>10</v>
      </c>
      <c r="E1744" t="str">
        <f>TEXT(SalesDataTable[[#This Row],[Order Date]], "MmMM")</f>
        <v>October</v>
      </c>
      <c r="F1744" t="str">
        <f>"Q"&amp;ROUNDUP(MONTH(SalesDataTable[[#This Row],[Order Date]])/3,0)</f>
        <v>Q4</v>
      </c>
      <c r="G1744" t="s">
        <v>34</v>
      </c>
      <c r="H1744" t="s">
        <v>35</v>
      </c>
      <c r="I1744" t="s">
        <v>22</v>
      </c>
      <c r="J1744" t="s">
        <v>84</v>
      </c>
      <c r="K1744" t="s">
        <v>37</v>
      </c>
      <c r="L1744" t="s">
        <v>54</v>
      </c>
      <c r="M1744">
        <v>2</v>
      </c>
      <c r="N1744">
        <v>46.72</v>
      </c>
      <c r="O1744">
        <v>0</v>
      </c>
      <c r="P1744">
        <v>18.39</v>
      </c>
      <c r="Q1744">
        <v>93.44</v>
      </c>
      <c r="R1744">
        <v>36.78</v>
      </c>
      <c r="S1744">
        <v>56.66</v>
      </c>
      <c r="T1744">
        <v>0.60637842465753422</v>
      </c>
      <c r="U1744">
        <v>2026</v>
      </c>
      <c r="V1744" t="s">
        <v>79</v>
      </c>
      <c r="W1744">
        <v>10</v>
      </c>
      <c r="X1744" t="s">
        <v>80</v>
      </c>
    </row>
    <row r="1745" spans="1:24" x14ac:dyDescent="0.3">
      <c r="A1745">
        <v>1967</v>
      </c>
      <c r="B1745" s="1">
        <v>46313</v>
      </c>
      <c r="C1745">
        <f>YEAR(SalesDataTable[[#This Row],[Order Date]])</f>
        <v>2026</v>
      </c>
      <c r="D1745">
        <f>MONTH(SalesDataTable[[#This Row],[Order Date]])</f>
        <v>10</v>
      </c>
      <c r="E1745" t="str">
        <f>TEXT(SalesDataTable[[#This Row],[Order Date]], "MmMM")</f>
        <v>October</v>
      </c>
      <c r="F1745" t="str">
        <f>"Q"&amp;ROUNDUP(MONTH(SalesDataTable[[#This Row],[Order Date]])/3,0)</f>
        <v>Q4</v>
      </c>
      <c r="G1745" t="s">
        <v>34</v>
      </c>
      <c r="H1745" t="s">
        <v>55</v>
      </c>
      <c r="I1745" t="s">
        <v>22</v>
      </c>
      <c r="J1745" t="s">
        <v>84</v>
      </c>
      <c r="K1745" t="s">
        <v>44</v>
      </c>
      <c r="L1745" t="s">
        <v>63</v>
      </c>
      <c r="M1745">
        <v>2</v>
      </c>
      <c r="N1745">
        <v>125.91</v>
      </c>
      <c r="O1745">
        <v>0</v>
      </c>
      <c r="P1745">
        <v>61.95</v>
      </c>
      <c r="Q1745">
        <v>251.82</v>
      </c>
      <c r="R1745">
        <v>123.9</v>
      </c>
      <c r="S1745">
        <v>127.91999999999999</v>
      </c>
      <c r="T1745">
        <v>0.50798189182749576</v>
      </c>
      <c r="U1745">
        <v>2026</v>
      </c>
      <c r="V1745" t="s">
        <v>79</v>
      </c>
      <c r="W1745">
        <v>10</v>
      </c>
      <c r="X1745" t="s">
        <v>80</v>
      </c>
    </row>
    <row r="1746" spans="1:24" x14ac:dyDescent="0.3">
      <c r="A1746">
        <v>703</v>
      </c>
      <c r="B1746" s="1">
        <v>46331</v>
      </c>
      <c r="C1746">
        <f>YEAR(SalesDataTable[[#This Row],[Order Date]])</f>
        <v>2026</v>
      </c>
      <c r="D1746">
        <f>MONTH(SalesDataTable[[#This Row],[Order Date]])</f>
        <v>11</v>
      </c>
      <c r="E1746" t="str">
        <f>TEXT(SalesDataTable[[#This Row],[Order Date]], "MmMM")</f>
        <v>November</v>
      </c>
      <c r="F1746" t="str">
        <f>"Q"&amp;ROUNDUP(MONTH(SalesDataTable[[#This Row],[Order Date]])/3,0)</f>
        <v>Q4</v>
      </c>
      <c r="G1746" t="s">
        <v>34</v>
      </c>
      <c r="H1746" t="s">
        <v>55</v>
      </c>
      <c r="I1746" t="s">
        <v>22</v>
      </c>
      <c r="J1746" t="s">
        <v>84</v>
      </c>
      <c r="K1746" t="s">
        <v>37</v>
      </c>
      <c r="L1746" t="s">
        <v>59</v>
      </c>
      <c r="M1746">
        <v>2</v>
      </c>
      <c r="N1746">
        <v>160.68</v>
      </c>
      <c r="O1746">
        <v>0</v>
      </c>
      <c r="P1746">
        <v>89.49</v>
      </c>
      <c r="Q1746">
        <v>321.36</v>
      </c>
      <c r="R1746">
        <v>178.98</v>
      </c>
      <c r="S1746">
        <v>142.38000000000002</v>
      </c>
      <c r="T1746">
        <v>0.4430545182972368</v>
      </c>
      <c r="U1746">
        <v>2026</v>
      </c>
      <c r="V1746" t="s">
        <v>79</v>
      </c>
      <c r="W1746">
        <v>11</v>
      </c>
      <c r="X1746" t="s">
        <v>82</v>
      </c>
    </row>
    <row r="1747" spans="1:24" x14ac:dyDescent="0.3">
      <c r="A1747">
        <v>91</v>
      </c>
      <c r="B1747" s="1">
        <v>46370</v>
      </c>
      <c r="C1747">
        <f>YEAR(SalesDataTable[[#This Row],[Order Date]])</f>
        <v>2026</v>
      </c>
      <c r="D1747">
        <f>MONTH(SalesDataTable[[#This Row],[Order Date]])</f>
        <v>12</v>
      </c>
      <c r="E1747" t="str">
        <f>TEXT(SalesDataTable[[#This Row],[Order Date]], "MmMM")</f>
        <v>December</v>
      </c>
      <c r="F1747" t="str">
        <f>"Q"&amp;ROUNDUP(MONTH(SalesDataTable[[#This Row],[Order Date]])/3,0)</f>
        <v>Q4</v>
      </c>
      <c r="G1747" t="s">
        <v>34</v>
      </c>
      <c r="H1747" t="s">
        <v>56</v>
      </c>
      <c r="I1747" t="s">
        <v>22</v>
      </c>
      <c r="J1747" t="s">
        <v>84</v>
      </c>
      <c r="K1747" t="s">
        <v>44</v>
      </c>
      <c r="L1747" t="s">
        <v>77</v>
      </c>
      <c r="M1747">
        <v>2</v>
      </c>
      <c r="N1747">
        <v>339.95</v>
      </c>
      <c r="O1747">
        <v>0</v>
      </c>
      <c r="P1747">
        <v>195.78</v>
      </c>
      <c r="Q1747">
        <v>679.9</v>
      </c>
      <c r="R1747">
        <v>391.56</v>
      </c>
      <c r="S1747">
        <v>288.33999999999997</v>
      </c>
      <c r="T1747">
        <v>0.42409177820267685</v>
      </c>
      <c r="U1747">
        <v>2026</v>
      </c>
      <c r="V1747" t="s">
        <v>79</v>
      </c>
      <c r="W1747">
        <v>12</v>
      </c>
      <c r="X1747" t="s">
        <v>83</v>
      </c>
    </row>
    <row r="1748" spans="1:24" x14ac:dyDescent="0.3">
      <c r="A1748">
        <v>3192</v>
      </c>
      <c r="B1748" s="1">
        <v>46383</v>
      </c>
      <c r="C1748">
        <f>YEAR(SalesDataTable[[#This Row],[Order Date]])</f>
        <v>2026</v>
      </c>
      <c r="D1748">
        <f>MONTH(SalesDataTable[[#This Row],[Order Date]])</f>
        <v>12</v>
      </c>
      <c r="E1748" t="str">
        <f>TEXT(SalesDataTable[[#This Row],[Order Date]], "MmMM")</f>
        <v>December</v>
      </c>
      <c r="F1748" t="str">
        <f>"Q"&amp;ROUNDUP(MONTH(SalesDataTable[[#This Row],[Order Date]])/3,0)</f>
        <v>Q4</v>
      </c>
      <c r="G1748" t="s">
        <v>20</v>
      </c>
      <c r="H1748" t="s">
        <v>32</v>
      </c>
      <c r="I1748" t="s">
        <v>22</v>
      </c>
      <c r="J1748" t="s">
        <v>84</v>
      </c>
      <c r="K1748" t="s">
        <v>30</v>
      </c>
      <c r="L1748" t="s">
        <v>33</v>
      </c>
      <c r="M1748">
        <v>2</v>
      </c>
      <c r="N1748">
        <v>93.45</v>
      </c>
      <c r="O1748">
        <v>0</v>
      </c>
      <c r="P1748">
        <v>45.75</v>
      </c>
      <c r="Q1748">
        <v>186.9</v>
      </c>
      <c r="R1748">
        <v>91.5</v>
      </c>
      <c r="S1748">
        <v>95.4</v>
      </c>
      <c r="T1748">
        <v>0.5104333868378812</v>
      </c>
      <c r="U1748">
        <v>2026</v>
      </c>
      <c r="V1748" t="s">
        <v>79</v>
      </c>
      <c r="W1748">
        <v>12</v>
      </c>
      <c r="X1748" t="s">
        <v>83</v>
      </c>
    </row>
    <row r="1749" spans="1:24" x14ac:dyDescent="0.3">
      <c r="A1749">
        <v>845</v>
      </c>
      <c r="B1749" s="1">
        <v>46026</v>
      </c>
      <c r="C1749">
        <f>YEAR(SalesDataTable[[#This Row],[Order Date]])</f>
        <v>2026</v>
      </c>
      <c r="D1749">
        <f>MONTH(SalesDataTable[[#This Row],[Order Date]])</f>
        <v>1</v>
      </c>
      <c r="E1749" t="str">
        <f>TEXT(SalesDataTable[[#This Row],[Order Date]], "MmMM")</f>
        <v>January</v>
      </c>
      <c r="F1749" t="str">
        <f>"Q"&amp;ROUNDUP(MONTH(SalesDataTable[[#This Row],[Order Date]])/3,0)</f>
        <v>Q1</v>
      </c>
      <c r="G1749" t="s">
        <v>48</v>
      </c>
      <c r="H1749" t="s">
        <v>67</v>
      </c>
      <c r="I1749" t="s">
        <v>22</v>
      </c>
      <c r="J1749" t="s">
        <v>23</v>
      </c>
      <c r="K1749" t="s">
        <v>44</v>
      </c>
      <c r="L1749" t="s">
        <v>45</v>
      </c>
      <c r="M1749">
        <v>2</v>
      </c>
      <c r="N1749">
        <v>194.35</v>
      </c>
      <c r="O1749">
        <v>0</v>
      </c>
      <c r="P1749">
        <v>104.22</v>
      </c>
      <c r="Q1749">
        <v>388.7</v>
      </c>
      <c r="R1749">
        <v>208.44</v>
      </c>
      <c r="S1749">
        <v>180.26</v>
      </c>
      <c r="T1749">
        <v>0.46375096475430921</v>
      </c>
      <c r="U1749">
        <v>2026</v>
      </c>
      <c r="V1749" t="s">
        <v>26</v>
      </c>
      <c r="W1749">
        <v>1</v>
      </c>
      <c r="X1749" t="s">
        <v>27</v>
      </c>
    </row>
    <row r="1750" spans="1:24" x14ac:dyDescent="0.3">
      <c r="A1750">
        <v>62</v>
      </c>
      <c r="B1750" s="1">
        <v>46030</v>
      </c>
      <c r="C1750">
        <f>YEAR(SalesDataTable[[#This Row],[Order Date]])</f>
        <v>2026</v>
      </c>
      <c r="D1750">
        <f>MONTH(SalesDataTable[[#This Row],[Order Date]])</f>
        <v>1</v>
      </c>
      <c r="E1750" t="str">
        <f>TEXT(SalesDataTable[[#This Row],[Order Date]], "MmMM")</f>
        <v>January</v>
      </c>
      <c r="F1750" t="str">
        <f>"Q"&amp;ROUNDUP(MONTH(SalesDataTable[[#This Row],[Order Date]])/3,0)</f>
        <v>Q1</v>
      </c>
      <c r="G1750" t="s">
        <v>34</v>
      </c>
      <c r="H1750" t="s">
        <v>53</v>
      </c>
      <c r="I1750" t="s">
        <v>22</v>
      </c>
      <c r="J1750" t="s">
        <v>23</v>
      </c>
      <c r="K1750" t="s">
        <v>42</v>
      </c>
      <c r="L1750" t="s">
        <v>66</v>
      </c>
      <c r="M1750">
        <v>2</v>
      </c>
      <c r="N1750">
        <v>51.63</v>
      </c>
      <c r="O1750">
        <v>0</v>
      </c>
      <c r="P1750">
        <v>22.54</v>
      </c>
      <c r="Q1750">
        <v>103.26</v>
      </c>
      <c r="R1750">
        <v>45.08</v>
      </c>
      <c r="S1750">
        <v>58.180000000000007</v>
      </c>
      <c r="T1750">
        <v>0.5634321131125315</v>
      </c>
      <c r="U1750">
        <v>2026</v>
      </c>
      <c r="V1750" t="s">
        <v>26</v>
      </c>
      <c r="W1750">
        <v>1</v>
      </c>
      <c r="X1750" t="s">
        <v>27</v>
      </c>
    </row>
    <row r="1751" spans="1:24" x14ac:dyDescent="0.3">
      <c r="A1751">
        <v>3948</v>
      </c>
      <c r="B1751" s="1">
        <v>46034</v>
      </c>
      <c r="C1751">
        <f>YEAR(SalesDataTable[[#This Row],[Order Date]])</f>
        <v>2026</v>
      </c>
      <c r="D1751">
        <f>MONTH(SalesDataTable[[#This Row],[Order Date]])</f>
        <v>1</v>
      </c>
      <c r="E1751" t="str">
        <f>TEXT(SalesDataTable[[#This Row],[Order Date]], "MmMM")</f>
        <v>January</v>
      </c>
      <c r="F1751" t="str">
        <f>"Q"&amp;ROUNDUP(MONTH(SalesDataTable[[#This Row],[Order Date]])/3,0)</f>
        <v>Q1</v>
      </c>
      <c r="G1751" t="s">
        <v>34</v>
      </c>
      <c r="H1751" t="s">
        <v>55</v>
      </c>
      <c r="I1751" t="s">
        <v>22</v>
      </c>
      <c r="J1751" t="s">
        <v>23</v>
      </c>
      <c r="K1751" t="s">
        <v>30</v>
      </c>
      <c r="L1751" t="s">
        <v>41</v>
      </c>
      <c r="M1751">
        <v>2</v>
      </c>
      <c r="N1751">
        <v>72.239999999999995</v>
      </c>
      <c r="O1751">
        <v>0</v>
      </c>
      <c r="P1751">
        <v>32.94</v>
      </c>
      <c r="Q1751">
        <v>144.47999999999999</v>
      </c>
      <c r="R1751">
        <v>65.88</v>
      </c>
      <c r="S1751">
        <v>78.599999999999994</v>
      </c>
      <c r="T1751">
        <v>0.54401993355481726</v>
      </c>
      <c r="U1751">
        <v>2026</v>
      </c>
      <c r="V1751" t="s">
        <v>26</v>
      </c>
      <c r="W1751">
        <v>1</v>
      </c>
      <c r="X1751" t="s">
        <v>27</v>
      </c>
    </row>
    <row r="1752" spans="1:24" x14ac:dyDescent="0.3">
      <c r="A1752">
        <v>1840</v>
      </c>
      <c r="B1752" s="1">
        <v>46041</v>
      </c>
      <c r="C1752">
        <f>YEAR(SalesDataTable[[#This Row],[Order Date]])</f>
        <v>2026</v>
      </c>
      <c r="D1752">
        <f>MONTH(SalesDataTable[[#This Row],[Order Date]])</f>
        <v>1</v>
      </c>
      <c r="E1752" t="str">
        <f>TEXT(SalesDataTable[[#This Row],[Order Date]], "MmMM")</f>
        <v>January</v>
      </c>
      <c r="F1752" t="str">
        <f>"Q"&amp;ROUNDUP(MONTH(SalesDataTable[[#This Row],[Order Date]])/3,0)</f>
        <v>Q1</v>
      </c>
      <c r="G1752" t="s">
        <v>48</v>
      </c>
      <c r="H1752" t="s">
        <v>81</v>
      </c>
      <c r="I1752" t="s">
        <v>22</v>
      </c>
      <c r="J1752" t="s">
        <v>23</v>
      </c>
      <c r="K1752" t="s">
        <v>24</v>
      </c>
      <c r="L1752" t="s">
        <v>61</v>
      </c>
      <c r="M1752">
        <v>2</v>
      </c>
      <c r="N1752">
        <v>125.93</v>
      </c>
      <c r="O1752">
        <v>0</v>
      </c>
      <c r="P1752">
        <v>69.150000000000006</v>
      </c>
      <c r="Q1752">
        <v>251.86</v>
      </c>
      <c r="R1752">
        <v>138.30000000000001</v>
      </c>
      <c r="S1752">
        <v>113.56</v>
      </c>
      <c r="T1752">
        <v>0.45088541253077102</v>
      </c>
      <c r="U1752">
        <v>2026</v>
      </c>
      <c r="V1752" t="s">
        <v>26</v>
      </c>
      <c r="W1752">
        <v>1</v>
      </c>
      <c r="X1752" t="s">
        <v>27</v>
      </c>
    </row>
    <row r="1753" spans="1:24" x14ac:dyDescent="0.3">
      <c r="A1753">
        <v>2335</v>
      </c>
      <c r="B1753" s="1">
        <v>46045</v>
      </c>
      <c r="C1753">
        <f>YEAR(SalesDataTable[[#This Row],[Order Date]])</f>
        <v>2026</v>
      </c>
      <c r="D1753">
        <f>MONTH(SalesDataTable[[#This Row],[Order Date]])</f>
        <v>1</v>
      </c>
      <c r="E1753" t="str">
        <f>TEXT(SalesDataTable[[#This Row],[Order Date]], "MmMM")</f>
        <v>January</v>
      </c>
      <c r="F1753" t="str">
        <f>"Q"&amp;ROUNDUP(MONTH(SalesDataTable[[#This Row],[Order Date]])/3,0)</f>
        <v>Q1</v>
      </c>
      <c r="G1753" t="s">
        <v>20</v>
      </c>
      <c r="H1753" t="s">
        <v>21</v>
      </c>
      <c r="I1753" t="s">
        <v>22</v>
      </c>
      <c r="J1753" t="s">
        <v>23</v>
      </c>
      <c r="K1753" t="s">
        <v>44</v>
      </c>
      <c r="L1753" t="s">
        <v>77</v>
      </c>
      <c r="M1753">
        <v>2</v>
      </c>
      <c r="N1753">
        <v>333.29</v>
      </c>
      <c r="O1753">
        <v>0</v>
      </c>
      <c r="P1753">
        <v>197.18</v>
      </c>
      <c r="Q1753">
        <v>666.58</v>
      </c>
      <c r="R1753">
        <v>394.36</v>
      </c>
      <c r="S1753">
        <v>272.22000000000003</v>
      </c>
      <c r="T1753">
        <v>0.40838308980167426</v>
      </c>
      <c r="U1753">
        <v>2026</v>
      </c>
      <c r="V1753" t="s">
        <v>26</v>
      </c>
      <c r="W1753">
        <v>1</v>
      </c>
      <c r="X1753" t="s">
        <v>27</v>
      </c>
    </row>
    <row r="1754" spans="1:24" x14ac:dyDescent="0.3">
      <c r="A1754">
        <v>183</v>
      </c>
      <c r="B1754" s="1">
        <v>46051</v>
      </c>
      <c r="C1754">
        <f>YEAR(SalesDataTable[[#This Row],[Order Date]])</f>
        <v>2026</v>
      </c>
      <c r="D1754">
        <f>MONTH(SalesDataTable[[#This Row],[Order Date]])</f>
        <v>1</v>
      </c>
      <c r="E1754" t="str">
        <f>TEXT(SalesDataTable[[#This Row],[Order Date]], "MmMM")</f>
        <v>January</v>
      </c>
      <c r="F1754" t="str">
        <f>"Q"&amp;ROUNDUP(MONTH(SalesDataTable[[#This Row],[Order Date]])/3,0)</f>
        <v>Q1</v>
      </c>
      <c r="G1754" t="s">
        <v>34</v>
      </c>
      <c r="H1754" t="s">
        <v>53</v>
      </c>
      <c r="I1754" t="s">
        <v>22</v>
      </c>
      <c r="J1754" t="s">
        <v>23</v>
      </c>
      <c r="K1754" t="s">
        <v>44</v>
      </c>
      <c r="L1754" t="s">
        <v>63</v>
      </c>
      <c r="M1754">
        <v>2</v>
      </c>
      <c r="N1754">
        <v>123.27</v>
      </c>
      <c r="O1754">
        <v>0</v>
      </c>
      <c r="P1754">
        <v>60.26</v>
      </c>
      <c r="Q1754">
        <v>246.54</v>
      </c>
      <c r="R1754">
        <v>120.52</v>
      </c>
      <c r="S1754">
        <v>126.02</v>
      </c>
      <c r="T1754">
        <v>0.51115437657175311</v>
      </c>
      <c r="U1754">
        <v>2026</v>
      </c>
      <c r="V1754" t="s">
        <v>26</v>
      </c>
      <c r="W1754">
        <v>1</v>
      </c>
      <c r="X1754" t="s">
        <v>27</v>
      </c>
    </row>
    <row r="1755" spans="1:24" x14ac:dyDescent="0.3">
      <c r="A1755">
        <v>3854</v>
      </c>
      <c r="B1755" s="1">
        <v>46063</v>
      </c>
      <c r="C1755">
        <f>YEAR(SalesDataTable[[#This Row],[Order Date]])</f>
        <v>2026</v>
      </c>
      <c r="D1755">
        <f>MONTH(SalesDataTable[[#This Row],[Order Date]])</f>
        <v>2</v>
      </c>
      <c r="E1755" t="str">
        <f>TEXT(SalesDataTable[[#This Row],[Order Date]], "MmMM")</f>
        <v>February</v>
      </c>
      <c r="F1755" t="str">
        <f>"Q"&amp;ROUNDUP(MONTH(SalesDataTable[[#This Row],[Order Date]])/3,0)</f>
        <v>Q1</v>
      </c>
      <c r="G1755" t="s">
        <v>28</v>
      </c>
      <c r="H1755" t="s">
        <v>36</v>
      </c>
      <c r="I1755" t="s">
        <v>22</v>
      </c>
      <c r="J1755" t="s">
        <v>23</v>
      </c>
      <c r="K1755" t="s">
        <v>42</v>
      </c>
      <c r="L1755" t="s">
        <v>43</v>
      </c>
      <c r="M1755">
        <v>2</v>
      </c>
      <c r="N1755">
        <v>41.03</v>
      </c>
      <c r="O1755">
        <v>0</v>
      </c>
      <c r="P1755">
        <v>16.260000000000002</v>
      </c>
      <c r="Q1755">
        <v>82.06</v>
      </c>
      <c r="R1755">
        <v>32.520000000000003</v>
      </c>
      <c r="S1755">
        <v>49.54</v>
      </c>
      <c r="T1755">
        <v>0.60370460638557155</v>
      </c>
      <c r="U1755">
        <v>2026</v>
      </c>
      <c r="V1755" t="s">
        <v>26</v>
      </c>
      <c r="W1755">
        <v>2</v>
      </c>
      <c r="X1755" t="s">
        <v>51</v>
      </c>
    </row>
    <row r="1756" spans="1:24" x14ac:dyDescent="0.3">
      <c r="A1756">
        <v>1499</v>
      </c>
      <c r="B1756" s="1">
        <v>46066</v>
      </c>
      <c r="C1756">
        <f>YEAR(SalesDataTable[[#This Row],[Order Date]])</f>
        <v>2026</v>
      </c>
      <c r="D1756">
        <f>MONTH(SalesDataTable[[#This Row],[Order Date]])</f>
        <v>2</v>
      </c>
      <c r="E1756" t="str">
        <f>TEXT(SalesDataTable[[#This Row],[Order Date]], "MmMM")</f>
        <v>February</v>
      </c>
      <c r="F1756" t="str">
        <f>"Q"&amp;ROUNDUP(MONTH(SalesDataTable[[#This Row],[Order Date]])/3,0)</f>
        <v>Q1</v>
      </c>
      <c r="G1756" t="s">
        <v>20</v>
      </c>
      <c r="H1756" t="s">
        <v>21</v>
      </c>
      <c r="I1756" t="s">
        <v>22</v>
      </c>
      <c r="J1756" t="s">
        <v>23</v>
      </c>
      <c r="K1756" t="s">
        <v>42</v>
      </c>
      <c r="L1756" t="s">
        <v>43</v>
      </c>
      <c r="M1756">
        <v>2</v>
      </c>
      <c r="N1756">
        <v>41.21</v>
      </c>
      <c r="O1756">
        <v>0</v>
      </c>
      <c r="P1756">
        <v>16.64</v>
      </c>
      <c r="Q1756">
        <v>82.42</v>
      </c>
      <c r="R1756">
        <v>33.28</v>
      </c>
      <c r="S1756">
        <v>49.14</v>
      </c>
      <c r="T1756">
        <v>0.59621451104100942</v>
      </c>
      <c r="U1756">
        <v>2026</v>
      </c>
      <c r="V1756" t="s">
        <v>26</v>
      </c>
      <c r="W1756">
        <v>2</v>
      </c>
      <c r="X1756" t="s">
        <v>51</v>
      </c>
    </row>
    <row r="1757" spans="1:24" x14ac:dyDescent="0.3">
      <c r="A1757">
        <v>1197</v>
      </c>
      <c r="B1757" s="1">
        <v>46069</v>
      </c>
      <c r="C1757">
        <f>YEAR(SalesDataTable[[#This Row],[Order Date]])</f>
        <v>2026</v>
      </c>
      <c r="D1757">
        <f>MONTH(SalesDataTable[[#This Row],[Order Date]])</f>
        <v>2</v>
      </c>
      <c r="E1757" t="str">
        <f>TEXT(SalesDataTable[[#This Row],[Order Date]], "MmMM")</f>
        <v>February</v>
      </c>
      <c r="F1757" t="str">
        <f>"Q"&amp;ROUNDUP(MONTH(SalesDataTable[[#This Row],[Order Date]])/3,0)</f>
        <v>Q1</v>
      </c>
      <c r="G1757" t="s">
        <v>48</v>
      </c>
      <c r="H1757" t="s">
        <v>67</v>
      </c>
      <c r="I1757" t="s">
        <v>22</v>
      </c>
      <c r="J1757" t="s">
        <v>23</v>
      </c>
      <c r="K1757" t="s">
        <v>42</v>
      </c>
      <c r="L1757" t="s">
        <v>62</v>
      </c>
      <c r="M1757">
        <v>2</v>
      </c>
      <c r="N1757">
        <v>101.77</v>
      </c>
      <c r="O1757">
        <v>0</v>
      </c>
      <c r="P1757">
        <v>51.34</v>
      </c>
      <c r="Q1757">
        <v>203.54</v>
      </c>
      <c r="R1757">
        <v>102.68</v>
      </c>
      <c r="S1757">
        <v>100.85999999999999</v>
      </c>
      <c r="T1757">
        <v>0.49552913432249185</v>
      </c>
      <c r="U1757">
        <v>2026</v>
      </c>
      <c r="V1757" t="s">
        <v>26</v>
      </c>
      <c r="W1757">
        <v>2</v>
      </c>
      <c r="X1757" t="s">
        <v>51</v>
      </c>
    </row>
    <row r="1758" spans="1:24" x14ac:dyDescent="0.3">
      <c r="A1758">
        <v>3530</v>
      </c>
      <c r="B1758" s="1">
        <v>46070</v>
      </c>
      <c r="C1758">
        <f>YEAR(SalesDataTable[[#This Row],[Order Date]])</f>
        <v>2026</v>
      </c>
      <c r="D1758">
        <f>MONTH(SalesDataTable[[#This Row],[Order Date]])</f>
        <v>2</v>
      </c>
      <c r="E1758" t="str">
        <f>TEXT(SalesDataTable[[#This Row],[Order Date]], "MmMM")</f>
        <v>February</v>
      </c>
      <c r="F1758" t="str">
        <f>"Q"&amp;ROUNDUP(MONTH(SalesDataTable[[#This Row],[Order Date]])/3,0)</f>
        <v>Q1</v>
      </c>
      <c r="G1758" t="s">
        <v>28</v>
      </c>
      <c r="H1758" t="s">
        <v>36</v>
      </c>
      <c r="I1758" t="s">
        <v>22</v>
      </c>
      <c r="J1758" t="s">
        <v>23</v>
      </c>
      <c r="K1758" t="s">
        <v>44</v>
      </c>
      <c r="L1758" t="s">
        <v>77</v>
      </c>
      <c r="M1758">
        <v>2</v>
      </c>
      <c r="N1758">
        <v>336.83</v>
      </c>
      <c r="O1758">
        <v>0</v>
      </c>
      <c r="P1758">
        <v>194.42</v>
      </c>
      <c r="Q1758">
        <v>673.66</v>
      </c>
      <c r="R1758">
        <v>388.84</v>
      </c>
      <c r="S1758">
        <v>284.82</v>
      </c>
      <c r="T1758">
        <v>0.42279488169106078</v>
      </c>
      <c r="U1758">
        <v>2026</v>
      </c>
      <c r="V1758" t="s">
        <v>26</v>
      </c>
      <c r="W1758">
        <v>2</v>
      </c>
      <c r="X1758" t="s">
        <v>51</v>
      </c>
    </row>
    <row r="1759" spans="1:24" x14ac:dyDescent="0.3">
      <c r="A1759">
        <v>174</v>
      </c>
      <c r="B1759" s="1">
        <v>46073</v>
      </c>
      <c r="C1759">
        <f>YEAR(SalesDataTable[[#This Row],[Order Date]])</f>
        <v>2026</v>
      </c>
      <c r="D1759">
        <f>MONTH(SalesDataTable[[#This Row],[Order Date]])</f>
        <v>2</v>
      </c>
      <c r="E1759" t="str">
        <f>TEXT(SalesDataTable[[#This Row],[Order Date]], "MmMM")</f>
        <v>February</v>
      </c>
      <c r="F1759" t="str">
        <f>"Q"&amp;ROUNDUP(MONTH(SalesDataTable[[#This Row],[Order Date]])/3,0)</f>
        <v>Q1</v>
      </c>
      <c r="G1759" t="s">
        <v>34</v>
      </c>
      <c r="H1759" t="s">
        <v>40</v>
      </c>
      <c r="I1759" t="s">
        <v>22</v>
      </c>
      <c r="J1759" t="s">
        <v>23</v>
      </c>
      <c r="K1759" t="s">
        <v>24</v>
      </c>
      <c r="L1759" t="s">
        <v>61</v>
      </c>
      <c r="M1759">
        <v>2</v>
      </c>
      <c r="N1759">
        <v>124.92</v>
      </c>
      <c r="O1759">
        <v>0</v>
      </c>
      <c r="P1759">
        <v>69.98</v>
      </c>
      <c r="Q1759">
        <v>249.84</v>
      </c>
      <c r="R1759">
        <v>139.96</v>
      </c>
      <c r="S1759">
        <v>109.88</v>
      </c>
      <c r="T1759">
        <v>0.43980147294268329</v>
      </c>
      <c r="U1759">
        <v>2026</v>
      </c>
      <c r="V1759" t="s">
        <v>26</v>
      </c>
      <c r="W1759">
        <v>2</v>
      </c>
      <c r="X1759" t="s">
        <v>51</v>
      </c>
    </row>
    <row r="1760" spans="1:24" x14ac:dyDescent="0.3">
      <c r="A1760">
        <v>1737</v>
      </c>
      <c r="B1760" s="1">
        <v>46079</v>
      </c>
      <c r="C1760">
        <f>YEAR(SalesDataTable[[#This Row],[Order Date]])</f>
        <v>2026</v>
      </c>
      <c r="D1760">
        <f>MONTH(SalesDataTable[[#This Row],[Order Date]])</f>
        <v>2</v>
      </c>
      <c r="E1760" t="str">
        <f>TEXT(SalesDataTable[[#This Row],[Order Date]], "MmMM")</f>
        <v>February</v>
      </c>
      <c r="F1760" t="str">
        <f>"Q"&amp;ROUNDUP(MONTH(SalesDataTable[[#This Row],[Order Date]])/3,0)</f>
        <v>Q1</v>
      </c>
      <c r="G1760" t="s">
        <v>28</v>
      </c>
      <c r="H1760" t="s">
        <v>46</v>
      </c>
      <c r="I1760" t="s">
        <v>22</v>
      </c>
      <c r="J1760" t="s">
        <v>23</v>
      </c>
      <c r="K1760" t="s">
        <v>44</v>
      </c>
      <c r="L1760" t="s">
        <v>63</v>
      </c>
      <c r="M1760">
        <v>2</v>
      </c>
      <c r="N1760">
        <v>122.16</v>
      </c>
      <c r="O1760">
        <v>0</v>
      </c>
      <c r="P1760">
        <v>61.31</v>
      </c>
      <c r="Q1760">
        <v>244.32</v>
      </c>
      <c r="R1760">
        <v>122.62</v>
      </c>
      <c r="S1760">
        <v>121.69999999999999</v>
      </c>
      <c r="T1760">
        <v>0.49811722331368691</v>
      </c>
      <c r="U1760">
        <v>2026</v>
      </c>
      <c r="V1760" t="s">
        <v>26</v>
      </c>
      <c r="W1760">
        <v>2</v>
      </c>
      <c r="X1760" t="s">
        <v>51</v>
      </c>
    </row>
    <row r="1761" spans="1:24" x14ac:dyDescent="0.3">
      <c r="A1761">
        <v>2512</v>
      </c>
      <c r="B1761" s="1">
        <v>46093</v>
      </c>
      <c r="C1761">
        <f>YEAR(SalesDataTable[[#This Row],[Order Date]])</f>
        <v>2026</v>
      </c>
      <c r="D1761">
        <f>MONTH(SalesDataTable[[#This Row],[Order Date]])</f>
        <v>3</v>
      </c>
      <c r="E1761" t="str">
        <f>TEXT(SalesDataTable[[#This Row],[Order Date]], "MmMM")</f>
        <v>March</v>
      </c>
      <c r="F1761" t="str">
        <f>"Q"&amp;ROUNDUP(MONTH(SalesDataTable[[#This Row],[Order Date]])/3,0)</f>
        <v>Q1</v>
      </c>
      <c r="G1761" t="s">
        <v>34</v>
      </c>
      <c r="H1761" t="s">
        <v>56</v>
      </c>
      <c r="I1761" t="s">
        <v>22</v>
      </c>
      <c r="J1761" t="s">
        <v>23</v>
      </c>
      <c r="K1761" t="s">
        <v>44</v>
      </c>
      <c r="L1761" t="s">
        <v>45</v>
      </c>
      <c r="M1761">
        <v>2</v>
      </c>
      <c r="N1761">
        <v>192.76</v>
      </c>
      <c r="O1761">
        <v>0</v>
      </c>
      <c r="P1761">
        <v>103.08</v>
      </c>
      <c r="Q1761">
        <v>385.52</v>
      </c>
      <c r="R1761">
        <v>206.16</v>
      </c>
      <c r="S1761">
        <v>179.35999999999999</v>
      </c>
      <c r="T1761">
        <v>0.46524175140070551</v>
      </c>
      <c r="U1761">
        <v>2026</v>
      </c>
      <c r="V1761" t="s">
        <v>26</v>
      </c>
      <c r="W1761">
        <v>3</v>
      </c>
      <c r="X1761" t="s">
        <v>58</v>
      </c>
    </row>
    <row r="1762" spans="1:24" x14ac:dyDescent="0.3">
      <c r="A1762">
        <v>2617</v>
      </c>
      <c r="B1762" s="1">
        <v>46095</v>
      </c>
      <c r="C1762">
        <f>YEAR(SalesDataTable[[#This Row],[Order Date]])</f>
        <v>2026</v>
      </c>
      <c r="D1762">
        <f>MONTH(SalesDataTable[[#This Row],[Order Date]])</f>
        <v>3</v>
      </c>
      <c r="E1762" t="str">
        <f>TEXT(SalesDataTable[[#This Row],[Order Date]], "MmMM")</f>
        <v>March</v>
      </c>
      <c r="F1762" t="str">
        <f>"Q"&amp;ROUNDUP(MONTH(SalesDataTable[[#This Row],[Order Date]])/3,0)</f>
        <v>Q1</v>
      </c>
      <c r="G1762" t="s">
        <v>20</v>
      </c>
      <c r="H1762" t="s">
        <v>60</v>
      </c>
      <c r="I1762" t="s">
        <v>22</v>
      </c>
      <c r="J1762" t="s">
        <v>23</v>
      </c>
      <c r="K1762" t="s">
        <v>37</v>
      </c>
      <c r="L1762" t="s">
        <v>47</v>
      </c>
      <c r="M1762">
        <v>2</v>
      </c>
      <c r="N1762">
        <v>35.409999999999997</v>
      </c>
      <c r="O1762">
        <v>0</v>
      </c>
      <c r="P1762">
        <v>13.89</v>
      </c>
      <c r="Q1762">
        <v>70.819999999999993</v>
      </c>
      <c r="R1762">
        <v>27.78</v>
      </c>
      <c r="S1762">
        <v>43.039999999999992</v>
      </c>
      <c r="T1762">
        <v>0.60773792713922614</v>
      </c>
      <c r="U1762">
        <v>2026</v>
      </c>
      <c r="V1762" t="s">
        <v>26</v>
      </c>
      <c r="W1762">
        <v>3</v>
      </c>
      <c r="X1762" t="s">
        <v>58</v>
      </c>
    </row>
    <row r="1763" spans="1:24" x14ac:dyDescent="0.3">
      <c r="A1763">
        <v>1189</v>
      </c>
      <c r="B1763" s="1">
        <v>46104</v>
      </c>
      <c r="C1763">
        <f>YEAR(SalesDataTable[[#This Row],[Order Date]])</f>
        <v>2026</v>
      </c>
      <c r="D1763">
        <f>MONTH(SalesDataTable[[#This Row],[Order Date]])</f>
        <v>3</v>
      </c>
      <c r="E1763" t="str">
        <f>TEXT(SalesDataTable[[#This Row],[Order Date]], "MmMM")</f>
        <v>March</v>
      </c>
      <c r="F1763" t="str">
        <f>"Q"&amp;ROUNDUP(MONTH(SalesDataTable[[#This Row],[Order Date]])/3,0)</f>
        <v>Q1</v>
      </c>
      <c r="G1763" t="s">
        <v>20</v>
      </c>
      <c r="H1763" t="s">
        <v>60</v>
      </c>
      <c r="I1763" t="s">
        <v>22</v>
      </c>
      <c r="J1763" t="s">
        <v>23</v>
      </c>
      <c r="K1763" t="s">
        <v>42</v>
      </c>
      <c r="L1763" t="s">
        <v>62</v>
      </c>
      <c r="M1763">
        <v>2</v>
      </c>
      <c r="N1763">
        <v>103.22</v>
      </c>
      <c r="O1763">
        <v>0</v>
      </c>
      <c r="P1763">
        <v>51.33</v>
      </c>
      <c r="Q1763">
        <v>206.44</v>
      </c>
      <c r="R1763">
        <v>102.66</v>
      </c>
      <c r="S1763">
        <v>103.78</v>
      </c>
      <c r="T1763">
        <v>0.50271265258670805</v>
      </c>
      <c r="U1763">
        <v>2026</v>
      </c>
      <c r="V1763" t="s">
        <v>26</v>
      </c>
      <c r="W1763">
        <v>3</v>
      </c>
      <c r="X1763" t="s">
        <v>58</v>
      </c>
    </row>
    <row r="1764" spans="1:24" x14ac:dyDescent="0.3">
      <c r="A1764">
        <v>2294</v>
      </c>
      <c r="B1764" s="1">
        <v>46111</v>
      </c>
      <c r="C1764">
        <f>YEAR(SalesDataTable[[#This Row],[Order Date]])</f>
        <v>2026</v>
      </c>
      <c r="D1764">
        <f>MONTH(SalesDataTable[[#This Row],[Order Date]])</f>
        <v>3</v>
      </c>
      <c r="E1764" t="str">
        <f>TEXT(SalesDataTable[[#This Row],[Order Date]], "MmMM")</f>
        <v>March</v>
      </c>
      <c r="F1764" t="str">
        <f>"Q"&amp;ROUNDUP(MONTH(SalesDataTable[[#This Row],[Order Date]])/3,0)</f>
        <v>Q1</v>
      </c>
      <c r="G1764" t="s">
        <v>34</v>
      </c>
      <c r="H1764" t="s">
        <v>55</v>
      </c>
      <c r="I1764" t="s">
        <v>22</v>
      </c>
      <c r="J1764" t="s">
        <v>23</v>
      </c>
      <c r="K1764" t="s">
        <v>24</v>
      </c>
      <c r="L1764" t="s">
        <v>25</v>
      </c>
      <c r="M1764">
        <v>2</v>
      </c>
      <c r="N1764">
        <v>41.04</v>
      </c>
      <c r="O1764">
        <v>0</v>
      </c>
      <c r="P1764">
        <v>15.03</v>
      </c>
      <c r="Q1764">
        <v>82.08</v>
      </c>
      <c r="R1764">
        <v>30.06</v>
      </c>
      <c r="S1764">
        <v>52.019999999999996</v>
      </c>
      <c r="T1764">
        <v>0.63377192982456132</v>
      </c>
      <c r="U1764">
        <v>2026</v>
      </c>
      <c r="V1764" t="s">
        <v>26</v>
      </c>
      <c r="W1764">
        <v>3</v>
      </c>
      <c r="X1764" t="s">
        <v>58</v>
      </c>
    </row>
    <row r="1765" spans="1:24" x14ac:dyDescent="0.3">
      <c r="A1765">
        <v>169</v>
      </c>
      <c r="B1765" s="1">
        <v>46115</v>
      </c>
      <c r="C1765">
        <f>YEAR(SalesDataTable[[#This Row],[Order Date]])</f>
        <v>2026</v>
      </c>
      <c r="D1765">
        <f>MONTH(SalesDataTable[[#This Row],[Order Date]])</f>
        <v>4</v>
      </c>
      <c r="E1765" t="str">
        <f>TEXT(SalesDataTable[[#This Row],[Order Date]], "MmMM")</f>
        <v>April</v>
      </c>
      <c r="F1765" t="str">
        <f>"Q"&amp;ROUNDUP(MONTH(SalesDataTable[[#This Row],[Order Date]])/3,0)</f>
        <v>Q2</v>
      </c>
      <c r="G1765" t="s">
        <v>48</v>
      </c>
      <c r="H1765" t="s">
        <v>71</v>
      </c>
      <c r="I1765" t="s">
        <v>22</v>
      </c>
      <c r="J1765" t="s">
        <v>23</v>
      </c>
      <c r="K1765" t="s">
        <v>30</v>
      </c>
      <c r="L1765" t="s">
        <v>33</v>
      </c>
      <c r="M1765">
        <v>2</v>
      </c>
      <c r="N1765">
        <v>93.48</v>
      </c>
      <c r="O1765">
        <v>0</v>
      </c>
      <c r="P1765">
        <v>45.15</v>
      </c>
      <c r="Q1765">
        <v>186.96</v>
      </c>
      <c r="R1765">
        <v>90.3</v>
      </c>
      <c r="S1765">
        <v>96.660000000000011</v>
      </c>
      <c r="T1765">
        <v>0.51700898587933253</v>
      </c>
      <c r="U1765">
        <v>2026</v>
      </c>
      <c r="V1765" t="s">
        <v>64</v>
      </c>
      <c r="W1765">
        <v>4</v>
      </c>
      <c r="X1765" t="s">
        <v>65</v>
      </c>
    </row>
    <row r="1766" spans="1:24" x14ac:dyDescent="0.3">
      <c r="A1766">
        <v>3621</v>
      </c>
      <c r="B1766" s="1">
        <v>46115</v>
      </c>
      <c r="C1766">
        <f>YEAR(SalesDataTable[[#This Row],[Order Date]])</f>
        <v>2026</v>
      </c>
      <c r="D1766">
        <f>MONTH(SalesDataTable[[#This Row],[Order Date]])</f>
        <v>4</v>
      </c>
      <c r="E1766" t="str">
        <f>TEXT(SalesDataTable[[#This Row],[Order Date]], "MmMM")</f>
        <v>April</v>
      </c>
      <c r="F1766" t="str">
        <f>"Q"&amp;ROUNDUP(MONTH(SalesDataTable[[#This Row],[Order Date]])/3,0)</f>
        <v>Q2</v>
      </c>
      <c r="G1766" t="s">
        <v>20</v>
      </c>
      <c r="H1766" t="s">
        <v>21</v>
      </c>
      <c r="I1766" t="s">
        <v>22</v>
      </c>
      <c r="J1766" t="s">
        <v>23</v>
      </c>
      <c r="K1766" t="s">
        <v>42</v>
      </c>
      <c r="L1766" t="s">
        <v>62</v>
      </c>
      <c r="M1766">
        <v>2</v>
      </c>
      <c r="N1766">
        <v>102.63</v>
      </c>
      <c r="O1766">
        <v>0</v>
      </c>
      <c r="P1766">
        <v>50.19</v>
      </c>
      <c r="Q1766">
        <v>205.26</v>
      </c>
      <c r="R1766">
        <v>100.38</v>
      </c>
      <c r="S1766">
        <v>104.88</v>
      </c>
      <c r="T1766">
        <v>0.51096170710318622</v>
      </c>
      <c r="U1766">
        <v>2026</v>
      </c>
      <c r="V1766" t="s">
        <v>64</v>
      </c>
      <c r="W1766">
        <v>4</v>
      </c>
      <c r="X1766" t="s">
        <v>65</v>
      </c>
    </row>
    <row r="1767" spans="1:24" x14ac:dyDescent="0.3">
      <c r="A1767">
        <v>1580</v>
      </c>
      <c r="B1767" s="1">
        <v>46119</v>
      </c>
      <c r="C1767">
        <f>YEAR(SalesDataTable[[#This Row],[Order Date]])</f>
        <v>2026</v>
      </c>
      <c r="D1767">
        <f>MONTH(SalesDataTable[[#This Row],[Order Date]])</f>
        <v>4</v>
      </c>
      <c r="E1767" t="str">
        <f>TEXT(SalesDataTable[[#This Row],[Order Date]], "MmMM")</f>
        <v>April</v>
      </c>
      <c r="F1767" t="str">
        <f>"Q"&amp;ROUNDUP(MONTH(SalesDataTable[[#This Row],[Order Date]])/3,0)</f>
        <v>Q2</v>
      </c>
      <c r="G1767" t="s">
        <v>48</v>
      </c>
      <c r="H1767" t="s">
        <v>67</v>
      </c>
      <c r="I1767" t="s">
        <v>22</v>
      </c>
      <c r="J1767" t="s">
        <v>23</v>
      </c>
      <c r="K1767" t="s">
        <v>44</v>
      </c>
      <c r="L1767" t="s">
        <v>63</v>
      </c>
      <c r="M1767">
        <v>2</v>
      </c>
      <c r="N1767">
        <v>120.5</v>
      </c>
      <c r="O1767">
        <v>0</v>
      </c>
      <c r="P1767">
        <v>61.42</v>
      </c>
      <c r="Q1767">
        <v>241</v>
      </c>
      <c r="R1767">
        <v>122.84</v>
      </c>
      <c r="S1767">
        <v>118.16</v>
      </c>
      <c r="T1767">
        <v>0.49029045643153524</v>
      </c>
      <c r="U1767">
        <v>2026</v>
      </c>
      <c r="V1767" t="s">
        <v>64</v>
      </c>
      <c r="W1767">
        <v>4</v>
      </c>
      <c r="X1767" t="s">
        <v>65</v>
      </c>
    </row>
    <row r="1768" spans="1:24" x14ac:dyDescent="0.3">
      <c r="A1768">
        <v>52</v>
      </c>
      <c r="B1768" s="1">
        <v>46120</v>
      </c>
      <c r="C1768">
        <f>YEAR(SalesDataTable[[#This Row],[Order Date]])</f>
        <v>2026</v>
      </c>
      <c r="D1768">
        <f>MONTH(SalesDataTable[[#This Row],[Order Date]])</f>
        <v>4</v>
      </c>
      <c r="E1768" t="str">
        <f>TEXT(SalesDataTable[[#This Row],[Order Date]], "MmMM")</f>
        <v>April</v>
      </c>
      <c r="F1768" t="str">
        <f>"Q"&amp;ROUNDUP(MONTH(SalesDataTable[[#This Row],[Order Date]])/3,0)</f>
        <v>Q2</v>
      </c>
      <c r="G1768" t="s">
        <v>34</v>
      </c>
      <c r="H1768" t="s">
        <v>53</v>
      </c>
      <c r="I1768" t="s">
        <v>22</v>
      </c>
      <c r="J1768" t="s">
        <v>23</v>
      </c>
      <c r="K1768" t="s">
        <v>37</v>
      </c>
      <c r="L1768" t="s">
        <v>38</v>
      </c>
      <c r="M1768">
        <v>2</v>
      </c>
      <c r="N1768">
        <v>133.59</v>
      </c>
      <c r="O1768">
        <v>0</v>
      </c>
      <c r="P1768">
        <v>66.83</v>
      </c>
      <c r="Q1768">
        <v>267.18</v>
      </c>
      <c r="R1768">
        <v>133.66</v>
      </c>
      <c r="S1768">
        <v>133.52000000000001</v>
      </c>
      <c r="T1768">
        <v>0.49973800434164234</v>
      </c>
      <c r="U1768">
        <v>2026</v>
      </c>
      <c r="V1768" t="s">
        <v>64</v>
      </c>
      <c r="W1768">
        <v>4</v>
      </c>
      <c r="X1768" t="s">
        <v>65</v>
      </c>
    </row>
    <row r="1769" spans="1:24" x14ac:dyDescent="0.3">
      <c r="A1769">
        <v>556</v>
      </c>
      <c r="B1769" s="1">
        <v>46120</v>
      </c>
      <c r="C1769">
        <f>YEAR(SalesDataTable[[#This Row],[Order Date]])</f>
        <v>2026</v>
      </c>
      <c r="D1769">
        <f>MONTH(SalesDataTable[[#This Row],[Order Date]])</f>
        <v>4</v>
      </c>
      <c r="E1769" t="str">
        <f>TEXT(SalesDataTable[[#This Row],[Order Date]], "MmMM")</f>
        <v>April</v>
      </c>
      <c r="F1769" t="str">
        <f>"Q"&amp;ROUNDUP(MONTH(SalesDataTable[[#This Row],[Order Date]])/3,0)</f>
        <v>Q2</v>
      </c>
      <c r="G1769" t="s">
        <v>20</v>
      </c>
      <c r="H1769" t="s">
        <v>21</v>
      </c>
      <c r="I1769" t="s">
        <v>22</v>
      </c>
      <c r="J1769" t="s">
        <v>23</v>
      </c>
      <c r="K1769" t="s">
        <v>44</v>
      </c>
      <c r="L1769" t="s">
        <v>63</v>
      </c>
      <c r="M1769">
        <v>2</v>
      </c>
      <c r="N1769">
        <v>124.39</v>
      </c>
      <c r="O1769">
        <v>0</v>
      </c>
      <c r="P1769">
        <v>61.27</v>
      </c>
      <c r="Q1769">
        <v>248.78</v>
      </c>
      <c r="R1769">
        <v>122.54</v>
      </c>
      <c r="S1769">
        <v>126.24</v>
      </c>
      <c r="T1769">
        <v>0.50743628909076288</v>
      </c>
      <c r="U1769">
        <v>2026</v>
      </c>
      <c r="V1769" t="s">
        <v>64</v>
      </c>
      <c r="W1769">
        <v>4</v>
      </c>
      <c r="X1769" t="s">
        <v>65</v>
      </c>
    </row>
    <row r="1770" spans="1:24" x14ac:dyDescent="0.3">
      <c r="A1770">
        <v>4276</v>
      </c>
      <c r="B1770" s="1">
        <v>46123</v>
      </c>
      <c r="C1770">
        <f>YEAR(SalesDataTable[[#This Row],[Order Date]])</f>
        <v>2026</v>
      </c>
      <c r="D1770">
        <f>MONTH(SalesDataTable[[#This Row],[Order Date]])</f>
        <v>4</v>
      </c>
      <c r="E1770" t="str">
        <f>TEXT(SalesDataTable[[#This Row],[Order Date]], "MmMM")</f>
        <v>April</v>
      </c>
      <c r="F1770" t="str">
        <f>"Q"&amp;ROUNDUP(MONTH(SalesDataTable[[#This Row],[Order Date]])/3,0)</f>
        <v>Q2</v>
      </c>
      <c r="G1770" t="s">
        <v>20</v>
      </c>
      <c r="H1770" t="s">
        <v>21</v>
      </c>
      <c r="I1770" t="s">
        <v>22</v>
      </c>
      <c r="J1770" t="s">
        <v>23</v>
      </c>
      <c r="K1770" t="s">
        <v>37</v>
      </c>
      <c r="L1770" t="s">
        <v>59</v>
      </c>
      <c r="M1770">
        <v>2</v>
      </c>
      <c r="N1770">
        <v>167.01</v>
      </c>
      <c r="O1770">
        <v>0</v>
      </c>
      <c r="P1770">
        <v>89.8</v>
      </c>
      <c r="Q1770">
        <v>334.02</v>
      </c>
      <c r="R1770">
        <v>179.6</v>
      </c>
      <c r="S1770">
        <v>154.41999999999999</v>
      </c>
      <c r="T1770">
        <v>0.46230764624872761</v>
      </c>
      <c r="U1770">
        <v>2026</v>
      </c>
      <c r="V1770" t="s">
        <v>64</v>
      </c>
      <c r="W1770">
        <v>4</v>
      </c>
      <c r="X1770" t="s">
        <v>65</v>
      </c>
    </row>
    <row r="1771" spans="1:24" x14ac:dyDescent="0.3">
      <c r="A1771">
        <v>1720</v>
      </c>
      <c r="B1771" s="1">
        <v>46124</v>
      </c>
      <c r="C1771">
        <f>YEAR(SalesDataTable[[#This Row],[Order Date]])</f>
        <v>2026</v>
      </c>
      <c r="D1771">
        <f>MONTH(SalesDataTable[[#This Row],[Order Date]])</f>
        <v>4</v>
      </c>
      <c r="E1771" t="str">
        <f>TEXT(SalesDataTable[[#This Row],[Order Date]], "MmMM")</f>
        <v>April</v>
      </c>
      <c r="F1771" t="str">
        <f>"Q"&amp;ROUNDUP(MONTH(SalesDataTable[[#This Row],[Order Date]])/3,0)</f>
        <v>Q2</v>
      </c>
      <c r="G1771" t="s">
        <v>28</v>
      </c>
      <c r="H1771" t="s">
        <v>46</v>
      </c>
      <c r="I1771" t="s">
        <v>22</v>
      </c>
      <c r="J1771" t="s">
        <v>23</v>
      </c>
      <c r="K1771" t="s">
        <v>30</v>
      </c>
      <c r="L1771" t="s">
        <v>33</v>
      </c>
      <c r="M1771">
        <v>2</v>
      </c>
      <c r="N1771">
        <v>92.07</v>
      </c>
      <c r="O1771">
        <v>0</v>
      </c>
      <c r="P1771">
        <v>44.1</v>
      </c>
      <c r="Q1771">
        <v>184.14</v>
      </c>
      <c r="R1771">
        <v>88.2</v>
      </c>
      <c r="S1771">
        <v>95.939999999999984</v>
      </c>
      <c r="T1771">
        <v>0.52101661779081132</v>
      </c>
      <c r="U1771">
        <v>2026</v>
      </c>
      <c r="V1771" t="s">
        <v>64</v>
      </c>
      <c r="W1771">
        <v>4</v>
      </c>
      <c r="X1771" t="s">
        <v>65</v>
      </c>
    </row>
    <row r="1772" spans="1:24" x14ac:dyDescent="0.3">
      <c r="A1772">
        <v>749</v>
      </c>
      <c r="B1772" s="1">
        <v>46125</v>
      </c>
      <c r="C1772">
        <f>YEAR(SalesDataTable[[#This Row],[Order Date]])</f>
        <v>2026</v>
      </c>
      <c r="D1772">
        <f>MONTH(SalesDataTable[[#This Row],[Order Date]])</f>
        <v>4</v>
      </c>
      <c r="E1772" t="str">
        <f>TEXT(SalesDataTable[[#This Row],[Order Date]], "MmMM")</f>
        <v>April</v>
      </c>
      <c r="F1772" t="str">
        <f>"Q"&amp;ROUNDUP(MONTH(SalesDataTable[[#This Row],[Order Date]])/3,0)</f>
        <v>Q2</v>
      </c>
      <c r="G1772" t="s">
        <v>28</v>
      </c>
      <c r="H1772" t="s">
        <v>46</v>
      </c>
      <c r="I1772" t="s">
        <v>22</v>
      </c>
      <c r="J1772" t="s">
        <v>23</v>
      </c>
      <c r="K1772" t="s">
        <v>44</v>
      </c>
      <c r="L1772" t="s">
        <v>63</v>
      </c>
      <c r="M1772">
        <v>2</v>
      </c>
      <c r="N1772">
        <v>124</v>
      </c>
      <c r="O1772">
        <v>0</v>
      </c>
      <c r="P1772">
        <v>60.14</v>
      </c>
      <c r="Q1772">
        <v>248</v>
      </c>
      <c r="R1772">
        <v>120.28</v>
      </c>
      <c r="S1772">
        <v>127.72</v>
      </c>
      <c r="T1772">
        <v>0.51500000000000001</v>
      </c>
      <c r="U1772">
        <v>2026</v>
      </c>
      <c r="V1772" t="s">
        <v>64</v>
      </c>
      <c r="W1772">
        <v>4</v>
      </c>
      <c r="X1772" t="s">
        <v>65</v>
      </c>
    </row>
    <row r="1773" spans="1:24" x14ac:dyDescent="0.3">
      <c r="A1773">
        <v>1340</v>
      </c>
      <c r="B1773" s="1">
        <v>46130</v>
      </c>
      <c r="C1773">
        <f>YEAR(SalesDataTable[[#This Row],[Order Date]])</f>
        <v>2026</v>
      </c>
      <c r="D1773">
        <f>MONTH(SalesDataTable[[#This Row],[Order Date]])</f>
        <v>4</v>
      </c>
      <c r="E1773" t="str">
        <f>TEXT(SalesDataTable[[#This Row],[Order Date]], "MmMM")</f>
        <v>April</v>
      </c>
      <c r="F1773" t="str">
        <f>"Q"&amp;ROUNDUP(MONTH(SalesDataTable[[#This Row],[Order Date]])/3,0)</f>
        <v>Q2</v>
      </c>
      <c r="G1773" t="s">
        <v>20</v>
      </c>
      <c r="H1773" t="s">
        <v>21</v>
      </c>
      <c r="I1773" t="s">
        <v>22</v>
      </c>
      <c r="J1773" t="s">
        <v>23</v>
      </c>
      <c r="K1773" t="s">
        <v>24</v>
      </c>
      <c r="L1773" t="s">
        <v>69</v>
      </c>
      <c r="M1773">
        <v>2</v>
      </c>
      <c r="N1773">
        <v>51.24</v>
      </c>
      <c r="O1773">
        <v>0</v>
      </c>
      <c r="P1773">
        <v>22.52</v>
      </c>
      <c r="Q1773">
        <v>102.48</v>
      </c>
      <c r="R1773">
        <v>45.04</v>
      </c>
      <c r="S1773">
        <v>57.440000000000005</v>
      </c>
      <c r="T1773">
        <v>0.56049960967993762</v>
      </c>
      <c r="U1773">
        <v>2026</v>
      </c>
      <c r="V1773" t="s">
        <v>64</v>
      </c>
      <c r="W1773">
        <v>4</v>
      </c>
      <c r="X1773" t="s">
        <v>65</v>
      </c>
    </row>
    <row r="1774" spans="1:24" x14ac:dyDescent="0.3">
      <c r="A1774">
        <v>3157</v>
      </c>
      <c r="B1774" s="1">
        <v>46130</v>
      </c>
      <c r="C1774">
        <f>YEAR(SalesDataTable[[#This Row],[Order Date]])</f>
        <v>2026</v>
      </c>
      <c r="D1774">
        <f>MONTH(SalesDataTable[[#This Row],[Order Date]])</f>
        <v>4</v>
      </c>
      <c r="E1774" t="str">
        <f>TEXT(SalesDataTable[[#This Row],[Order Date]], "MmMM")</f>
        <v>April</v>
      </c>
      <c r="F1774" t="str">
        <f>"Q"&amp;ROUNDUP(MONTH(SalesDataTable[[#This Row],[Order Date]])/3,0)</f>
        <v>Q2</v>
      </c>
      <c r="G1774" t="s">
        <v>20</v>
      </c>
      <c r="H1774" t="s">
        <v>21</v>
      </c>
      <c r="I1774" t="s">
        <v>22</v>
      </c>
      <c r="J1774" t="s">
        <v>23</v>
      </c>
      <c r="K1774" t="s">
        <v>44</v>
      </c>
      <c r="L1774" t="s">
        <v>45</v>
      </c>
      <c r="M1774">
        <v>2</v>
      </c>
      <c r="N1774">
        <v>200.36</v>
      </c>
      <c r="O1774">
        <v>0</v>
      </c>
      <c r="P1774">
        <v>105.12</v>
      </c>
      <c r="Q1774">
        <v>400.72</v>
      </c>
      <c r="R1774">
        <v>210.24</v>
      </c>
      <c r="S1774">
        <v>190.48000000000002</v>
      </c>
      <c r="T1774">
        <v>0.47534438011579161</v>
      </c>
      <c r="U1774">
        <v>2026</v>
      </c>
      <c r="V1774" t="s">
        <v>64</v>
      </c>
      <c r="W1774">
        <v>4</v>
      </c>
      <c r="X1774" t="s">
        <v>65</v>
      </c>
    </row>
    <row r="1775" spans="1:24" x14ac:dyDescent="0.3">
      <c r="A1775">
        <v>4239</v>
      </c>
      <c r="B1775" s="1">
        <v>46134</v>
      </c>
      <c r="C1775">
        <f>YEAR(SalesDataTable[[#This Row],[Order Date]])</f>
        <v>2026</v>
      </c>
      <c r="D1775">
        <f>MONTH(SalesDataTable[[#This Row],[Order Date]])</f>
        <v>4</v>
      </c>
      <c r="E1775" t="str">
        <f>TEXT(SalesDataTable[[#This Row],[Order Date]], "MmMM")</f>
        <v>April</v>
      </c>
      <c r="F1775" t="str">
        <f>"Q"&amp;ROUNDUP(MONTH(SalesDataTable[[#This Row],[Order Date]])/3,0)</f>
        <v>Q2</v>
      </c>
      <c r="G1775" t="s">
        <v>34</v>
      </c>
      <c r="H1775" t="s">
        <v>56</v>
      </c>
      <c r="I1775" t="s">
        <v>22</v>
      </c>
      <c r="J1775" t="s">
        <v>23</v>
      </c>
      <c r="K1775" t="s">
        <v>44</v>
      </c>
      <c r="L1775" t="s">
        <v>68</v>
      </c>
      <c r="M1775">
        <v>2</v>
      </c>
      <c r="N1775">
        <v>83.24</v>
      </c>
      <c r="O1775">
        <v>0</v>
      </c>
      <c r="P1775">
        <v>40.03</v>
      </c>
      <c r="Q1775">
        <v>166.48</v>
      </c>
      <c r="R1775">
        <v>80.06</v>
      </c>
      <c r="S1775">
        <v>86.419999999999987</v>
      </c>
      <c r="T1775">
        <v>0.51910139356078799</v>
      </c>
      <c r="U1775">
        <v>2026</v>
      </c>
      <c r="V1775" t="s">
        <v>64</v>
      </c>
      <c r="W1775">
        <v>4</v>
      </c>
      <c r="X1775" t="s">
        <v>65</v>
      </c>
    </row>
    <row r="1776" spans="1:24" x14ac:dyDescent="0.3">
      <c r="A1776">
        <v>4227</v>
      </c>
      <c r="B1776" s="1">
        <v>46148</v>
      </c>
      <c r="C1776">
        <f>YEAR(SalesDataTable[[#This Row],[Order Date]])</f>
        <v>2026</v>
      </c>
      <c r="D1776">
        <f>MONTH(SalesDataTable[[#This Row],[Order Date]])</f>
        <v>5</v>
      </c>
      <c r="E1776" t="str">
        <f>TEXT(SalesDataTable[[#This Row],[Order Date]], "MmMM")</f>
        <v>May</v>
      </c>
      <c r="F1776" t="str">
        <f>"Q"&amp;ROUNDUP(MONTH(SalesDataTable[[#This Row],[Order Date]])/3,0)</f>
        <v>Q2</v>
      </c>
      <c r="G1776" t="s">
        <v>34</v>
      </c>
      <c r="H1776" t="s">
        <v>56</v>
      </c>
      <c r="I1776" t="s">
        <v>22</v>
      </c>
      <c r="J1776" t="s">
        <v>23</v>
      </c>
      <c r="K1776" t="s">
        <v>42</v>
      </c>
      <c r="L1776" t="s">
        <v>43</v>
      </c>
      <c r="M1776">
        <v>2</v>
      </c>
      <c r="N1776">
        <v>40.549999999999997</v>
      </c>
      <c r="O1776">
        <v>0</v>
      </c>
      <c r="P1776">
        <v>16.52</v>
      </c>
      <c r="Q1776">
        <v>81.099999999999994</v>
      </c>
      <c r="R1776">
        <v>33.04</v>
      </c>
      <c r="S1776">
        <v>48.059999999999995</v>
      </c>
      <c r="T1776">
        <v>0.59260172626387175</v>
      </c>
      <c r="U1776">
        <v>2026</v>
      </c>
      <c r="V1776" t="s">
        <v>64</v>
      </c>
      <c r="W1776">
        <v>5</v>
      </c>
      <c r="X1776" t="s">
        <v>70</v>
      </c>
    </row>
    <row r="1777" spans="1:24" x14ac:dyDescent="0.3">
      <c r="A1777">
        <v>4247</v>
      </c>
      <c r="B1777" s="1">
        <v>46148</v>
      </c>
      <c r="C1777">
        <f>YEAR(SalesDataTable[[#This Row],[Order Date]])</f>
        <v>2026</v>
      </c>
      <c r="D1777">
        <f>MONTH(SalesDataTable[[#This Row],[Order Date]])</f>
        <v>5</v>
      </c>
      <c r="E1777" t="str">
        <f>TEXT(SalesDataTable[[#This Row],[Order Date]], "MmMM")</f>
        <v>May</v>
      </c>
      <c r="F1777" t="str">
        <f>"Q"&amp;ROUNDUP(MONTH(SalesDataTable[[#This Row],[Order Date]])/3,0)</f>
        <v>Q2</v>
      </c>
      <c r="G1777" t="s">
        <v>48</v>
      </c>
      <c r="H1777" t="s">
        <v>71</v>
      </c>
      <c r="I1777" t="s">
        <v>22</v>
      </c>
      <c r="J1777" t="s">
        <v>23</v>
      </c>
      <c r="K1777" t="s">
        <v>42</v>
      </c>
      <c r="L1777" t="s">
        <v>66</v>
      </c>
      <c r="M1777">
        <v>2</v>
      </c>
      <c r="N1777">
        <v>51.3</v>
      </c>
      <c r="O1777">
        <v>0</v>
      </c>
      <c r="P1777">
        <v>23.12</v>
      </c>
      <c r="Q1777">
        <v>102.6</v>
      </c>
      <c r="R1777">
        <v>46.24</v>
      </c>
      <c r="S1777">
        <v>56.359999999999992</v>
      </c>
      <c r="T1777">
        <v>0.54931773879142298</v>
      </c>
      <c r="U1777">
        <v>2026</v>
      </c>
      <c r="V1777" t="s">
        <v>64</v>
      </c>
      <c r="W1777">
        <v>5</v>
      </c>
      <c r="X1777" t="s">
        <v>70</v>
      </c>
    </row>
    <row r="1778" spans="1:24" x14ac:dyDescent="0.3">
      <c r="A1778">
        <v>1364</v>
      </c>
      <c r="B1778" s="1">
        <v>46149</v>
      </c>
      <c r="C1778">
        <f>YEAR(SalesDataTable[[#This Row],[Order Date]])</f>
        <v>2026</v>
      </c>
      <c r="D1778">
        <f>MONTH(SalesDataTable[[#This Row],[Order Date]])</f>
        <v>5</v>
      </c>
      <c r="E1778" t="str">
        <f>TEXT(SalesDataTable[[#This Row],[Order Date]], "MmMM")</f>
        <v>May</v>
      </c>
      <c r="F1778" t="str">
        <f>"Q"&amp;ROUNDUP(MONTH(SalesDataTable[[#This Row],[Order Date]])/3,0)</f>
        <v>Q2</v>
      </c>
      <c r="G1778" t="s">
        <v>34</v>
      </c>
      <c r="H1778" t="s">
        <v>55</v>
      </c>
      <c r="I1778" t="s">
        <v>22</v>
      </c>
      <c r="J1778" t="s">
        <v>23</v>
      </c>
      <c r="K1778" t="s">
        <v>30</v>
      </c>
      <c r="L1778" t="s">
        <v>31</v>
      </c>
      <c r="M1778">
        <v>2</v>
      </c>
      <c r="N1778">
        <v>156.43</v>
      </c>
      <c r="O1778">
        <v>0</v>
      </c>
      <c r="P1778">
        <v>78.569999999999993</v>
      </c>
      <c r="Q1778">
        <v>312.86</v>
      </c>
      <c r="R1778">
        <v>157.13999999999999</v>
      </c>
      <c r="S1778">
        <v>155.72000000000003</v>
      </c>
      <c r="T1778">
        <v>0.49773061433228927</v>
      </c>
      <c r="U1778">
        <v>2026</v>
      </c>
      <c r="V1778" t="s">
        <v>64</v>
      </c>
      <c r="W1778">
        <v>5</v>
      </c>
      <c r="X1778" t="s">
        <v>70</v>
      </c>
    </row>
    <row r="1779" spans="1:24" x14ac:dyDescent="0.3">
      <c r="A1779">
        <v>3480</v>
      </c>
      <c r="B1779" s="1">
        <v>46159</v>
      </c>
      <c r="C1779">
        <f>YEAR(SalesDataTable[[#This Row],[Order Date]])</f>
        <v>2026</v>
      </c>
      <c r="D1779">
        <f>MONTH(SalesDataTable[[#This Row],[Order Date]])</f>
        <v>5</v>
      </c>
      <c r="E1779" t="str">
        <f>TEXT(SalesDataTable[[#This Row],[Order Date]], "MmMM")</f>
        <v>May</v>
      </c>
      <c r="F1779" t="str">
        <f>"Q"&amp;ROUNDUP(MONTH(SalesDataTable[[#This Row],[Order Date]])/3,0)</f>
        <v>Q2</v>
      </c>
      <c r="G1779" t="s">
        <v>20</v>
      </c>
      <c r="H1779" t="s">
        <v>21</v>
      </c>
      <c r="I1779" t="s">
        <v>22</v>
      </c>
      <c r="J1779" t="s">
        <v>23</v>
      </c>
      <c r="K1779" t="s">
        <v>24</v>
      </c>
      <c r="L1779" t="s">
        <v>69</v>
      </c>
      <c r="M1779">
        <v>2</v>
      </c>
      <c r="N1779">
        <v>51.56</v>
      </c>
      <c r="O1779">
        <v>0</v>
      </c>
      <c r="P1779">
        <v>22.46</v>
      </c>
      <c r="Q1779">
        <v>103.12</v>
      </c>
      <c r="R1779">
        <v>44.92</v>
      </c>
      <c r="S1779">
        <v>58.2</v>
      </c>
      <c r="T1779">
        <v>0.56439100077579518</v>
      </c>
      <c r="U1779">
        <v>2026</v>
      </c>
      <c r="V1779" t="s">
        <v>64</v>
      </c>
      <c r="W1779">
        <v>5</v>
      </c>
      <c r="X1779" t="s">
        <v>70</v>
      </c>
    </row>
    <row r="1780" spans="1:24" x14ac:dyDescent="0.3">
      <c r="A1780">
        <v>4426</v>
      </c>
      <c r="B1780" s="1">
        <v>46159</v>
      </c>
      <c r="C1780">
        <f>YEAR(SalesDataTable[[#This Row],[Order Date]])</f>
        <v>2026</v>
      </c>
      <c r="D1780">
        <f>MONTH(SalesDataTable[[#This Row],[Order Date]])</f>
        <v>5</v>
      </c>
      <c r="E1780" t="str">
        <f>TEXT(SalesDataTable[[#This Row],[Order Date]], "MmMM")</f>
        <v>May</v>
      </c>
      <c r="F1780" t="str">
        <f>"Q"&amp;ROUNDUP(MONTH(SalesDataTable[[#This Row],[Order Date]])/3,0)</f>
        <v>Q2</v>
      </c>
      <c r="G1780" t="s">
        <v>20</v>
      </c>
      <c r="H1780" t="s">
        <v>21</v>
      </c>
      <c r="I1780" t="s">
        <v>22</v>
      </c>
      <c r="J1780" t="s">
        <v>23</v>
      </c>
      <c r="K1780" t="s">
        <v>30</v>
      </c>
      <c r="L1780" t="s">
        <v>57</v>
      </c>
      <c r="M1780">
        <v>2</v>
      </c>
      <c r="N1780">
        <v>146.22</v>
      </c>
      <c r="O1780">
        <v>0</v>
      </c>
      <c r="P1780">
        <v>81.069999999999993</v>
      </c>
      <c r="Q1780">
        <v>292.44</v>
      </c>
      <c r="R1780">
        <v>162.13999999999999</v>
      </c>
      <c r="S1780">
        <v>130.30000000000001</v>
      </c>
      <c r="T1780">
        <v>0.4455614826973055</v>
      </c>
      <c r="U1780">
        <v>2026</v>
      </c>
      <c r="V1780" t="s">
        <v>64</v>
      </c>
      <c r="W1780">
        <v>5</v>
      </c>
      <c r="X1780" t="s">
        <v>70</v>
      </c>
    </row>
    <row r="1781" spans="1:24" x14ac:dyDescent="0.3">
      <c r="A1781">
        <v>409</v>
      </c>
      <c r="B1781" s="1">
        <v>46162</v>
      </c>
      <c r="C1781">
        <f>YEAR(SalesDataTable[[#This Row],[Order Date]])</f>
        <v>2026</v>
      </c>
      <c r="D1781">
        <f>MONTH(SalesDataTable[[#This Row],[Order Date]])</f>
        <v>5</v>
      </c>
      <c r="E1781" t="str">
        <f>TEXT(SalesDataTable[[#This Row],[Order Date]], "MmMM")</f>
        <v>May</v>
      </c>
      <c r="F1781" t="str">
        <f>"Q"&amp;ROUNDUP(MONTH(SalesDataTable[[#This Row],[Order Date]])/3,0)</f>
        <v>Q2</v>
      </c>
      <c r="G1781" t="s">
        <v>28</v>
      </c>
      <c r="H1781" t="s">
        <v>36</v>
      </c>
      <c r="I1781" t="s">
        <v>22</v>
      </c>
      <c r="J1781" t="s">
        <v>23</v>
      </c>
      <c r="K1781" t="s">
        <v>44</v>
      </c>
      <c r="L1781" t="s">
        <v>63</v>
      </c>
      <c r="M1781">
        <v>2</v>
      </c>
      <c r="N1781">
        <v>123.9</v>
      </c>
      <c r="O1781">
        <v>0</v>
      </c>
      <c r="P1781">
        <v>58.95</v>
      </c>
      <c r="Q1781">
        <v>247.8</v>
      </c>
      <c r="R1781">
        <v>117.9</v>
      </c>
      <c r="S1781">
        <v>129.9</v>
      </c>
      <c r="T1781">
        <v>0.52421307506053272</v>
      </c>
      <c r="U1781">
        <v>2026</v>
      </c>
      <c r="V1781" t="s">
        <v>64</v>
      </c>
      <c r="W1781">
        <v>5</v>
      </c>
      <c r="X1781" t="s">
        <v>70</v>
      </c>
    </row>
    <row r="1782" spans="1:24" x14ac:dyDescent="0.3">
      <c r="A1782">
        <v>1372</v>
      </c>
      <c r="B1782" s="1">
        <v>46162</v>
      </c>
      <c r="C1782">
        <f>YEAR(SalesDataTable[[#This Row],[Order Date]])</f>
        <v>2026</v>
      </c>
      <c r="D1782">
        <f>MONTH(SalesDataTable[[#This Row],[Order Date]])</f>
        <v>5</v>
      </c>
      <c r="E1782" t="str">
        <f>TEXT(SalesDataTable[[#This Row],[Order Date]], "MmMM")</f>
        <v>May</v>
      </c>
      <c r="F1782" t="str">
        <f>"Q"&amp;ROUNDUP(MONTH(SalesDataTable[[#This Row],[Order Date]])/3,0)</f>
        <v>Q2</v>
      </c>
      <c r="G1782" t="s">
        <v>28</v>
      </c>
      <c r="H1782" t="s">
        <v>29</v>
      </c>
      <c r="I1782" t="s">
        <v>22</v>
      </c>
      <c r="J1782" t="s">
        <v>23</v>
      </c>
      <c r="K1782" t="s">
        <v>30</v>
      </c>
      <c r="L1782" t="s">
        <v>57</v>
      </c>
      <c r="M1782">
        <v>2</v>
      </c>
      <c r="N1782">
        <v>140.93</v>
      </c>
      <c r="O1782">
        <v>0</v>
      </c>
      <c r="P1782">
        <v>81.040000000000006</v>
      </c>
      <c r="Q1782">
        <v>281.86</v>
      </c>
      <c r="R1782">
        <v>162.08000000000001</v>
      </c>
      <c r="S1782">
        <v>119.78</v>
      </c>
      <c r="T1782">
        <v>0.42496274746327961</v>
      </c>
      <c r="U1782">
        <v>2026</v>
      </c>
      <c r="V1782" t="s">
        <v>64</v>
      </c>
      <c r="W1782">
        <v>5</v>
      </c>
      <c r="X1782" t="s">
        <v>70</v>
      </c>
    </row>
    <row r="1783" spans="1:24" x14ac:dyDescent="0.3">
      <c r="A1783">
        <v>1385</v>
      </c>
      <c r="B1783" s="1">
        <v>46165</v>
      </c>
      <c r="C1783">
        <f>YEAR(SalesDataTable[[#This Row],[Order Date]])</f>
        <v>2026</v>
      </c>
      <c r="D1783">
        <f>MONTH(SalesDataTable[[#This Row],[Order Date]])</f>
        <v>5</v>
      </c>
      <c r="E1783" t="str">
        <f>TEXT(SalesDataTable[[#This Row],[Order Date]], "MmMM")</f>
        <v>May</v>
      </c>
      <c r="F1783" t="str">
        <f>"Q"&amp;ROUNDUP(MONTH(SalesDataTable[[#This Row],[Order Date]])/3,0)</f>
        <v>Q2</v>
      </c>
      <c r="G1783" t="s">
        <v>48</v>
      </c>
      <c r="H1783" t="s">
        <v>71</v>
      </c>
      <c r="I1783" t="s">
        <v>22</v>
      </c>
      <c r="J1783" t="s">
        <v>23</v>
      </c>
      <c r="K1783" t="s">
        <v>42</v>
      </c>
      <c r="L1783" t="s">
        <v>43</v>
      </c>
      <c r="M1783">
        <v>2</v>
      </c>
      <c r="N1783">
        <v>41.19</v>
      </c>
      <c r="O1783">
        <v>0</v>
      </c>
      <c r="P1783">
        <v>17.190000000000001</v>
      </c>
      <c r="Q1783">
        <v>82.38</v>
      </c>
      <c r="R1783">
        <v>34.380000000000003</v>
      </c>
      <c r="S1783">
        <v>47.999999999999993</v>
      </c>
      <c r="T1783">
        <v>0.58266569555717407</v>
      </c>
      <c r="U1783">
        <v>2026</v>
      </c>
      <c r="V1783" t="s">
        <v>64</v>
      </c>
      <c r="W1783">
        <v>5</v>
      </c>
      <c r="X1783" t="s">
        <v>70</v>
      </c>
    </row>
    <row r="1784" spans="1:24" x14ac:dyDescent="0.3">
      <c r="A1784">
        <v>3454</v>
      </c>
      <c r="B1784" s="1">
        <v>46166</v>
      </c>
      <c r="C1784">
        <f>YEAR(SalesDataTable[[#This Row],[Order Date]])</f>
        <v>2026</v>
      </c>
      <c r="D1784">
        <f>MONTH(SalesDataTable[[#This Row],[Order Date]])</f>
        <v>5</v>
      </c>
      <c r="E1784" t="str">
        <f>TEXT(SalesDataTable[[#This Row],[Order Date]], "MmMM")</f>
        <v>May</v>
      </c>
      <c r="F1784" t="str">
        <f>"Q"&amp;ROUNDUP(MONTH(SalesDataTable[[#This Row],[Order Date]])/3,0)</f>
        <v>Q2</v>
      </c>
      <c r="G1784" t="s">
        <v>20</v>
      </c>
      <c r="H1784" t="s">
        <v>32</v>
      </c>
      <c r="I1784" t="s">
        <v>22</v>
      </c>
      <c r="J1784" t="s">
        <v>23</v>
      </c>
      <c r="K1784" t="s">
        <v>24</v>
      </c>
      <c r="L1784" t="s">
        <v>25</v>
      </c>
      <c r="M1784">
        <v>2</v>
      </c>
      <c r="N1784">
        <v>41.32</v>
      </c>
      <c r="O1784">
        <v>0</v>
      </c>
      <c r="P1784">
        <v>14.91</v>
      </c>
      <c r="Q1784">
        <v>82.64</v>
      </c>
      <c r="R1784">
        <v>29.82</v>
      </c>
      <c r="S1784">
        <v>52.82</v>
      </c>
      <c r="T1784">
        <v>0.63915779283639884</v>
      </c>
      <c r="U1784">
        <v>2026</v>
      </c>
      <c r="V1784" t="s">
        <v>64</v>
      </c>
      <c r="W1784">
        <v>5</v>
      </c>
      <c r="X1784" t="s">
        <v>70</v>
      </c>
    </row>
    <row r="1785" spans="1:24" x14ac:dyDescent="0.3">
      <c r="A1785">
        <v>1152</v>
      </c>
      <c r="B1785" s="1">
        <v>46167</v>
      </c>
      <c r="C1785">
        <f>YEAR(SalesDataTable[[#This Row],[Order Date]])</f>
        <v>2026</v>
      </c>
      <c r="D1785">
        <f>MONTH(SalesDataTable[[#This Row],[Order Date]])</f>
        <v>5</v>
      </c>
      <c r="E1785" t="str">
        <f>TEXT(SalesDataTable[[#This Row],[Order Date]], "MmMM")</f>
        <v>May</v>
      </c>
      <c r="F1785" t="str">
        <f>"Q"&amp;ROUNDUP(MONTH(SalesDataTable[[#This Row],[Order Date]])/3,0)</f>
        <v>Q2</v>
      </c>
      <c r="G1785" t="s">
        <v>20</v>
      </c>
      <c r="H1785" t="s">
        <v>32</v>
      </c>
      <c r="I1785" t="s">
        <v>22</v>
      </c>
      <c r="J1785" t="s">
        <v>23</v>
      </c>
      <c r="K1785" t="s">
        <v>30</v>
      </c>
      <c r="L1785" t="s">
        <v>33</v>
      </c>
      <c r="M1785">
        <v>2</v>
      </c>
      <c r="N1785">
        <v>94.4</v>
      </c>
      <c r="O1785">
        <v>0</v>
      </c>
      <c r="P1785">
        <v>46.39</v>
      </c>
      <c r="Q1785">
        <v>188.8</v>
      </c>
      <c r="R1785">
        <v>92.78</v>
      </c>
      <c r="S1785">
        <v>96.02000000000001</v>
      </c>
      <c r="T1785">
        <v>0.50858050847457625</v>
      </c>
      <c r="U1785">
        <v>2026</v>
      </c>
      <c r="V1785" t="s">
        <v>64</v>
      </c>
      <c r="W1785">
        <v>5</v>
      </c>
      <c r="X1785" t="s">
        <v>70</v>
      </c>
    </row>
    <row r="1786" spans="1:24" x14ac:dyDescent="0.3">
      <c r="A1786">
        <v>3992</v>
      </c>
      <c r="B1786" s="1">
        <v>46173</v>
      </c>
      <c r="C1786">
        <f>YEAR(SalesDataTable[[#This Row],[Order Date]])</f>
        <v>2026</v>
      </c>
      <c r="D1786">
        <f>MONTH(SalesDataTable[[#This Row],[Order Date]])</f>
        <v>5</v>
      </c>
      <c r="E1786" t="str">
        <f>TEXT(SalesDataTable[[#This Row],[Order Date]], "MmMM")</f>
        <v>May</v>
      </c>
      <c r="F1786" t="str">
        <f>"Q"&amp;ROUNDUP(MONTH(SalesDataTable[[#This Row],[Order Date]])/3,0)</f>
        <v>Q2</v>
      </c>
      <c r="G1786" t="s">
        <v>20</v>
      </c>
      <c r="H1786" t="s">
        <v>21</v>
      </c>
      <c r="I1786" t="s">
        <v>22</v>
      </c>
      <c r="J1786" t="s">
        <v>23</v>
      </c>
      <c r="K1786" t="s">
        <v>37</v>
      </c>
      <c r="L1786" t="s">
        <v>59</v>
      </c>
      <c r="M1786">
        <v>2</v>
      </c>
      <c r="N1786">
        <v>163.57</v>
      </c>
      <c r="O1786">
        <v>0</v>
      </c>
      <c r="P1786">
        <v>85.72</v>
      </c>
      <c r="Q1786">
        <v>327.14</v>
      </c>
      <c r="R1786">
        <v>171.44</v>
      </c>
      <c r="S1786">
        <v>155.69999999999999</v>
      </c>
      <c r="T1786">
        <v>0.47594302133643085</v>
      </c>
      <c r="U1786">
        <v>2026</v>
      </c>
      <c r="V1786" t="s">
        <v>64</v>
      </c>
      <c r="W1786">
        <v>5</v>
      </c>
      <c r="X1786" t="s">
        <v>70</v>
      </c>
    </row>
    <row r="1787" spans="1:24" x14ac:dyDescent="0.3">
      <c r="A1787">
        <v>1952</v>
      </c>
      <c r="B1787" s="1">
        <v>46174</v>
      </c>
      <c r="C1787">
        <f>YEAR(SalesDataTable[[#This Row],[Order Date]])</f>
        <v>2026</v>
      </c>
      <c r="D1787">
        <f>MONTH(SalesDataTable[[#This Row],[Order Date]])</f>
        <v>6</v>
      </c>
      <c r="E1787" t="str">
        <f>TEXT(SalesDataTable[[#This Row],[Order Date]], "MmMM")</f>
        <v>June</v>
      </c>
      <c r="F1787" t="str">
        <f>"Q"&amp;ROUNDUP(MONTH(SalesDataTable[[#This Row],[Order Date]])/3,0)</f>
        <v>Q2</v>
      </c>
      <c r="G1787" t="s">
        <v>28</v>
      </c>
      <c r="H1787" t="s">
        <v>46</v>
      </c>
      <c r="I1787" t="s">
        <v>22</v>
      </c>
      <c r="J1787" t="s">
        <v>23</v>
      </c>
      <c r="K1787" t="s">
        <v>30</v>
      </c>
      <c r="L1787" t="s">
        <v>31</v>
      </c>
      <c r="M1787">
        <v>2</v>
      </c>
      <c r="N1787">
        <v>156.31</v>
      </c>
      <c r="O1787">
        <v>0</v>
      </c>
      <c r="P1787">
        <v>79.87</v>
      </c>
      <c r="Q1787">
        <v>312.62</v>
      </c>
      <c r="R1787">
        <v>159.74</v>
      </c>
      <c r="S1787">
        <v>152.88</v>
      </c>
      <c r="T1787">
        <v>0.4890282131661442</v>
      </c>
      <c r="U1787">
        <v>2026</v>
      </c>
      <c r="V1787" t="s">
        <v>64</v>
      </c>
      <c r="W1787">
        <v>6</v>
      </c>
      <c r="X1787" t="s">
        <v>73</v>
      </c>
    </row>
    <row r="1788" spans="1:24" x14ac:dyDescent="0.3">
      <c r="A1788">
        <v>1261</v>
      </c>
      <c r="B1788" s="1">
        <v>46175</v>
      </c>
      <c r="C1788">
        <f>YEAR(SalesDataTable[[#This Row],[Order Date]])</f>
        <v>2026</v>
      </c>
      <c r="D1788">
        <f>MONTH(SalesDataTable[[#This Row],[Order Date]])</f>
        <v>6</v>
      </c>
      <c r="E1788" t="str">
        <f>TEXT(SalesDataTable[[#This Row],[Order Date]], "MmMM")</f>
        <v>June</v>
      </c>
      <c r="F1788" t="str">
        <f>"Q"&amp;ROUNDUP(MONTH(SalesDataTable[[#This Row],[Order Date]])/3,0)</f>
        <v>Q2</v>
      </c>
      <c r="G1788" t="s">
        <v>34</v>
      </c>
      <c r="H1788" t="s">
        <v>55</v>
      </c>
      <c r="I1788" t="s">
        <v>22</v>
      </c>
      <c r="J1788" t="s">
        <v>23</v>
      </c>
      <c r="K1788" t="s">
        <v>42</v>
      </c>
      <c r="L1788" t="s">
        <v>72</v>
      </c>
      <c r="M1788">
        <v>2</v>
      </c>
      <c r="N1788">
        <v>80.06</v>
      </c>
      <c r="O1788">
        <v>0</v>
      </c>
      <c r="P1788">
        <v>42.87</v>
      </c>
      <c r="Q1788">
        <v>160.12</v>
      </c>
      <c r="R1788">
        <v>85.74</v>
      </c>
      <c r="S1788">
        <v>74.38000000000001</v>
      </c>
      <c r="T1788">
        <v>0.4645266050462154</v>
      </c>
      <c r="U1788">
        <v>2026</v>
      </c>
      <c r="V1788" t="s">
        <v>64</v>
      </c>
      <c r="W1788">
        <v>6</v>
      </c>
      <c r="X1788" t="s">
        <v>73</v>
      </c>
    </row>
    <row r="1789" spans="1:24" x14ac:dyDescent="0.3">
      <c r="A1789">
        <v>205</v>
      </c>
      <c r="B1789" s="1">
        <v>46181</v>
      </c>
      <c r="C1789">
        <f>YEAR(SalesDataTable[[#This Row],[Order Date]])</f>
        <v>2026</v>
      </c>
      <c r="D1789">
        <f>MONTH(SalesDataTable[[#This Row],[Order Date]])</f>
        <v>6</v>
      </c>
      <c r="E1789" t="str">
        <f>TEXT(SalesDataTable[[#This Row],[Order Date]], "MmMM")</f>
        <v>June</v>
      </c>
      <c r="F1789" t="str">
        <f>"Q"&amp;ROUNDUP(MONTH(SalesDataTable[[#This Row],[Order Date]])/3,0)</f>
        <v>Q2</v>
      </c>
      <c r="G1789" t="s">
        <v>20</v>
      </c>
      <c r="H1789" t="s">
        <v>32</v>
      </c>
      <c r="I1789" t="s">
        <v>22</v>
      </c>
      <c r="J1789" t="s">
        <v>23</v>
      </c>
      <c r="K1789" t="s">
        <v>42</v>
      </c>
      <c r="L1789" t="s">
        <v>43</v>
      </c>
      <c r="M1789">
        <v>2</v>
      </c>
      <c r="N1789">
        <v>41.05</v>
      </c>
      <c r="O1789">
        <v>0</v>
      </c>
      <c r="P1789">
        <v>16.690000000000001</v>
      </c>
      <c r="Q1789">
        <v>82.1</v>
      </c>
      <c r="R1789">
        <v>33.380000000000003</v>
      </c>
      <c r="S1789">
        <v>48.719999999999992</v>
      </c>
      <c r="T1789">
        <v>0.59342265529841653</v>
      </c>
      <c r="U1789">
        <v>2026</v>
      </c>
      <c r="V1789" t="s">
        <v>64</v>
      </c>
      <c r="W1789">
        <v>6</v>
      </c>
      <c r="X1789" t="s">
        <v>73</v>
      </c>
    </row>
    <row r="1790" spans="1:24" x14ac:dyDescent="0.3">
      <c r="A1790">
        <v>4394</v>
      </c>
      <c r="B1790" s="1">
        <v>46182</v>
      </c>
      <c r="C1790">
        <f>YEAR(SalesDataTable[[#This Row],[Order Date]])</f>
        <v>2026</v>
      </c>
      <c r="D1790">
        <f>MONTH(SalesDataTable[[#This Row],[Order Date]])</f>
        <v>6</v>
      </c>
      <c r="E1790" t="str">
        <f>TEXT(SalesDataTable[[#This Row],[Order Date]], "MmMM")</f>
        <v>June</v>
      </c>
      <c r="F1790" t="str">
        <f>"Q"&amp;ROUNDUP(MONTH(SalesDataTable[[#This Row],[Order Date]])/3,0)</f>
        <v>Q2</v>
      </c>
      <c r="G1790" t="s">
        <v>48</v>
      </c>
      <c r="H1790" t="s">
        <v>49</v>
      </c>
      <c r="I1790" t="s">
        <v>22</v>
      </c>
      <c r="J1790" t="s">
        <v>23</v>
      </c>
      <c r="K1790" t="s">
        <v>24</v>
      </c>
      <c r="L1790" t="s">
        <v>69</v>
      </c>
      <c r="M1790">
        <v>2</v>
      </c>
      <c r="N1790">
        <v>51.16</v>
      </c>
      <c r="O1790">
        <v>0</v>
      </c>
      <c r="P1790">
        <v>21.57</v>
      </c>
      <c r="Q1790">
        <v>102.32</v>
      </c>
      <c r="R1790">
        <v>43.14</v>
      </c>
      <c r="S1790">
        <v>59.179999999999993</v>
      </c>
      <c r="T1790">
        <v>0.57838154808444098</v>
      </c>
      <c r="U1790">
        <v>2026</v>
      </c>
      <c r="V1790" t="s">
        <v>64</v>
      </c>
      <c r="W1790">
        <v>6</v>
      </c>
      <c r="X1790" t="s">
        <v>73</v>
      </c>
    </row>
    <row r="1791" spans="1:24" x14ac:dyDescent="0.3">
      <c r="A1791">
        <v>2748</v>
      </c>
      <c r="B1791" s="1">
        <v>46183</v>
      </c>
      <c r="C1791">
        <f>YEAR(SalesDataTable[[#This Row],[Order Date]])</f>
        <v>2026</v>
      </c>
      <c r="D1791">
        <f>MONTH(SalesDataTable[[#This Row],[Order Date]])</f>
        <v>6</v>
      </c>
      <c r="E1791" t="str">
        <f>TEXT(SalesDataTable[[#This Row],[Order Date]], "MmMM")</f>
        <v>June</v>
      </c>
      <c r="F1791" t="str">
        <f>"Q"&amp;ROUNDUP(MONTH(SalesDataTable[[#This Row],[Order Date]])/3,0)</f>
        <v>Q2</v>
      </c>
      <c r="G1791" t="s">
        <v>48</v>
      </c>
      <c r="H1791" t="s">
        <v>49</v>
      </c>
      <c r="I1791" t="s">
        <v>22</v>
      </c>
      <c r="J1791" t="s">
        <v>23</v>
      </c>
      <c r="K1791" t="s">
        <v>24</v>
      </c>
      <c r="L1791" t="s">
        <v>25</v>
      </c>
      <c r="M1791">
        <v>2</v>
      </c>
      <c r="N1791">
        <v>40.86</v>
      </c>
      <c r="O1791">
        <v>0</v>
      </c>
      <c r="P1791">
        <v>14.59</v>
      </c>
      <c r="Q1791">
        <v>81.72</v>
      </c>
      <c r="R1791">
        <v>29.18</v>
      </c>
      <c r="S1791">
        <v>52.54</v>
      </c>
      <c r="T1791">
        <v>0.64292706803720023</v>
      </c>
      <c r="U1791">
        <v>2026</v>
      </c>
      <c r="V1791" t="s">
        <v>64</v>
      </c>
      <c r="W1791">
        <v>6</v>
      </c>
      <c r="X1791" t="s">
        <v>73</v>
      </c>
    </row>
    <row r="1792" spans="1:24" x14ac:dyDescent="0.3">
      <c r="A1792">
        <v>1612</v>
      </c>
      <c r="B1792" s="1">
        <v>46185</v>
      </c>
      <c r="C1792">
        <f>YEAR(SalesDataTable[[#This Row],[Order Date]])</f>
        <v>2026</v>
      </c>
      <c r="D1792">
        <f>MONTH(SalesDataTable[[#This Row],[Order Date]])</f>
        <v>6</v>
      </c>
      <c r="E1792" t="str">
        <f>TEXT(SalesDataTable[[#This Row],[Order Date]], "MmMM")</f>
        <v>June</v>
      </c>
      <c r="F1792" t="str">
        <f>"Q"&amp;ROUNDUP(MONTH(SalesDataTable[[#This Row],[Order Date]])/3,0)</f>
        <v>Q2</v>
      </c>
      <c r="G1792" t="s">
        <v>48</v>
      </c>
      <c r="H1792" t="s">
        <v>71</v>
      </c>
      <c r="I1792" t="s">
        <v>22</v>
      </c>
      <c r="J1792" t="s">
        <v>23</v>
      </c>
      <c r="K1792" t="s">
        <v>44</v>
      </c>
      <c r="L1792" t="s">
        <v>63</v>
      </c>
      <c r="M1792">
        <v>2</v>
      </c>
      <c r="N1792">
        <v>120.64</v>
      </c>
      <c r="O1792">
        <v>0</v>
      </c>
      <c r="P1792">
        <v>61.66</v>
      </c>
      <c r="Q1792">
        <v>241.28</v>
      </c>
      <c r="R1792">
        <v>123.32</v>
      </c>
      <c r="S1792">
        <v>117.96000000000001</v>
      </c>
      <c r="T1792">
        <v>0.48889257294429711</v>
      </c>
      <c r="U1792">
        <v>2026</v>
      </c>
      <c r="V1792" t="s">
        <v>64</v>
      </c>
      <c r="W1792">
        <v>6</v>
      </c>
      <c r="X1792" t="s">
        <v>73</v>
      </c>
    </row>
    <row r="1793" spans="1:24" x14ac:dyDescent="0.3">
      <c r="A1793">
        <v>2043</v>
      </c>
      <c r="B1793" s="1">
        <v>46190</v>
      </c>
      <c r="C1793">
        <f>YEAR(SalesDataTable[[#This Row],[Order Date]])</f>
        <v>2026</v>
      </c>
      <c r="D1793">
        <f>MONTH(SalesDataTable[[#This Row],[Order Date]])</f>
        <v>6</v>
      </c>
      <c r="E1793" t="str">
        <f>TEXT(SalesDataTable[[#This Row],[Order Date]], "MmMM")</f>
        <v>June</v>
      </c>
      <c r="F1793" t="str">
        <f>"Q"&amp;ROUNDUP(MONTH(SalesDataTable[[#This Row],[Order Date]])/3,0)</f>
        <v>Q2</v>
      </c>
      <c r="G1793" t="s">
        <v>34</v>
      </c>
      <c r="H1793" t="s">
        <v>35</v>
      </c>
      <c r="I1793" t="s">
        <v>22</v>
      </c>
      <c r="J1793" t="s">
        <v>23</v>
      </c>
      <c r="K1793" t="s">
        <v>30</v>
      </c>
      <c r="L1793" t="s">
        <v>33</v>
      </c>
      <c r="M1793">
        <v>2</v>
      </c>
      <c r="N1793">
        <v>90.33</v>
      </c>
      <c r="O1793">
        <v>0</v>
      </c>
      <c r="P1793">
        <v>46.3</v>
      </c>
      <c r="Q1793">
        <v>180.66</v>
      </c>
      <c r="R1793">
        <v>92.6</v>
      </c>
      <c r="S1793">
        <v>88.06</v>
      </c>
      <c r="T1793">
        <v>0.48743496069965686</v>
      </c>
      <c r="U1793">
        <v>2026</v>
      </c>
      <c r="V1793" t="s">
        <v>64</v>
      </c>
      <c r="W1793">
        <v>6</v>
      </c>
      <c r="X1793" t="s">
        <v>73</v>
      </c>
    </row>
    <row r="1794" spans="1:24" x14ac:dyDescent="0.3">
      <c r="A1794">
        <v>3341</v>
      </c>
      <c r="B1794" s="1">
        <v>46192</v>
      </c>
      <c r="C1794">
        <f>YEAR(SalesDataTable[[#This Row],[Order Date]])</f>
        <v>2026</v>
      </c>
      <c r="D1794">
        <f>MONTH(SalesDataTable[[#This Row],[Order Date]])</f>
        <v>6</v>
      </c>
      <c r="E1794" t="str">
        <f>TEXT(SalesDataTable[[#This Row],[Order Date]], "MmMM")</f>
        <v>June</v>
      </c>
      <c r="F1794" t="str">
        <f>"Q"&amp;ROUNDUP(MONTH(SalesDataTable[[#This Row],[Order Date]])/3,0)</f>
        <v>Q2</v>
      </c>
      <c r="G1794" t="s">
        <v>28</v>
      </c>
      <c r="H1794" t="s">
        <v>46</v>
      </c>
      <c r="I1794" t="s">
        <v>22</v>
      </c>
      <c r="J1794" t="s">
        <v>23</v>
      </c>
      <c r="K1794" t="s">
        <v>30</v>
      </c>
      <c r="L1794" t="s">
        <v>57</v>
      </c>
      <c r="M1794">
        <v>2</v>
      </c>
      <c r="N1794">
        <v>143.1</v>
      </c>
      <c r="O1794">
        <v>0</v>
      </c>
      <c r="P1794">
        <v>78.11</v>
      </c>
      <c r="Q1794">
        <v>286.2</v>
      </c>
      <c r="R1794">
        <v>156.22</v>
      </c>
      <c r="S1794">
        <v>129.97999999999999</v>
      </c>
      <c r="T1794">
        <v>0.45415793151642209</v>
      </c>
      <c r="U1794">
        <v>2026</v>
      </c>
      <c r="V1794" t="s">
        <v>64</v>
      </c>
      <c r="W1794">
        <v>6</v>
      </c>
      <c r="X1794" t="s">
        <v>73</v>
      </c>
    </row>
    <row r="1795" spans="1:24" x14ac:dyDescent="0.3">
      <c r="A1795">
        <v>731</v>
      </c>
      <c r="B1795" s="1">
        <v>46195</v>
      </c>
      <c r="C1795">
        <f>YEAR(SalesDataTable[[#This Row],[Order Date]])</f>
        <v>2026</v>
      </c>
      <c r="D1795">
        <f>MONTH(SalesDataTable[[#This Row],[Order Date]])</f>
        <v>6</v>
      </c>
      <c r="E1795" t="str">
        <f>TEXT(SalesDataTable[[#This Row],[Order Date]], "MmMM")</f>
        <v>June</v>
      </c>
      <c r="F1795" t="str">
        <f>"Q"&amp;ROUNDUP(MONTH(SalesDataTable[[#This Row],[Order Date]])/3,0)</f>
        <v>Q2</v>
      </c>
      <c r="G1795" t="s">
        <v>48</v>
      </c>
      <c r="H1795" t="s">
        <v>67</v>
      </c>
      <c r="I1795" t="s">
        <v>22</v>
      </c>
      <c r="J1795" t="s">
        <v>23</v>
      </c>
      <c r="K1795" t="s">
        <v>44</v>
      </c>
      <c r="L1795" t="s">
        <v>68</v>
      </c>
      <c r="M1795">
        <v>2</v>
      </c>
      <c r="N1795">
        <v>80.650000000000006</v>
      </c>
      <c r="O1795">
        <v>0</v>
      </c>
      <c r="P1795">
        <v>39.18</v>
      </c>
      <c r="Q1795">
        <v>161.30000000000001</v>
      </c>
      <c r="R1795">
        <v>78.36</v>
      </c>
      <c r="S1795">
        <v>82.940000000000012</v>
      </c>
      <c r="T1795">
        <v>0.51419714817110973</v>
      </c>
      <c r="U1795">
        <v>2026</v>
      </c>
      <c r="V1795" t="s">
        <v>64</v>
      </c>
      <c r="W1795">
        <v>6</v>
      </c>
      <c r="X1795" t="s">
        <v>73</v>
      </c>
    </row>
    <row r="1796" spans="1:24" x14ac:dyDescent="0.3">
      <c r="A1796">
        <v>906</v>
      </c>
      <c r="B1796" s="1">
        <v>46205</v>
      </c>
      <c r="C1796">
        <f>YEAR(SalesDataTable[[#This Row],[Order Date]])</f>
        <v>2026</v>
      </c>
      <c r="D1796">
        <f>MONTH(SalesDataTable[[#This Row],[Order Date]])</f>
        <v>7</v>
      </c>
      <c r="E1796" t="str">
        <f>TEXT(SalesDataTable[[#This Row],[Order Date]], "MmMM")</f>
        <v>July</v>
      </c>
      <c r="F1796" t="str">
        <f>"Q"&amp;ROUNDUP(MONTH(SalesDataTable[[#This Row],[Order Date]])/3,0)</f>
        <v>Q3</v>
      </c>
      <c r="G1796" t="s">
        <v>20</v>
      </c>
      <c r="H1796" t="s">
        <v>21</v>
      </c>
      <c r="I1796" t="s">
        <v>22</v>
      </c>
      <c r="J1796" t="s">
        <v>23</v>
      </c>
      <c r="K1796" t="s">
        <v>42</v>
      </c>
      <c r="L1796" t="s">
        <v>72</v>
      </c>
      <c r="M1796">
        <v>2</v>
      </c>
      <c r="N1796">
        <v>83.29</v>
      </c>
      <c r="O1796">
        <v>0</v>
      </c>
      <c r="P1796">
        <v>42.45</v>
      </c>
      <c r="Q1796">
        <v>166.58</v>
      </c>
      <c r="R1796">
        <v>84.9</v>
      </c>
      <c r="S1796">
        <v>81.680000000000007</v>
      </c>
      <c r="T1796">
        <v>0.49033497418657701</v>
      </c>
      <c r="U1796">
        <v>2026</v>
      </c>
      <c r="V1796" t="s">
        <v>74</v>
      </c>
      <c r="W1796">
        <v>7</v>
      </c>
      <c r="X1796" t="s">
        <v>75</v>
      </c>
    </row>
    <row r="1797" spans="1:24" x14ac:dyDescent="0.3">
      <c r="A1797">
        <v>1531</v>
      </c>
      <c r="B1797" s="1">
        <v>46205</v>
      </c>
      <c r="C1797">
        <f>YEAR(SalesDataTable[[#This Row],[Order Date]])</f>
        <v>2026</v>
      </c>
      <c r="D1797">
        <f>MONTH(SalesDataTable[[#This Row],[Order Date]])</f>
        <v>7</v>
      </c>
      <c r="E1797" t="str">
        <f>TEXT(SalesDataTable[[#This Row],[Order Date]], "MmMM")</f>
        <v>July</v>
      </c>
      <c r="F1797" t="str">
        <f>"Q"&amp;ROUNDUP(MONTH(SalesDataTable[[#This Row],[Order Date]])/3,0)</f>
        <v>Q3</v>
      </c>
      <c r="G1797" t="s">
        <v>48</v>
      </c>
      <c r="H1797" t="s">
        <v>71</v>
      </c>
      <c r="I1797" t="s">
        <v>22</v>
      </c>
      <c r="J1797" t="s">
        <v>23</v>
      </c>
      <c r="K1797" t="s">
        <v>37</v>
      </c>
      <c r="L1797" t="s">
        <v>38</v>
      </c>
      <c r="M1797">
        <v>2</v>
      </c>
      <c r="N1797">
        <v>136.72999999999999</v>
      </c>
      <c r="O1797">
        <v>0</v>
      </c>
      <c r="P1797">
        <v>66.03</v>
      </c>
      <c r="Q1797">
        <v>273.45999999999998</v>
      </c>
      <c r="R1797">
        <v>132.06</v>
      </c>
      <c r="S1797">
        <v>141.39999999999998</v>
      </c>
      <c r="T1797">
        <v>0.5170774519125283</v>
      </c>
      <c r="U1797">
        <v>2026</v>
      </c>
      <c r="V1797" t="s">
        <v>74</v>
      </c>
      <c r="W1797">
        <v>7</v>
      </c>
      <c r="X1797" t="s">
        <v>75</v>
      </c>
    </row>
    <row r="1798" spans="1:24" x14ac:dyDescent="0.3">
      <c r="A1798">
        <v>3942</v>
      </c>
      <c r="B1798" s="1">
        <v>46206</v>
      </c>
      <c r="C1798">
        <f>YEAR(SalesDataTable[[#This Row],[Order Date]])</f>
        <v>2026</v>
      </c>
      <c r="D1798">
        <f>MONTH(SalesDataTable[[#This Row],[Order Date]])</f>
        <v>7</v>
      </c>
      <c r="E1798" t="str">
        <f>TEXT(SalesDataTable[[#This Row],[Order Date]], "MmMM")</f>
        <v>July</v>
      </c>
      <c r="F1798" t="str">
        <f>"Q"&amp;ROUNDUP(MONTH(SalesDataTable[[#This Row],[Order Date]])/3,0)</f>
        <v>Q3</v>
      </c>
      <c r="G1798" t="s">
        <v>34</v>
      </c>
      <c r="H1798" t="s">
        <v>53</v>
      </c>
      <c r="I1798" t="s">
        <v>22</v>
      </c>
      <c r="J1798" t="s">
        <v>23</v>
      </c>
      <c r="K1798" t="s">
        <v>30</v>
      </c>
      <c r="L1798" t="s">
        <v>41</v>
      </c>
      <c r="M1798">
        <v>2</v>
      </c>
      <c r="N1798">
        <v>70.5</v>
      </c>
      <c r="O1798">
        <v>0</v>
      </c>
      <c r="P1798">
        <v>32.51</v>
      </c>
      <c r="Q1798">
        <v>141</v>
      </c>
      <c r="R1798">
        <v>65.02</v>
      </c>
      <c r="S1798">
        <v>75.98</v>
      </c>
      <c r="T1798">
        <v>0.53886524822695037</v>
      </c>
      <c r="U1798">
        <v>2026</v>
      </c>
      <c r="V1798" t="s">
        <v>74</v>
      </c>
      <c r="W1798">
        <v>7</v>
      </c>
      <c r="X1798" t="s">
        <v>75</v>
      </c>
    </row>
    <row r="1799" spans="1:24" x14ac:dyDescent="0.3">
      <c r="A1799">
        <v>4165</v>
      </c>
      <c r="B1799" s="1">
        <v>46206</v>
      </c>
      <c r="C1799">
        <f>YEAR(SalesDataTable[[#This Row],[Order Date]])</f>
        <v>2026</v>
      </c>
      <c r="D1799">
        <f>MONTH(SalesDataTable[[#This Row],[Order Date]])</f>
        <v>7</v>
      </c>
      <c r="E1799" t="str">
        <f>TEXT(SalesDataTable[[#This Row],[Order Date]], "MmMM")</f>
        <v>July</v>
      </c>
      <c r="F1799" t="str">
        <f>"Q"&amp;ROUNDUP(MONTH(SalesDataTable[[#This Row],[Order Date]])/3,0)</f>
        <v>Q3</v>
      </c>
      <c r="G1799" t="s">
        <v>34</v>
      </c>
      <c r="H1799" t="s">
        <v>55</v>
      </c>
      <c r="I1799" t="s">
        <v>22</v>
      </c>
      <c r="J1799" t="s">
        <v>23</v>
      </c>
      <c r="K1799" t="s">
        <v>30</v>
      </c>
      <c r="L1799" t="s">
        <v>31</v>
      </c>
      <c r="M1799">
        <v>2</v>
      </c>
      <c r="N1799">
        <v>152.88999999999999</v>
      </c>
      <c r="O1799">
        <v>0</v>
      </c>
      <c r="P1799">
        <v>81.34</v>
      </c>
      <c r="Q1799">
        <v>305.77999999999997</v>
      </c>
      <c r="R1799">
        <v>162.68</v>
      </c>
      <c r="S1799">
        <v>143.09999999999997</v>
      </c>
      <c r="T1799">
        <v>0.46798351756164558</v>
      </c>
      <c r="U1799">
        <v>2026</v>
      </c>
      <c r="V1799" t="s">
        <v>74</v>
      </c>
      <c r="W1799">
        <v>7</v>
      </c>
      <c r="X1799" t="s">
        <v>75</v>
      </c>
    </row>
    <row r="1800" spans="1:24" x14ac:dyDescent="0.3">
      <c r="A1800">
        <v>1149</v>
      </c>
      <c r="B1800" s="1">
        <v>46207</v>
      </c>
      <c r="C1800">
        <f>YEAR(SalesDataTable[[#This Row],[Order Date]])</f>
        <v>2026</v>
      </c>
      <c r="D1800">
        <f>MONTH(SalesDataTable[[#This Row],[Order Date]])</f>
        <v>7</v>
      </c>
      <c r="E1800" t="str">
        <f>TEXT(SalesDataTable[[#This Row],[Order Date]], "MmMM")</f>
        <v>July</v>
      </c>
      <c r="F1800" t="str">
        <f>"Q"&amp;ROUNDUP(MONTH(SalesDataTable[[#This Row],[Order Date]])/3,0)</f>
        <v>Q3</v>
      </c>
      <c r="G1800" t="s">
        <v>28</v>
      </c>
      <c r="H1800" t="s">
        <v>46</v>
      </c>
      <c r="I1800" t="s">
        <v>22</v>
      </c>
      <c r="J1800" t="s">
        <v>23</v>
      </c>
      <c r="K1800" t="s">
        <v>42</v>
      </c>
      <c r="L1800" t="s">
        <v>72</v>
      </c>
      <c r="M1800">
        <v>2</v>
      </c>
      <c r="N1800">
        <v>81.900000000000006</v>
      </c>
      <c r="O1800">
        <v>0</v>
      </c>
      <c r="P1800">
        <v>42.61</v>
      </c>
      <c r="Q1800">
        <v>163.80000000000001</v>
      </c>
      <c r="R1800">
        <v>85.22</v>
      </c>
      <c r="S1800">
        <v>78.580000000000013</v>
      </c>
      <c r="T1800">
        <v>0.47973137973137975</v>
      </c>
      <c r="U1800">
        <v>2026</v>
      </c>
      <c r="V1800" t="s">
        <v>74</v>
      </c>
      <c r="W1800">
        <v>7</v>
      </c>
      <c r="X1800" t="s">
        <v>75</v>
      </c>
    </row>
    <row r="1801" spans="1:24" x14ac:dyDescent="0.3">
      <c r="A1801">
        <v>2720</v>
      </c>
      <c r="B1801" s="1">
        <v>46207</v>
      </c>
      <c r="C1801">
        <f>YEAR(SalesDataTable[[#This Row],[Order Date]])</f>
        <v>2026</v>
      </c>
      <c r="D1801">
        <f>MONTH(SalesDataTable[[#This Row],[Order Date]])</f>
        <v>7</v>
      </c>
      <c r="E1801" t="str">
        <f>TEXT(SalesDataTable[[#This Row],[Order Date]], "MmMM")</f>
        <v>July</v>
      </c>
      <c r="F1801" t="str">
        <f>"Q"&amp;ROUNDUP(MONTH(SalesDataTable[[#This Row],[Order Date]])/3,0)</f>
        <v>Q3</v>
      </c>
      <c r="G1801" t="s">
        <v>20</v>
      </c>
      <c r="H1801" t="s">
        <v>21</v>
      </c>
      <c r="I1801" t="s">
        <v>22</v>
      </c>
      <c r="J1801" t="s">
        <v>23</v>
      </c>
      <c r="K1801" t="s">
        <v>30</v>
      </c>
      <c r="L1801" t="s">
        <v>57</v>
      </c>
      <c r="M1801">
        <v>2</v>
      </c>
      <c r="N1801">
        <v>145.88999999999999</v>
      </c>
      <c r="O1801">
        <v>0</v>
      </c>
      <c r="P1801">
        <v>80.709999999999994</v>
      </c>
      <c r="Q1801">
        <v>291.77999999999997</v>
      </c>
      <c r="R1801">
        <v>161.41999999999999</v>
      </c>
      <c r="S1801">
        <v>130.35999999999999</v>
      </c>
      <c r="T1801">
        <v>0.4467749674412228</v>
      </c>
      <c r="U1801">
        <v>2026</v>
      </c>
      <c r="V1801" t="s">
        <v>74</v>
      </c>
      <c r="W1801">
        <v>7</v>
      </c>
      <c r="X1801" t="s">
        <v>75</v>
      </c>
    </row>
    <row r="1802" spans="1:24" x14ac:dyDescent="0.3">
      <c r="A1802">
        <v>1549</v>
      </c>
      <c r="B1802" s="1">
        <v>46209</v>
      </c>
      <c r="C1802">
        <f>YEAR(SalesDataTable[[#This Row],[Order Date]])</f>
        <v>2026</v>
      </c>
      <c r="D1802">
        <f>MONTH(SalesDataTable[[#This Row],[Order Date]])</f>
        <v>7</v>
      </c>
      <c r="E1802" t="str">
        <f>TEXT(SalesDataTable[[#This Row],[Order Date]], "MmMM")</f>
        <v>July</v>
      </c>
      <c r="F1802" t="str">
        <f>"Q"&amp;ROUNDUP(MONTH(SalesDataTable[[#This Row],[Order Date]])/3,0)</f>
        <v>Q3</v>
      </c>
      <c r="G1802" t="s">
        <v>48</v>
      </c>
      <c r="H1802" t="s">
        <v>49</v>
      </c>
      <c r="I1802" t="s">
        <v>22</v>
      </c>
      <c r="J1802" t="s">
        <v>23</v>
      </c>
      <c r="K1802" t="s">
        <v>24</v>
      </c>
      <c r="L1802" t="s">
        <v>61</v>
      </c>
      <c r="M1802">
        <v>2</v>
      </c>
      <c r="N1802">
        <v>121.35</v>
      </c>
      <c r="O1802">
        <v>0</v>
      </c>
      <c r="P1802">
        <v>71.06</v>
      </c>
      <c r="Q1802">
        <v>242.7</v>
      </c>
      <c r="R1802">
        <v>142.12</v>
      </c>
      <c r="S1802">
        <v>100.57999999999998</v>
      </c>
      <c r="T1802">
        <v>0.41442109600329619</v>
      </c>
      <c r="U1802">
        <v>2026</v>
      </c>
      <c r="V1802" t="s">
        <v>74</v>
      </c>
      <c r="W1802">
        <v>7</v>
      </c>
      <c r="X1802" t="s">
        <v>75</v>
      </c>
    </row>
    <row r="1803" spans="1:24" x14ac:dyDescent="0.3">
      <c r="A1803">
        <v>3161</v>
      </c>
      <c r="B1803" s="1">
        <v>46212</v>
      </c>
      <c r="C1803">
        <f>YEAR(SalesDataTable[[#This Row],[Order Date]])</f>
        <v>2026</v>
      </c>
      <c r="D1803">
        <f>MONTH(SalesDataTable[[#This Row],[Order Date]])</f>
        <v>7</v>
      </c>
      <c r="E1803" t="str">
        <f>TEXT(SalesDataTable[[#This Row],[Order Date]], "MmMM")</f>
        <v>July</v>
      </c>
      <c r="F1803" t="str">
        <f>"Q"&amp;ROUNDUP(MONTH(SalesDataTable[[#This Row],[Order Date]])/3,0)</f>
        <v>Q3</v>
      </c>
      <c r="G1803" t="s">
        <v>48</v>
      </c>
      <c r="H1803" t="s">
        <v>52</v>
      </c>
      <c r="I1803" t="s">
        <v>22</v>
      </c>
      <c r="J1803" t="s">
        <v>23</v>
      </c>
      <c r="K1803" t="s">
        <v>44</v>
      </c>
      <c r="L1803" t="s">
        <v>45</v>
      </c>
      <c r="M1803">
        <v>2</v>
      </c>
      <c r="N1803">
        <v>192.6</v>
      </c>
      <c r="O1803">
        <v>0</v>
      </c>
      <c r="P1803">
        <v>104.89</v>
      </c>
      <c r="Q1803">
        <v>385.2</v>
      </c>
      <c r="R1803">
        <v>209.78</v>
      </c>
      <c r="S1803">
        <v>175.42</v>
      </c>
      <c r="T1803">
        <v>0.45539979231568017</v>
      </c>
      <c r="U1803">
        <v>2026</v>
      </c>
      <c r="V1803" t="s">
        <v>74</v>
      </c>
      <c r="W1803">
        <v>7</v>
      </c>
      <c r="X1803" t="s">
        <v>75</v>
      </c>
    </row>
    <row r="1804" spans="1:24" x14ac:dyDescent="0.3">
      <c r="A1804">
        <v>2324</v>
      </c>
      <c r="B1804" s="1">
        <v>46213</v>
      </c>
      <c r="C1804">
        <f>YEAR(SalesDataTable[[#This Row],[Order Date]])</f>
        <v>2026</v>
      </c>
      <c r="D1804">
        <f>MONTH(SalesDataTable[[#This Row],[Order Date]])</f>
        <v>7</v>
      </c>
      <c r="E1804" t="str">
        <f>TEXT(SalesDataTable[[#This Row],[Order Date]], "MmMM")</f>
        <v>July</v>
      </c>
      <c r="F1804" t="str">
        <f>"Q"&amp;ROUNDUP(MONTH(SalesDataTable[[#This Row],[Order Date]])/3,0)</f>
        <v>Q3</v>
      </c>
      <c r="G1804" t="s">
        <v>34</v>
      </c>
      <c r="H1804" t="s">
        <v>53</v>
      </c>
      <c r="I1804" t="s">
        <v>22</v>
      </c>
      <c r="J1804" t="s">
        <v>23</v>
      </c>
      <c r="K1804" t="s">
        <v>24</v>
      </c>
      <c r="L1804" t="s">
        <v>69</v>
      </c>
      <c r="M1804">
        <v>2</v>
      </c>
      <c r="N1804">
        <v>51.75</v>
      </c>
      <c r="O1804">
        <v>0</v>
      </c>
      <c r="P1804">
        <v>21.4</v>
      </c>
      <c r="Q1804">
        <v>103.5</v>
      </c>
      <c r="R1804">
        <v>42.8</v>
      </c>
      <c r="S1804">
        <v>60.7</v>
      </c>
      <c r="T1804">
        <v>0.58647342995169083</v>
      </c>
      <c r="U1804">
        <v>2026</v>
      </c>
      <c r="V1804" t="s">
        <v>74</v>
      </c>
      <c r="W1804">
        <v>7</v>
      </c>
      <c r="X1804" t="s">
        <v>75</v>
      </c>
    </row>
    <row r="1805" spans="1:24" x14ac:dyDescent="0.3">
      <c r="A1805">
        <v>357</v>
      </c>
      <c r="B1805" s="1">
        <v>46218</v>
      </c>
      <c r="C1805">
        <f>YEAR(SalesDataTable[[#This Row],[Order Date]])</f>
        <v>2026</v>
      </c>
      <c r="D1805">
        <f>MONTH(SalesDataTable[[#This Row],[Order Date]])</f>
        <v>7</v>
      </c>
      <c r="E1805" t="str">
        <f>TEXT(SalesDataTable[[#This Row],[Order Date]], "MmMM")</f>
        <v>July</v>
      </c>
      <c r="F1805" t="str">
        <f>"Q"&amp;ROUNDUP(MONTH(SalesDataTable[[#This Row],[Order Date]])/3,0)</f>
        <v>Q3</v>
      </c>
      <c r="G1805" t="s">
        <v>28</v>
      </c>
      <c r="H1805" t="s">
        <v>29</v>
      </c>
      <c r="I1805" t="s">
        <v>22</v>
      </c>
      <c r="J1805" t="s">
        <v>23</v>
      </c>
      <c r="K1805" t="s">
        <v>24</v>
      </c>
      <c r="L1805" t="s">
        <v>69</v>
      </c>
      <c r="M1805">
        <v>2</v>
      </c>
      <c r="N1805">
        <v>51.9</v>
      </c>
      <c r="O1805">
        <v>0</v>
      </c>
      <c r="P1805">
        <v>21.82</v>
      </c>
      <c r="Q1805">
        <v>103.8</v>
      </c>
      <c r="R1805">
        <v>43.64</v>
      </c>
      <c r="S1805">
        <v>60.16</v>
      </c>
      <c r="T1805">
        <v>0.57957610789980729</v>
      </c>
      <c r="U1805">
        <v>2026</v>
      </c>
      <c r="V1805" t="s">
        <v>74</v>
      </c>
      <c r="W1805">
        <v>7</v>
      </c>
      <c r="X1805" t="s">
        <v>75</v>
      </c>
    </row>
    <row r="1806" spans="1:24" x14ac:dyDescent="0.3">
      <c r="A1806">
        <v>3329</v>
      </c>
      <c r="B1806" s="1">
        <v>46221</v>
      </c>
      <c r="C1806">
        <f>YEAR(SalesDataTable[[#This Row],[Order Date]])</f>
        <v>2026</v>
      </c>
      <c r="D1806">
        <f>MONTH(SalesDataTable[[#This Row],[Order Date]])</f>
        <v>7</v>
      </c>
      <c r="E1806" t="str">
        <f>TEXT(SalesDataTable[[#This Row],[Order Date]], "MmMM")</f>
        <v>July</v>
      </c>
      <c r="F1806" t="str">
        <f>"Q"&amp;ROUNDUP(MONTH(SalesDataTable[[#This Row],[Order Date]])/3,0)</f>
        <v>Q3</v>
      </c>
      <c r="G1806" t="s">
        <v>34</v>
      </c>
      <c r="H1806" t="s">
        <v>40</v>
      </c>
      <c r="I1806" t="s">
        <v>22</v>
      </c>
      <c r="J1806" t="s">
        <v>23</v>
      </c>
      <c r="K1806" t="s">
        <v>42</v>
      </c>
      <c r="L1806" t="s">
        <v>72</v>
      </c>
      <c r="M1806">
        <v>2</v>
      </c>
      <c r="N1806">
        <v>81.739999999999995</v>
      </c>
      <c r="O1806">
        <v>0</v>
      </c>
      <c r="P1806">
        <v>42.75</v>
      </c>
      <c r="Q1806">
        <v>163.47999999999999</v>
      </c>
      <c r="R1806">
        <v>85.5</v>
      </c>
      <c r="S1806">
        <v>77.97999999999999</v>
      </c>
      <c r="T1806">
        <v>0.47700024467824809</v>
      </c>
      <c r="U1806">
        <v>2026</v>
      </c>
      <c r="V1806" t="s">
        <v>74</v>
      </c>
      <c r="W1806">
        <v>7</v>
      </c>
      <c r="X1806" t="s">
        <v>75</v>
      </c>
    </row>
    <row r="1807" spans="1:24" x14ac:dyDescent="0.3">
      <c r="A1807">
        <v>5054</v>
      </c>
      <c r="B1807" s="1">
        <v>46221</v>
      </c>
      <c r="C1807">
        <f>YEAR(SalesDataTable[[#This Row],[Order Date]])</f>
        <v>2026</v>
      </c>
      <c r="D1807">
        <f>MONTH(SalesDataTable[[#This Row],[Order Date]])</f>
        <v>7</v>
      </c>
      <c r="E1807" t="str">
        <f>TEXT(SalesDataTable[[#This Row],[Order Date]], "MmMM")</f>
        <v>July</v>
      </c>
      <c r="F1807" t="str">
        <f>"Q"&amp;ROUNDUP(MONTH(SalesDataTable[[#This Row],[Order Date]])/3,0)</f>
        <v>Q3</v>
      </c>
      <c r="G1807" t="s">
        <v>20</v>
      </c>
      <c r="H1807" t="s">
        <v>21</v>
      </c>
      <c r="I1807" t="s">
        <v>22</v>
      </c>
      <c r="J1807" t="s">
        <v>23</v>
      </c>
      <c r="K1807" t="s">
        <v>44</v>
      </c>
      <c r="L1807" t="s">
        <v>63</v>
      </c>
      <c r="M1807">
        <v>2</v>
      </c>
      <c r="N1807">
        <v>121.06</v>
      </c>
      <c r="O1807">
        <v>0</v>
      </c>
      <c r="P1807">
        <v>59.62</v>
      </c>
      <c r="Q1807">
        <v>242.12</v>
      </c>
      <c r="R1807">
        <v>119.24</v>
      </c>
      <c r="S1807">
        <v>122.88000000000001</v>
      </c>
      <c r="T1807">
        <v>0.50751693375185858</v>
      </c>
      <c r="U1807">
        <v>2026</v>
      </c>
      <c r="V1807" t="s">
        <v>74</v>
      </c>
      <c r="W1807">
        <v>7</v>
      </c>
      <c r="X1807" t="s">
        <v>75</v>
      </c>
    </row>
    <row r="1808" spans="1:24" x14ac:dyDescent="0.3">
      <c r="A1808">
        <v>138</v>
      </c>
      <c r="B1808" s="1">
        <v>46222</v>
      </c>
      <c r="C1808">
        <f>YEAR(SalesDataTable[[#This Row],[Order Date]])</f>
        <v>2026</v>
      </c>
      <c r="D1808">
        <f>MONTH(SalesDataTable[[#This Row],[Order Date]])</f>
        <v>7</v>
      </c>
      <c r="E1808" t="str">
        <f>TEXT(SalesDataTable[[#This Row],[Order Date]], "MmMM")</f>
        <v>July</v>
      </c>
      <c r="F1808" t="str">
        <f>"Q"&amp;ROUNDUP(MONTH(SalesDataTable[[#This Row],[Order Date]])/3,0)</f>
        <v>Q3</v>
      </c>
      <c r="G1808" t="s">
        <v>34</v>
      </c>
      <c r="H1808" t="s">
        <v>53</v>
      </c>
      <c r="I1808" t="s">
        <v>22</v>
      </c>
      <c r="J1808" t="s">
        <v>23</v>
      </c>
      <c r="K1808" t="s">
        <v>30</v>
      </c>
      <c r="L1808" t="s">
        <v>41</v>
      </c>
      <c r="M1808">
        <v>2</v>
      </c>
      <c r="N1808">
        <v>71.81</v>
      </c>
      <c r="O1808">
        <v>0</v>
      </c>
      <c r="P1808">
        <v>32.35</v>
      </c>
      <c r="Q1808">
        <v>143.62</v>
      </c>
      <c r="R1808">
        <v>64.7</v>
      </c>
      <c r="S1808">
        <v>78.92</v>
      </c>
      <c r="T1808">
        <v>0.54950563988302459</v>
      </c>
      <c r="U1808">
        <v>2026</v>
      </c>
      <c r="V1808" t="s">
        <v>74</v>
      </c>
      <c r="W1808">
        <v>7</v>
      </c>
      <c r="X1808" t="s">
        <v>75</v>
      </c>
    </row>
    <row r="1809" spans="1:24" x14ac:dyDescent="0.3">
      <c r="A1809">
        <v>484</v>
      </c>
      <c r="B1809" s="1">
        <v>46222</v>
      </c>
      <c r="C1809">
        <f>YEAR(SalesDataTable[[#This Row],[Order Date]])</f>
        <v>2026</v>
      </c>
      <c r="D1809">
        <f>MONTH(SalesDataTable[[#This Row],[Order Date]])</f>
        <v>7</v>
      </c>
      <c r="E1809" t="str">
        <f>TEXT(SalesDataTable[[#This Row],[Order Date]], "MmMM")</f>
        <v>July</v>
      </c>
      <c r="F1809" t="str">
        <f>"Q"&amp;ROUNDUP(MONTH(SalesDataTable[[#This Row],[Order Date]])/3,0)</f>
        <v>Q3</v>
      </c>
      <c r="G1809" t="s">
        <v>34</v>
      </c>
      <c r="H1809" t="s">
        <v>53</v>
      </c>
      <c r="I1809" t="s">
        <v>22</v>
      </c>
      <c r="J1809" t="s">
        <v>23</v>
      </c>
      <c r="K1809" t="s">
        <v>24</v>
      </c>
      <c r="L1809" t="s">
        <v>50</v>
      </c>
      <c r="M1809">
        <v>2</v>
      </c>
      <c r="N1809">
        <v>36.07</v>
      </c>
      <c r="O1809">
        <v>0</v>
      </c>
      <c r="P1809">
        <v>13.6</v>
      </c>
      <c r="Q1809">
        <v>72.14</v>
      </c>
      <c r="R1809">
        <v>27.2</v>
      </c>
      <c r="S1809">
        <v>44.94</v>
      </c>
      <c r="T1809">
        <v>0.62295536456889378</v>
      </c>
      <c r="U1809">
        <v>2026</v>
      </c>
      <c r="V1809" t="s">
        <v>74</v>
      </c>
      <c r="W1809">
        <v>7</v>
      </c>
      <c r="X1809" t="s">
        <v>75</v>
      </c>
    </row>
    <row r="1810" spans="1:24" x14ac:dyDescent="0.3">
      <c r="A1810">
        <v>4030</v>
      </c>
      <c r="B1810" s="1">
        <v>46225</v>
      </c>
      <c r="C1810">
        <f>YEAR(SalesDataTable[[#This Row],[Order Date]])</f>
        <v>2026</v>
      </c>
      <c r="D1810">
        <f>MONTH(SalesDataTable[[#This Row],[Order Date]])</f>
        <v>7</v>
      </c>
      <c r="E1810" t="str">
        <f>TEXT(SalesDataTable[[#This Row],[Order Date]], "MmMM")</f>
        <v>July</v>
      </c>
      <c r="F1810" t="str">
        <f>"Q"&amp;ROUNDUP(MONTH(SalesDataTable[[#This Row],[Order Date]])/3,0)</f>
        <v>Q3</v>
      </c>
      <c r="G1810" t="s">
        <v>20</v>
      </c>
      <c r="H1810" t="s">
        <v>21</v>
      </c>
      <c r="I1810" t="s">
        <v>22</v>
      </c>
      <c r="J1810" t="s">
        <v>23</v>
      </c>
      <c r="K1810" t="s">
        <v>44</v>
      </c>
      <c r="L1810" t="s">
        <v>68</v>
      </c>
      <c r="M1810">
        <v>2</v>
      </c>
      <c r="N1810">
        <v>83.71</v>
      </c>
      <c r="O1810">
        <v>0</v>
      </c>
      <c r="P1810">
        <v>39.29</v>
      </c>
      <c r="Q1810">
        <v>167.42</v>
      </c>
      <c r="R1810">
        <v>78.58</v>
      </c>
      <c r="S1810">
        <v>88.839999999999989</v>
      </c>
      <c r="T1810">
        <v>0.53064150041811009</v>
      </c>
      <c r="U1810">
        <v>2026</v>
      </c>
      <c r="V1810" t="s">
        <v>74</v>
      </c>
      <c r="W1810">
        <v>7</v>
      </c>
      <c r="X1810" t="s">
        <v>75</v>
      </c>
    </row>
    <row r="1811" spans="1:24" x14ac:dyDescent="0.3">
      <c r="A1811">
        <v>1513</v>
      </c>
      <c r="B1811" s="1">
        <v>46226</v>
      </c>
      <c r="C1811">
        <f>YEAR(SalesDataTable[[#This Row],[Order Date]])</f>
        <v>2026</v>
      </c>
      <c r="D1811">
        <f>MONTH(SalesDataTable[[#This Row],[Order Date]])</f>
        <v>7</v>
      </c>
      <c r="E1811" t="str">
        <f>TEXT(SalesDataTable[[#This Row],[Order Date]], "MmMM")</f>
        <v>July</v>
      </c>
      <c r="F1811" t="str">
        <f>"Q"&amp;ROUNDUP(MONTH(SalesDataTable[[#This Row],[Order Date]])/3,0)</f>
        <v>Q3</v>
      </c>
      <c r="G1811" t="s">
        <v>20</v>
      </c>
      <c r="H1811" t="s">
        <v>21</v>
      </c>
      <c r="I1811" t="s">
        <v>22</v>
      </c>
      <c r="J1811" t="s">
        <v>23</v>
      </c>
      <c r="K1811" t="s">
        <v>30</v>
      </c>
      <c r="L1811" t="s">
        <v>41</v>
      </c>
      <c r="M1811">
        <v>2</v>
      </c>
      <c r="N1811">
        <v>70.790000000000006</v>
      </c>
      <c r="O1811">
        <v>0</v>
      </c>
      <c r="P1811">
        <v>32.44</v>
      </c>
      <c r="Q1811">
        <v>141.58000000000001</v>
      </c>
      <c r="R1811">
        <v>64.88</v>
      </c>
      <c r="S1811">
        <v>76.700000000000017</v>
      </c>
      <c r="T1811">
        <v>0.541743184065546</v>
      </c>
      <c r="U1811">
        <v>2026</v>
      </c>
      <c r="V1811" t="s">
        <v>74</v>
      </c>
      <c r="W1811">
        <v>7</v>
      </c>
      <c r="X1811" t="s">
        <v>75</v>
      </c>
    </row>
    <row r="1812" spans="1:24" x14ac:dyDescent="0.3">
      <c r="A1812">
        <v>2009</v>
      </c>
      <c r="B1812" s="1">
        <v>46226</v>
      </c>
      <c r="C1812">
        <f>YEAR(SalesDataTable[[#This Row],[Order Date]])</f>
        <v>2026</v>
      </c>
      <c r="D1812">
        <f>MONTH(SalesDataTable[[#This Row],[Order Date]])</f>
        <v>7</v>
      </c>
      <c r="E1812" t="str">
        <f>TEXT(SalesDataTable[[#This Row],[Order Date]], "MmMM")</f>
        <v>July</v>
      </c>
      <c r="F1812" t="str">
        <f>"Q"&amp;ROUNDUP(MONTH(SalesDataTable[[#This Row],[Order Date]])/3,0)</f>
        <v>Q3</v>
      </c>
      <c r="G1812" t="s">
        <v>48</v>
      </c>
      <c r="H1812" t="s">
        <v>81</v>
      </c>
      <c r="I1812" t="s">
        <v>22</v>
      </c>
      <c r="J1812" t="s">
        <v>23</v>
      </c>
      <c r="K1812" t="s">
        <v>37</v>
      </c>
      <c r="L1812" t="s">
        <v>54</v>
      </c>
      <c r="M1812">
        <v>2</v>
      </c>
      <c r="N1812">
        <v>46.41</v>
      </c>
      <c r="O1812">
        <v>0</v>
      </c>
      <c r="P1812">
        <v>18.600000000000001</v>
      </c>
      <c r="Q1812">
        <v>92.82</v>
      </c>
      <c r="R1812">
        <v>37.200000000000003</v>
      </c>
      <c r="S1812">
        <v>55.61999999999999</v>
      </c>
      <c r="T1812">
        <v>0.59922430510665803</v>
      </c>
      <c r="U1812">
        <v>2026</v>
      </c>
      <c r="V1812" t="s">
        <v>74</v>
      </c>
      <c r="W1812">
        <v>7</v>
      </c>
      <c r="X1812" t="s">
        <v>75</v>
      </c>
    </row>
    <row r="1813" spans="1:24" x14ac:dyDescent="0.3">
      <c r="A1813">
        <v>1564</v>
      </c>
      <c r="B1813" s="1">
        <v>46246</v>
      </c>
      <c r="C1813">
        <f>YEAR(SalesDataTable[[#This Row],[Order Date]])</f>
        <v>2026</v>
      </c>
      <c r="D1813">
        <f>MONTH(SalesDataTable[[#This Row],[Order Date]])</f>
        <v>8</v>
      </c>
      <c r="E1813" t="str">
        <f>TEXT(SalesDataTable[[#This Row],[Order Date]], "MmMM")</f>
        <v>August</v>
      </c>
      <c r="F1813" t="str">
        <f>"Q"&amp;ROUNDUP(MONTH(SalesDataTable[[#This Row],[Order Date]])/3,0)</f>
        <v>Q3</v>
      </c>
      <c r="G1813" t="s">
        <v>20</v>
      </c>
      <c r="H1813" t="s">
        <v>60</v>
      </c>
      <c r="I1813" t="s">
        <v>22</v>
      </c>
      <c r="J1813" t="s">
        <v>23</v>
      </c>
      <c r="K1813" t="s">
        <v>24</v>
      </c>
      <c r="L1813" t="s">
        <v>69</v>
      </c>
      <c r="M1813">
        <v>2</v>
      </c>
      <c r="N1813">
        <v>51.84</v>
      </c>
      <c r="O1813">
        <v>0</v>
      </c>
      <c r="P1813">
        <v>21.62</v>
      </c>
      <c r="Q1813">
        <v>103.68</v>
      </c>
      <c r="R1813">
        <v>43.24</v>
      </c>
      <c r="S1813">
        <v>60.440000000000005</v>
      </c>
      <c r="T1813">
        <v>0.58294753086419759</v>
      </c>
      <c r="U1813">
        <v>2026</v>
      </c>
      <c r="V1813" t="s">
        <v>74</v>
      </c>
      <c r="W1813">
        <v>8</v>
      </c>
      <c r="X1813" t="s">
        <v>76</v>
      </c>
    </row>
    <row r="1814" spans="1:24" x14ac:dyDescent="0.3">
      <c r="A1814">
        <v>1921</v>
      </c>
      <c r="B1814" s="1">
        <v>46252</v>
      </c>
      <c r="C1814">
        <f>YEAR(SalesDataTable[[#This Row],[Order Date]])</f>
        <v>2026</v>
      </c>
      <c r="D1814">
        <f>MONTH(SalesDataTable[[#This Row],[Order Date]])</f>
        <v>8</v>
      </c>
      <c r="E1814" t="str">
        <f>TEXT(SalesDataTable[[#This Row],[Order Date]], "MmMM")</f>
        <v>August</v>
      </c>
      <c r="F1814" t="str">
        <f>"Q"&amp;ROUNDUP(MONTH(SalesDataTable[[#This Row],[Order Date]])/3,0)</f>
        <v>Q3</v>
      </c>
      <c r="G1814" t="s">
        <v>20</v>
      </c>
      <c r="H1814" t="s">
        <v>60</v>
      </c>
      <c r="I1814" t="s">
        <v>22</v>
      </c>
      <c r="J1814" t="s">
        <v>23</v>
      </c>
      <c r="K1814" t="s">
        <v>42</v>
      </c>
      <c r="L1814" t="s">
        <v>43</v>
      </c>
      <c r="M1814">
        <v>2</v>
      </c>
      <c r="N1814">
        <v>39.83</v>
      </c>
      <c r="O1814">
        <v>0</v>
      </c>
      <c r="P1814">
        <v>17.18</v>
      </c>
      <c r="Q1814">
        <v>79.66</v>
      </c>
      <c r="R1814">
        <v>34.36</v>
      </c>
      <c r="S1814">
        <v>45.3</v>
      </c>
      <c r="T1814">
        <v>0.56866683404468987</v>
      </c>
      <c r="U1814">
        <v>2026</v>
      </c>
      <c r="V1814" t="s">
        <v>74</v>
      </c>
      <c r="W1814">
        <v>8</v>
      </c>
      <c r="X1814" t="s">
        <v>76</v>
      </c>
    </row>
    <row r="1815" spans="1:24" x14ac:dyDescent="0.3">
      <c r="A1815">
        <v>1966</v>
      </c>
      <c r="B1815" s="1">
        <v>46252</v>
      </c>
      <c r="C1815">
        <f>YEAR(SalesDataTable[[#This Row],[Order Date]])</f>
        <v>2026</v>
      </c>
      <c r="D1815">
        <f>MONTH(SalesDataTable[[#This Row],[Order Date]])</f>
        <v>8</v>
      </c>
      <c r="E1815" t="str">
        <f>TEXT(SalesDataTable[[#This Row],[Order Date]], "MmMM")</f>
        <v>August</v>
      </c>
      <c r="F1815" t="str">
        <f>"Q"&amp;ROUNDUP(MONTH(SalesDataTable[[#This Row],[Order Date]])/3,0)</f>
        <v>Q3</v>
      </c>
      <c r="G1815" t="s">
        <v>28</v>
      </c>
      <c r="H1815" t="s">
        <v>29</v>
      </c>
      <c r="I1815" t="s">
        <v>22</v>
      </c>
      <c r="J1815" t="s">
        <v>23</v>
      </c>
      <c r="K1815" t="s">
        <v>37</v>
      </c>
      <c r="L1815" t="s">
        <v>47</v>
      </c>
      <c r="M1815">
        <v>2</v>
      </c>
      <c r="N1815">
        <v>36.020000000000003</v>
      </c>
      <c r="O1815">
        <v>0</v>
      </c>
      <c r="P1815">
        <v>13.87</v>
      </c>
      <c r="Q1815">
        <v>72.040000000000006</v>
      </c>
      <c r="R1815">
        <v>27.74</v>
      </c>
      <c r="S1815">
        <v>44.300000000000011</v>
      </c>
      <c r="T1815">
        <v>0.61493614658523055</v>
      </c>
      <c r="U1815">
        <v>2026</v>
      </c>
      <c r="V1815" t="s">
        <v>74</v>
      </c>
      <c r="W1815">
        <v>8</v>
      </c>
      <c r="X1815" t="s">
        <v>76</v>
      </c>
    </row>
    <row r="1816" spans="1:24" x14ac:dyDescent="0.3">
      <c r="A1816">
        <v>3398</v>
      </c>
      <c r="B1816" s="1">
        <v>46257</v>
      </c>
      <c r="C1816">
        <f>YEAR(SalesDataTable[[#This Row],[Order Date]])</f>
        <v>2026</v>
      </c>
      <c r="D1816">
        <f>MONTH(SalesDataTable[[#This Row],[Order Date]])</f>
        <v>8</v>
      </c>
      <c r="E1816" t="str">
        <f>TEXT(SalesDataTable[[#This Row],[Order Date]], "MmMM")</f>
        <v>August</v>
      </c>
      <c r="F1816" t="str">
        <f>"Q"&amp;ROUNDUP(MONTH(SalesDataTable[[#This Row],[Order Date]])/3,0)</f>
        <v>Q3</v>
      </c>
      <c r="G1816" t="s">
        <v>34</v>
      </c>
      <c r="H1816" t="s">
        <v>53</v>
      </c>
      <c r="I1816" t="s">
        <v>22</v>
      </c>
      <c r="J1816" t="s">
        <v>23</v>
      </c>
      <c r="K1816" t="s">
        <v>30</v>
      </c>
      <c r="L1816" t="s">
        <v>31</v>
      </c>
      <c r="M1816">
        <v>2</v>
      </c>
      <c r="N1816">
        <v>156.44999999999999</v>
      </c>
      <c r="O1816">
        <v>0</v>
      </c>
      <c r="P1816">
        <v>80.13</v>
      </c>
      <c r="Q1816">
        <v>312.89999999999998</v>
      </c>
      <c r="R1816">
        <v>160.26</v>
      </c>
      <c r="S1816">
        <v>152.63999999999999</v>
      </c>
      <c r="T1816">
        <v>0.487823585810163</v>
      </c>
      <c r="U1816">
        <v>2026</v>
      </c>
      <c r="V1816" t="s">
        <v>74</v>
      </c>
      <c r="W1816">
        <v>8</v>
      </c>
      <c r="X1816" t="s">
        <v>76</v>
      </c>
    </row>
    <row r="1817" spans="1:24" x14ac:dyDescent="0.3">
      <c r="A1817">
        <v>4012</v>
      </c>
      <c r="B1817" s="1">
        <v>46257</v>
      </c>
      <c r="C1817">
        <f>YEAR(SalesDataTable[[#This Row],[Order Date]])</f>
        <v>2026</v>
      </c>
      <c r="D1817">
        <f>MONTH(SalesDataTable[[#This Row],[Order Date]])</f>
        <v>8</v>
      </c>
      <c r="E1817" t="str">
        <f>TEXT(SalesDataTable[[#This Row],[Order Date]], "MmMM")</f>
        <v>August</v>
      </c>
      <c r="F1817" t="str">
        <f>"Q"&amp;ROUNDUP(MONTH(SalesDataTable[[#This Row],[Order Date]])/3,0)</f>
        <v>Q3</v>
      </c>
      <c r="G1817" t="s">
        <v>34</v>
      </c>
      <c r="H1817" t="s">
        <v>55</v>
      </c>
      <c r="I1817" t="s">
        <v>22</v>
      </c>
      <c r="J1817" t="s">
        <v>23</v>
      </c>
      <c r="K1817" t="s">
        <v>30</v>
      </c>
      <c r="L1817" t="s">
        <v>41</v>
      </c>
      <c r="M1817">
        <v>2</v>
      </c>
      <c r="N1817">
        <v>72.97</v>
      </c>
      <c r="O1817">
        <v>0</v>
      </c>
      <c r="P1817">
        <v>33.25</v>
      </c>
      <c r="Q1817">
        <v>145.94</v>
      </c>
      <c r="R1817">
        <v>66.5</v>
      </c>
      <c r="S1817">
        <v>79.44</v>
      </c>
      <c r="T1817">
        <v>0.54433328765245992</v>
      </c>
      <c r="U1817">
        <v>2026</v>
      </c>
      <c r="V1817" t="s">
        <v>74</v>
      </c>
      <c r="W1817">
        <v>8</v>
      </c>
      <c r="X1817" t="s">
        <v>76</v>
      </c>
    </row>
    <row r="1818" spans="1:24" x14ac:dyDescent="0.3">
      <c r="A1818">
        <v>1455</v>
      </c>
      <c r="B1818" s="1">
        <v>46262</v>
      </c>
      <c r="C1818">
        <f>YEAR(SalesDataTable[[#This Row],[Order Date]])</f>
        <v>2026</v>
      </c>
      <c r="D1818">
        <f>MONTH(SalesDataTable[[#This Row],[Order Date]])</f>
        <v>8</v>
      </c>
      <c r="E1818" t="str">
        <f>TEXT(SalesDataTable[[#This Row],[Order Date]], "MmMM")</f>
        <v>August</v>
      </c>
      <c r="F1818" t="str">
        <f>"Q"&amp;ROUNDUP(MONTH(SalesDataTable[[#This Row],[Order Date]])/3,0)</f>
        <v>Q3</v>
      </c>
      <c r="G1818" t="s">
        <v>48</v>
      </c>
      <c r="H1818" t="s">
        <v>49</v>
      </c>
      <c r="I1818" t="s">
        <v>22</v>
      </c>
      <c r="J1818" t="s">
        <v>23</v>
      </c>
      <c r="K1818" t="s">
        <v>42</v>
      </c>
      <c r="L1818" t="s">
        <v>66</v>
      </c>
      <c r="M1818">
        <v>2</v>
      </c>
      <c r="N1818">
        <v>51.91</v>
      </c>
      <c r="O1818">
        <v>0</v>
      </c>
      <c r="P1818">
        <v>21.94</v>
      </c>
      <c r="Q1818">
        <v>103.82</v>
      </c>
      <c r="R1818">
        <v>43.88</v>
      </c>
      <c r="S1818">
        <v>59.939999999999991</v>
      </c>
      <c r="T1818">
        <v>0.57734540550953573</v>
      </c>
      <c r="U1818">
        <v>2026</v>
      </c>
      <c r="V1818" t="s">
        <v>74</v>
      </c>
      <c r="W1818">
        <v>8</v>
      </c>
      <c r="X1818" t="s">
        <v>76</v>
      </c>
    </row>
    <row r="1819" spans="1:24" x14ac:dyDescent="0.3">
      <c r="A1819">
        <v>3514</v>
      </c>
      <c r="B1819" s="1">
        <v>46270</v>
      </c>
      <c r="C1819">
        <f>YEAR(SalesDataTable[[#This Row],[Order Date]])</f>
        <v>2026</v>
      </c>
      <c r="D1819">
        <f>MONTH(SalesDataTable[[#This Row],[Order Date]])</f>
        <v>9</v>
      </c>
      <c r="E1819" t="str">
        <f>TEXT(SalesDataTable[[#This Row],[Order Date]], "MmMM")</f>
        <v>September</v>
      </c>
      <c r="F1819" t="str">
        <f>"Q"&amp;ROUNDUP(MONTH(SalesDataTable[[#This Row],[Order Date]])/3,0)</f>
        <v>Q3</v>
      </c>
      <c r="G1819" t="s">
        <v>34</v>
      </c>
      <c r="H1819" t="s">
        <v>35</v>
      </c>
      <c r="I1819" t="s">
        <v>22</v>
      </c>
      <c r="J1819" t="s">
        <v>23</v>
      </c>
      <c r="K1819" t="s">
        <v>37</v>
      </c>
      <c r="L1819" t="s">
        <v>38</v>
      </c>
      <c r="M1819">
        <v>2</v>
      </c>
      <c r="N1819">
        <v>133.81</v>
      </c>
      <c r="O1819">
        <v>0</v>
      </c>
      <c r="P1819">
        <v>66.78</v>
      </c>
      <c r="Q1819">
        <v>267.62</v>
      </c>
      <c r="R1819">
        <v>133.56</v>
      </c>
      <c r="S1819">
        <v>134.06</v>
      </c>
      <c r="T1819">
        <v>0.5009341603766535</v>
      </c>
      <c r="U1819">
        <v>2026</v>
      </c>
      <c r="V1819" t="s">
        <v>74</v>
      </c>
      <c r="W1819">
        <v>9</v>
      </c>
      <c r="X1819" t="s">
        <v>78</v>
      </c>
    </row>
    <row r="1820" spans="1:24" x14ac:dyDescent="0.3">
      <c r="A1820">
        <v>4345</v>
      </c>
      <c r="B1820" s="1">
        <v>46273</v>
      </c>
      <c r="C1820">
        <f>YEAR(SalesDataTable[[#This Row],[Order Date]])</f>
        <v>2026</v>
      </c>
      <c r="D1820">
        <f>MONTH(SalesDataTable[[#This Row],[Order Date]])</f>
        <v>9</v>
      </c>
      <c r="E1820" t="str">
        <f>TEXT(SalesDataTable[[#This Row],[Order Date]], "MmMM")</f>
        <v>September</v>
      </c>
      <c r="F1820" t="str">
        <f>"Q"&amp;ROUNDUP(MONTH(SalesDataTable[[#This Row],[Order Date]])/3,0)</f>
        <v>Q3</v>
      </c>
      <c r="G1820" t="s">
        <v>28</v>
      </c>
      <c r="H1820" t="s">
        <v>29</v>
      </c>
      <c r="I1820" t="s">
        <v>22</v>
      </c>
      <c r="J1820" t="s">
        <v>23</v>
      </c>
      <c r="K1820" t="s">
        <v>44</v>
      </c>
      <c r="L1820" t="s">
        <v>77</v>
      </c>
      <c r="M1820">
        <v>2</v>
      </c>
      <c r="N1820">
        <v>345.33</v>
      </c>
      <c r="O1820">
        <v>0</v>
      </c>
      <c r="P1820">
        <v>198.22</v>
      </c>
      <c r="Q1820">
        <v>690.66</v>
      </c>
      <c r="R1820">
        <v>396.44</v>
      </c>
      <c r="S1820">
        <v>294.21999999999997</v>
      </c>
      <c r="T1820">
        <v>0.42599832044710856</v>
      </c>
      <c r="U1820">
        <v>2026</v>
      </c>
      <c r="V1820" t="s">
        <v>74</v>
      </c>
      <c r="W1820">
        <v>9</v>
      </c>
      <c r="X1820" t="s">
        <v>78</v>
      </c>
    </row>
    <row r="1821" spans="1:24" x14ac:dyDescent="0.3">
      <c r="A1821">
        <v>97</v>
      </c>
      <c r="B1821" s="1">
        <v>46275</v>
      </c>
      <c r="C1821">
        <f>YEAR(SalesDataTable[[#This Row],[Order Date]])</f>
        <v>2026</v>
      </c>
      <c r="D1821">
        <f>MONTH(SalesDataTable[[#This Row],[Order Date]])</f>
        <v>9</v>
      </c>
      <c r="E1821" t="str">
        <f>TEXT(SalesDataTable[[#This Row],[Order Date]], "MmMM")</f>
        <v>September</v>
      </c>
      <c r="F1821" t="str">
        <f>"Q"&amp;ROUNDUP(MONTH(SalesDataTable[[#This Row],[Order Date]])/3,0)</f>
        <v>Q3</v>
      </c>
      <c r="G1821" t="s">
        <v>34</v>
      </c>
      <c r="H1821" t="s">
        <v>35</v>
      </c>
      <c r="I1821" t="s">
        <v>22</v>
      </c>
      <c r="J1821" t="s">
        <v>23</v>
      </c>
      <c r="K1821" t="s">
        <v>44</v>
      </c>
      <c r="L1821" t="s">
        <v>68</v>
      </c>
      <c r="M1821">
        <v>2</v>
      </c>
      <c r="N1821">
        <v>80.239999999999995</v>
      </c>
      <c r="O1821">
        <v>0</v>
      </c>
      <c r="P1821">
        <v>40.5</v>
      </c>
      <c r="Q1821">
        <v>160.47999999999999</v>
      </c>
      <c r="R1821">
        <v>81</v>
      </c>
      <c r="S1821">
        <v>79.47999999999999</v>
      </c>
      <c r="T1821">
        <v>0.49526420737786636</v>
      </c>
      <c r="U1821">
        <v>2026</v>
      </c>
      <c r="V1821" t="s">
        <v>74</v>
      </c>
      <c r="W1821">
        <v>9</v>
      </c>
      <c r="X1821" t="s">
        <v>78</v>
      </c>
    </row>
    <row r="1822" spans="1:24" x14ac:dyDescent="0.3">
      <c r="A1822">
        <v>2786</v>
      </c>
      <c r="B1822" s="1">
        <v>46278</v>
      </c>
      <c r="C1822">
        <f>YEAR(SalesDataTable[[#This Row],[Order Date]])</f>
        <v>2026</v>
      </c>
      <c r="D1822">
        <f>MONTH(SalesDataTable[[#This Row],[Order Date]])</f>
        <v>9</v>
      </c>
      <c r="E1822" t="str">
        <f>TEXT(SalesDataTable[[#This Row],[Order Date]], "MmMM")</f>
        <v>September</v>
      </c>
      <c r="F1822" t="str">
        <f>"Q"&amp;ROUNDUP(MONTH(SalesDataTable[[#This Row],[Order Date]])/3,0)</f>
        <v>Q3</v>
      </c>
      <c r="G1822" t="s">
        <v>20</v>
      </c>
      <c r="H1822" t="s">
        <v>21</v>
      </c>
      <c r="I1822" t="s">
        <v>22</v>
      </c>
      <c r="J1822" t="s">
        <v>23</v>
      </c>
      <c r="K1822" t="s">
        <v>24</v>
      </c>
      <c r="L1822" t="s">
        <v>25</v>
      </c>
      <c r="M1822">
        <v>2</v>
      </c>
      <c r="N1822">
        <v>40.83</v>
      </c>
      <c r="O1822">
        <v>0</v>
      </c>
      <c r="P1822">
        <v>14.56</v>
      </c>
      <c r="Q1822">
        <v>81.66</v>
      </c>
      <c r="R1822">
        <v>29.12</v>
      </c>
      <c r="S1822">
        <v>52.539999999999992</v>
      </c>
      <c r="T1822">
        <v>0.64339946118050451</v>
      </c>
      <c r="U1822">
        <v>2026</v>
      </c>
      <c r="V1822" t="s">
        <v>74</v>
      </c>
      <c r="W1822">
        <v>9</v>
      </c>
      <c r="X1822" t="s">
        <v>78</v>
      </c>
    </row>
    <row r="1823" spans="1:24" x14ac:dyDescent="0.3">
      <c r="A1823">
        <v>3051</v>
      </c>
      <c r="B1823" s="1">
        <v>46294</v>
      </c>
      <c r="C1823">
        <f>YEAR(SalesDataTable[[#This Row],[Order Date]])</f>
        <v>2026</v>
      </c>
      <c r="D1823">
        <f>MONTH(SalesDataTable[[#This Row],[Order Date]])</f>
        <v>9</v>
      </c>
      <c r="E1823" t="str">
        <f>TEXT(SalesDataTable[[#This Row],[Order Date]], "MmMM")</f>
        <v>September</v>
      </c>
      <c r="F1823" t="str">
        <f>"Q"&amp;ROUNDUP(MONTH(SalesDataTable[[#This Row],[Order Date]])/3,0)</f>
        <v>Q3</v>
      </c>
      <c r="G1823" t="s">
        <v>34</v>
      </c>
      <c r="H1823" t="s">
        <v>55</v>
      </c>
      <c r="I1823" t="s">
        <v>22</v>
      </c>
      <c r="J1823" t="s">
        <v>23</v>
      </c>
      <c r="K1823" t="s">
        <v>24</v>
      </c>
      <c r="L1823" t="s">
        <v>69</v>
      </c>
      <c r="M1823">
        <v>2</v>
      </c>
      <c r="N1823">
        <v>51.52</v>
      </c>
      <c r="O1823">
        <v>0</v>
      </c>
      <c r="P1823">
        <v>21.47</v>
      </c>
      <c r="Q1823">
        <v>103.04</v>
      </c>
      <c r="R1823">
        <v>42.94</v>
      </c>
      <c r="S1823">
        <v>60.100000000000009</v>
      </c>
      <c r="T1823">
        <v>0.58326863354037273</v>
      </c>
      <c r="U1823">
        <v>2026</v>
      </c>
      <c r="V1823" t="s">
        <v>74</v>
      </c>
      <c r="W1823">
        <v>9</v>
      </c>
      <c r="X1823" t="s">
        <v>78</v>
      </c>
    </row>
    <row r="1824" spans="1:24" x14ac:dyDescent="0.3">
      <c r="A1824">
        <v>2277</v>
      </c>
      <c r="B1824" s="1">
        <v>46302</v>
      </c>
      <c r="C1824">
        <f>YEAR(SalesDataTable[[#This Row],[Order Date]])</f>
        <v>2026</v>
      </c>
      <c r="D1824">
        <f>MONTH(SalesDataTable[[#This Row],[Order Date]])</f>
        <v>10</v>
      </c>
      <c r="E1824" t="str">
        <f>TEXT(SalesDataTable[[#This Row],[Order Date]], "MmMM")</f>
        <v>October</v>
      </c>
      <c r="F1824" t="str">
        <f>"Q"&amp;ROUNDUP(MONTH(SalesDataTable[[#This Row],[Order Date]])/3,0)</f>
        <v>Q4</v>
      </c>
      <c r="G1824" t="s">
        <v>28</v>
      </c>
      <c r="H1824" t="s">
        <v>36</v>
      </c>
      <c r="I1824" t="s">
        <v>22</v>
      </c>
      <c r="J1824" t="s">
        <v>23</v>
      </c>
      <c r="K1824" t="s">
        <v>42</v>
      </c>
      <c r="L1824" t="s">
        <v>62</v>
      </c>
      <c r="M1824">
        <v>2</v>
      </c>
      <c r="N1824">
        <v>105</v>
      </c>
      <c r="O1824">
        <v>0</v>
      </c>
      <c r="P1824">
        <v>50.3</v>
      </c>
      <c r="Q1824">
        <v>210</v>
      </c>
      <c r="R1824">
        <v>100.6</v>
      </c>
      <c r="S1824">
        <v>109.4</v>
      </c>
      <c r="T1824">
        <v>0.52095238095238094</v>
      </c>
      <c r="U1824">
        <v>2026</v>
      </c>
      <c r="V1824" t="s">
        <v>79</v>
      </c>
      <c r="W1824">
        <v>10</v>
      </c>
      <c r="X1824" t="s">
        <v>80</v>
      </c>
    </row>
    <row r="1825" spans="1:24" x14ac:dyDescent="0.3">
      <c r="A1825">
        <v>1389</v>
      </c>
      <c r="B1825" s="1">
        <v>46313</v>
      </c>
      <c r="C1825">
        <f>YEAR(SalesDataTable[[#This Row],[Order Date]])</f>
        <v>2026</v>
      </c>
      <c r="D1825">
        <f>MONTH(SalesDataTable[[#This Row],[Order Date]])</f>
        <v>10</v>
      </c>
      <c r="E1825" t="str">
        <f>TEXT(SalesDataTable[[#This Row],[Order Date]], "MmMM")</f>
        <v>October</v>
      </c>
      <c r="F1825" t="str">
        <f>"Q"&amp;ROUNDUP(MONTH(SalesDataTable[[#This Row],[Order Date]])/3,0)</f>
        <v>Q4</v>
      </c>
      <c r="G1825" t="s">
        <v>28</v>
      </c>
      <c r="H1825" t="s">
        <v>46</v>
      </c>
      <c r="I1825" t="s">
        <v>22</v>
      </c>
      <c r="J1825" t="s">
        <v>23</v>
      </c>
      <c r="K1825" t="s">
        <v>30</v>
      </c>
      <c r="L1825" t="s">
        <v>33</v>
      </c>
      <c r="M1825">
        <v>2</v>
      </c>
      <c r="N1825">
        <v>93.73</v>
      </c>
      <c r="O1825">
        <v>0</v>
      </c>
      <c r="P1825">
        <v>44.79</v>
      </c>
      <c r="Q1825">
        <v>187.46</v>
      </c>
      <c r="R1825">
        <v>89.58</v>
      </c>
      <c r="S1825">
        <v>97.88000000000001</v>
      </c>
      <c r="T1825">
        <v>0.52213805611863873</v>
      </c>
      <c r="U1825">
        <v>2026</v>
      </c>
      <c r="V1825" t="s">
        <v>79</v>
      </c>
      <c r="W1825">
        <v>10</v>
      </c>
      <c r="X1825" t="s">
        <v>80</v>
      </c>
    </row>
    <row r="1826" spans="1:24" x14ac:dyDescent="0.3">
      <c r="A1826">
        <v>1707</v>
      </c>
      <c r="B1826" s="1">
        <v>46322</v>
      </c>
      <c r="C1826">
        <f>YEAR(SalesDataTable[[#This Row],[Order Date]])</f>
        <v>2026</v>
      </c>
      <c r="D1826">
        <f>MONTH(SalesDataTable[[#This Row],[Order Date]])</f>
        <v>10</v>
      </c>
      <c r="E1826" t="str">
        <f>TEXT(SalesDataTable[[#This Row],[Order Date]], "MmMM")</f>
        <v>October</v>
      </c>
      <c r="F1826" t="str">
        <f>"Q"&amp;ROUNDUP(MONTH(SalesDataTable[[#This Row],[Order Date]])/3,0)</f>
        <v>Q4</v>
      </c>
      <c r="G1826" t="s">
        <v>48</v>
      </c>
      <c r="H1826" t="s">
        <v>71</v>
      </c>
      <c r="I1826" t="s">
        <v>22</v>
      </c>
      <c r="J1826" t="s">
        <v>23</v>
      </c>
      <c r="K1826" t="s">
        <v>37</v>
      </c>
      <c r="L1826" t="s">
        <v>47</v>
      </c>
      <c r="M1826">
        <v>2</v>
      </c>
      <c r="N1826">
        <v>35.36</v>
      </c>
      <c r="O1826">
        <v>0</v>
      </c>
      <c r="P1826">
        <v>13.33</v>
      </c>
      <c r="Q1826">
        <v>70.72</v>
      </c>
      <c r="R1826">
        <v>26.66</v>
      </c>
      <c r="S1826">
        <v>44.06</v>
      </c>
      <c r="T1826">
        <v>0.62302036199095023</v>
      </c>
      <c r="U1826">
        <v>2026</v>
      </c>
      <c r="V1826" t="s">
        <v>79</v>
      </c>
      <c r="W1826">
        <v>10</v>
      </c>
      <c r="X1826" t="s">
        <v>80</v>
      </c>
    </row>
    <row r="1827" spans="1:24" x14ac:dyDescent="0.3">
      <c r="A1827">
        <v>1989</v>
      </c>
      <c r="B1827" s="1">
        <v>46322</v>
      </c>
      <c r="C1827">
        <f>YEAR(SalesDataTable[[#This Row],[Order Date]])</f>
        <v>2026</v>
      </c>
      <c r="D1827">
        <f>MONTH(SalesDataTable[[#This Row],[Order Date]])</f>
        <v>10</v>
      </c>
      <c r="E1827" t="str">
        <f>TEXT(SalesDataTable[[#This Row],[Order Date]], "MmMM")</f>
        <v>October</v>
      </c>
      <c r="F1827" t="str">
        <f>"Q"&amp;ROUNDUP(MONTH(SalesDataTable[[#This Row],[Order Date]])/3,0)</f>
        <v>Q4</v>
      </c>
      <c r="G1827" t="s">
        <v>20</v>
      </c>
      <c r="H1827" t="s">
        <v>39</v>
      </c>
      <c r="I1827" t="s">
        <v>22</v>
      </c>
      <c r="J1827" t="s">
        <v>23</v>
      </c>
      <c r="K1827" t="s">
        <v>44</v>
      </c>
      <c r="L1827" t="s">
        <v>77</v>
      </c>
      <c r="M1827">
        <v>2</v>
      </c>
      <c r="N1827">
        <v>335.73</v>
      </c>
      <c r="O1827">
        <v>0</v>
      </c>
      <c r="P1827">
        <v>199.44</v>
      </c>
      <c r="Q1827">
        <v>671.46</v>
      </c>
      <c r="R1827">
        <v>398.88</v>
      </c>
      <c r="S1827">
        <v>272.58000000000004</v>
      </c>
      <c r="T1827">
        <v>0.4059512107943884</v>
      </c>
      <c r="U1827">
        <v>2026</v>
      </c>
      <c r="V1827" t="s">
        <v>79</v>
      </c>
      <c r="W1827">
        <v>10</v>
      </c>
      <c r="X1827" t="s">
        <v>80</v>
      </c>
    </row>
    <row r="1828" spans="1:24" x14ac:dyDescent="0.3">
      <c r="A1828">
        <v>3542</v>
      </c>
      <c r="B1828" s="1">
        <v>46323</v>
      </c>
      <c r="C1828">
        <f>YEAR(SalesDataTable[[#This Row],[Order Date]])</f>
        <v>2026</v>
      </c>
      <c r="D1828">
        <f>MONTH(SalesDataTable[[#This Row],[Order Date]])</f>
        <v>10</v>
      </c>
      <c r="E1828" t="str">
        <f>TEXT(SalesDataTable[[#This Row],[Order Date]], "MmMM")</f>
        <v>October</v>
      </c>
      <c r="F1828" t="str">
        <f>"Q"&amp;ROUNDUP(MONTH(SalesDataTable[[#This Row],[Order Date]])/3,0)</f>
        <v>Q4</v>
      </c>
      <c r="G1828" t="s">
        <v>20</v>
      </c>
      <c r="H1828" t="s">
        <v>39</v>
      </c>
      <c r="I1828" t="s">
        <v>22</v>
      </c>
      <c r="J1828" t="s">
        <v>23</v>
      </c>
      <c r="K1828" t="s">
        <v>42</v>
      </c>
      <c r="L1828" t="s">
        <v>66</v>
      </c>
      <c r="M1828">
        <v>2</v>
      </c>
      <c r="N1828">
        <v>50.66</v>
      </c>
      <c r="O1828">
        <v>0</v>
      </c>
      <c r="P1828">
        <v>22.02</v>
      </c>
      <c r="Q1828">
        <v>101.32</v>
      </c>
      <c r="R1828">
        <v>44.04</v>
      </c>
      <c r="S1828">
        <v>57.279999999999994</v>
      </c>
      <c r="T1828">
        <v>0.56533754441373862</v>
      </c>
      <c r="U1828">
        <v>2026</v>
      </c>
      <c r="V1828" t="s">
        <v>79</v>
      </c>
      <c r="W1828">
        <v>10</v>
      </c>
      <c r="X1828" t="s">
        <v>80</v>
      </c>
    </row>
    <row r="1829" spans="1:24" x14ac:dyDescent="0.3">
      <c r="A1829">
        <v>4634</v>
      </c>
      <c r="B1829" s="1">
        <v>46332</v>
      </c>
      <c r="C1829">
        <f>YEAR(SalesDataTable[[#This Row],[Order Date]])</f>
        <v>2026</v>
      </c>
      <c r="D1829">
        <f>MONTH(SalesDataTable[[#This Row],[Order Date]])</f>
        <v>11</v>
      </c>
      <c r="E1829" t="str">
        <f>TEXT(SalesDataTable[[#This Row],[Order Date]], "MmMM")</f>
        <v>November</v>
      </c>
      <c r="F1829" t="str">
        <f>"Q"&amp;ROUNDUP(MONTH(SalesDataTable[[#This Row],[Order Date]])/3,0)</f>
        <v>Q4</v>
      </c>
      <c r="G1829" t="s">
        <v>28</v>
      </c>
      <c r="H1829" t="s">
        <v>46</v>
      </c>
      <c r="I1829" t="s">
        <v>22</v>
      </c>
      <c r="J1829" t="s">
        <v>23</v>
      </c>
      <c r="K1829" t="s">
        <v>42</v>
      </c>
      <c r="L1829" t="s">
        <v>72</v>
      </c>
      <c r="M1829">
        <v>2</v>
      </c>
      <c r="N1829">
        <v>80.61</v>
      </c>
      <c r="O1829">
        <v>0</v>
      </c>
      <c r="P1829">
        <v>43.72</v>
      </c>
      <c r="Q1829">
        <v>161.22</v>
      </c>
      <c r="R1829">
        <v>87.44</v>
      </c>
      <c r="S1829">
        <v>73.78</v>
      </c>
      <c r="T1829">
        <v>0.45763552909068356</v>
      </c>
      <c r="U1829">
        <v>2026</v>
      </c>
      <c r="V1829" t="s">
        <v>79</v>
      </c>
      <c r="W1829">
        <v>11</v>
      </c>
      <c r="X1829" t="s">
        <v>82</v>
      </c>
    </row>
    <row r="1830" spans="1:24" x14ac:dyDescent="0.3">
      <c r="A1830">
        <v>4207</v>
      </c>
      <c r="B1830" s="1">
        <v>46345</v>
      </c>
      <c r="C1830">
        <f>YEAR(SalesDataTable[[#This Row],[Order Date]])</f>
        <v>2026</v>
      </c>
      <c r="D1830">
        <f>MONTH(SalesDataTable[[#This Row],[Order Date]])</f>
        <v>11</v>
      </c>
      <c r="E1830" t="str">
        <f>TEXT(SalesDataTable[[#This Row],[Order Date]], "MmMM")</f>
        <v>November</v>
      </c>
      <c r="F1830" t="str">
        <f>"Q"&amp;ROUNDUP(MONTH(SalesDataTable[[#This Row],[Order Date]])/3,0)</f>
        <v>Q4</v>
      </c>
      <c r="G1830" t="s">
        <v>34</v>
      </c>
      <c r="H1830" t="s">
        <v>53</v>
      </c>
      <c r="I1830" t="s">
        <v>22</v>
      </c>
      <c r="J1830" t="s">
        <v>23</v>
      </c>
      <c r="K1830" t="s">
        <v>42</v>
      </c>
      <c r="L1830" t="s">
        <v>62</v>
      </c>
      <c r="M1830">
        <v>2</v>
      </c>
      <c r="N1830">
        <v>103.99</v>
      </c>
      <c r="O1830">
        <v>0</v>
      </c>
      <c r="P1830">
        <v>50.36</v>
      </c>
      <c r="Q1830">
        <v>207.98</v>
      </c>
      <c r="R1830">
        <v>100.72</v>
      </c>
      <c r="S1830">
        <v>107.25999999999999</v>
      </c>
      <c r="T1830">
        <v>0.51572266564092695</v>
      </c>
      <c r="U1830">
        <v>2026</v>
      </c>
      <c r="V1830" t="s">
        <v>79</v>
      </c>
      <c r="W1830">
        <v>11</v>
      </c>
      <c r="X1830" t="s">
        <v>82</v>
      </c>
    </row>
    <row r="1831" spans="1:24" x14ac:dyDescent="0.3">
      <c r="A1831">
        <v>5065</v>
      </c>
      <c r="B1831" s="1">
        <v>46348</v>
      </c>
      <c r="C1831">
        <f>YEAR(SalesDataTable[[#This Row],[Order Date]])</f>
        <v>2026</v>
      </c>
      <c r="D1831">
        <f>MONTH(SalesDataTable[[#This Row],[Order Date]])</f>
        <v>11</v>
      </c>
      <c r="E1831" t="str">
        <f>TEXT(SalesDataTable[[#This Row],[Order Date]], "MmMM")</f>
        <v>November</v>
      </c>
      <c r="F1831" t="str">
        <f>"Q"&amp;ROUNDUP(MONTH(SalesDataTable[[#This Row],[Order Date]])/3,0)</f>
        <v>Q4</v>
      </c>
      <c r="G1831" t="s">
        <v>20</v>
      </c>
      <c r="H1831" t="s">
        <v>21</v>
      </c>
      <c r="I1831" t="s">
        <v>22</v>
      </c>
      <c r="J1831" t="s">
        <v>23</v>
      </c>
      <c r="K1831" t="s">
        <v>37</v>
      </c>
      <c r="L1831" t="s">
        <v>59</v>
      </c>
      <c r="M1831">
        <v>2</v>
      </c>
      <c r="N1831">
        <v>166.15</v>
      </c>
      <c r="O1831">
        <v>0</v>
      </c>
      <c r="P1831">
        <v>86.42</v>
      </c>
      <c r="Q1831">
        <v>332.3</v>
      </c>
      <c r="R1831">
        <v>172.84</v>
      </c>
      <c r="S1831">
        <v>159.46</v>
      </c>
      <c r="T1831">
        <v>0.47986758952753539</v>
      </c>
      <c r="U1831">
        <v>2026</v>
      </c>
      <c r="V1831" t="s">
        <v>79</v>
      </c>
      <c r="W1831">
        <v>11</v>
      </c>
      <c r="X1831" t="s">
        <v>82</v>
      </c>
    </row>
    <row r="1832" spans="1:24" x14ac:dyDescent="0.3">
      <c r="A1832">
        <v>4923</v>
      </c>
      <c r="B1832" s="1">
        <v>46373</v>
      </c>
      <c r="C1832">
        <f>YEAR(SalesDataTable[[#This Row],[Order Date]])</f>
        <v>2026</v>
      </c>
      <c r="D1832">
        <f>MONTH(SalesDataTable[[#This Row],[Order Date]])</f>
        <v>12</v>
      </c>
      <c r="E1832" t="str">
        <f>TEXT(SalesDataTable[[#This Row],[Order Date]], "MmMM")</f>
        <v>December</v>
      </c>
      <c r="F1832" t="str">
        <f>"Q"&amp;ROUNDUP(MONTH(SalesDataTable[[#This Row],[Order Date]])/3,0)</f>
        <v>Q4</v>
      </c>
      <c r="G1832" t="s">
        <v>20</v>
      </c>
      <c r="H1832" t="s">
        <v>60</v>
      </c>
      <c r="I1832" t="s">
        <v>22</v>
      </c>
      <c r="J1832" t="s">
        <v>23</v>
      </c>
      <c r="K1832" t="s">
        <v>44</v>
      </c>
      <c r="L1832" t="s">
        <v>68</v>
      </c>
      <c r="M1832">
        <v>2</v>
      </c>
      <c r="N1832">
        <v>79.86</v>
      </c>
      <c r="O1832">
        <v>0</v>
      </c>
      <c r="P1832">
        <v>39.049999999999997</v>
      </c>
      <c r="Q1832">
        <v>159.72</v>
      </c>
      <c r="R1832">
        <v>78.099999999999994</v>
      </c>
      <c r="S1832">
        <v>81.62</v>
      </c>
      <c r="T1832">
        <v>0.51101928374655647</v>
      </c>
      <c r="U1832">
        <v>2026</v>
      </c>
      <c r="V1832" t="s">
        <v>79</v>
      </c>
      <c r="W1832">
        <v>12</v>
      </c>
      <c r="X1832" t="s">
        <v>83</v>
      </c>
    </row>
    <row r="1833" spans="1:24" x14ac:dyDescent="0.3">
      <c r="A1833">
        <v>4572</v>
      </c>
      <c r="B1833" s="1">
        <v>46375</v>
      </c>
      <c r="C1833">
        <f>YEAR(SalesDataTable[[#This Row],[Order Date]])</f>
        <v>2026</v>
      </c>
      <c r="D1833">
        <f>MONTH(SalesDataTable[[#This Row],[Order Date]])</f>
        <v>12</v>
      </c>
      <c r="E1833" t="str">
        <f>TEXT(SalesDataTable[[#This Row],[Order Date]], "MmMM")</f>
        <v>December</v>
      </c>
      <c r="F1833" t="str">
        <f>"Q"&amp;ROUNDUP(MONTH(SalesDataTable[[#This Row],[Order Date]])/3,0)</f>
        <v>Q4</v>
      </c>
      <c r="G1833" t="s">
        <v>28</v>
      </c>
      <c r="H1833" t="s">
        <v>46</v>
      </c>
      <c r="I1833" t="s">
        <v>22</v>
      </c>
      <c r="J1833" t="s">
        <v>23</v>
      </c>
      <c r="K1833" t="s">
        <v>24</v>
      </c>
      <c r="L1833" t="s">
        <v>69</v>
      </c>
      <c r="M1833">
        <v>2</v>
      </c>
      <c r="N1833">
        <v>51.56</v>
      </c>
      <c r="O1833">
        <v>0</v>
      </c>
      <c r="P1833">
        <v>21.9</v>
      </c>
      <c r="Q1833">
        <v>103.12</v>
      </c>
      <c r="R1833">
        <v>43.8</v>
      </c>
      <c r="S1833">
        <v>59.320000000000007</v>
      </c>
      <c r="T1833">
        <v>0.57525213343677273</v>
      </c>
      <c r="U1833">
        <v>2026</v>
      </c>
      <c r="V1833" t="s">
        <v>79</v>
      </c>
      <c r="W1833">
        <v>12</v>
      </c>
      <c r="X1833" t="s">
        <v>83</v>
      </c>
    </row>
    <row r="1834" spans="1:24" x14ac:dyDescent="0.3">
      <c r="A1834">
        <v>3685</v>
      </c>
      <c r="B1834" s="1">
        <v>46032</v>
      </c>
      <c r="C1834">
        <f>YEAR(SalesDataTable[[#This Row],[Order Date]])</f>
        <v>2026</v>
      </c>
      <c r="D1834">
        <f>MONTH(SalesDataTable[[#This Row],[Order Date]])</f>
        <v>1</v>
      </c>
      <c r="E1834" t="str">
        <f>TEXT(SalesDataTable[[#This Row],[Order Date]], "MmMM")</f>
        <v>January</v>
      </c>
      <c r="F1834" t="str">
        <f>"Q"&amp;ROUNDUP(MONTH(SalesDataTable[[#This Row],[Order Date]])/3,0)</f>
        <v>Q1</v>
      </c>
      <c r="G1834" t="s">
        <v>20</v>
      </c>
      <c r="H1834" t="s">
        <v>21</v>
      </c>
      <c r="I1834" t="s">
        <v>22</v>
      </c>
      <c r="J1834" t="s">
        <v>23</v>
      </c>
      <c r="K1834" t="s">
        <v>37</v>
      </c>
      <c r="L1834" t="s">
        <v>59</v>
      </c>
      <c r="M1834">
        <v>3</v>
      </c>
      <c r="N1834">
        <v>161.58000000000001</v>
      </c>
      <c r="O1834">
        <v>0</v>
      </c>
      <c r="P1834">
        <v>85.58</v>
      </c>
      <c r="Q1834">
        <v>484.74</v>
      </c>
      <c r="R1834">
        <v>256.74</v>
      </c>
      <c r="S1834">
        <v>228</v>
      </c>
      <c r="T1834">
        <v>0.47035524198539425</v>
      </c>
      <c r="U1834">
        <v>2026</v>
      </c>
      <c r="V1834" t="s">
        <v>26</v>
      </c>
      <c r="W1834">
        <v>1</v>
      </c>
      <c r="X1834" t="s">
        <v>27</v>
      </c>
    </row>
    <row r="1835" spans="1:24" x14ac:dyDescent="0.3">
      <c r="A1835">
        <v>5101</v>
      </c>
      <c r="B1835" s="1">
        <v>46035</v>
      </c>
      <c r="C1835">
        <f>YEAR(SalesDataTable[[#This Row],[Order Date]])</f>
        <v>2026</v>
      </c>
      <c r="D1835">
        <f>MONTH(SalesDataTable[[#This Row],[Order Date]])</f>
        <v>1</v>
      </c>
      <c r="E1835" t="str">
        <f>TEXT(SalesDataTable[[#This Row],[Order Date]], "MmMM")</f>
        <v>January</v>
      </c>
      <c r="F1835" t="str">
        <f>"Q"&amp;ROUNDUP(MONTH(SalesDataTable[[#This Row],[Order Date]])/3,0)</f>
        <v>Q1</v>
      </c>
      <c r="G1835" t="s">
        <v>34</v>
      </c>
      <c r="H1835" t="s">
        <v>53</v>
      </c>
      <c r="I1835" t="s">
        <v>22</v>
      </c>
      <c r="J1835" t="s">
        <v>84</v>
      </c>
      <c r="K1835" t="s">
        <v>42</v>
      </c>
      <c r="L1835" t="s">
        <v>66</v>
      </c>
      <c r="M1835">
        <v>3</v>
      </c>
      <c r="N1835">
        <v>51.52</v>
      </c>
      <c r="O1835">
        <v>0</v>
      </c>
      <c r="P1835">
        <v>21.92</v>
      </c>
      <c r="Q1835">
        <v>154.56</v>
      </c>
      <c r="R1835">
        <v>65.760000000000005</v>
      </c>
      <c r="S1835">
        <v>88.8</v>
      </c>
      <c r="T1835">
        <v>0.57453416149068315</v>
      </c>
      <c r="U1835">
        <v>2026</v>
      </c>
      <c r="V1835" t="s">
        <v>26</v>
      </c>
      <c r="W1835">
        <v>1</v>
      </c>
      <c r="X1835" t="s">
        <v>27</v>
      </c>
    </row>
    <row r="1836" spans="1:24" x14ac:dyDescent="0.3">
      <c r="A1836">
        <v>3176</v>
      </c>
      <c r="B1836" s="1">
        <v>46037</v>
      </c>
      <c r="C1836">
        <f>YEAR(SalesDataTable[[#This Row],[Order Date]])</f>
        <v>2026</v>
      </c>
      <c r="D1836">
        <f>MONTH(SalesDataTable[[#This Row],[Order Date]])</f>
        <v>1</v>
      </c>
      <c r="E1836" t="str">
        <f>TEXT(SalesDataTable[[#This Row],[Order Date]], "MmMM")</f>
        <v>January</v>
      </c>
      <c r="F1836" t="str">
        <f>"Q"&amp;ROUNDUP(MONTH(SalesDataTable[[#This Row],[Order Date]])/3,0)</f>
        <v>Q1</v>
      </c>
      <c r="G1836" t="s">
        <v>20</v>
      </c>
      <c r="H1836" t="s">
        <v>21</v>
      </c>
      <c r="I1836" t="s">
        <v>22</v>
      </c>
      <c r="J1836" t="s">
        <v>84</v>
      </c>
      <c r="K1836" t="s">
        <v>30</v>
      </c>
      <c r="L1836" t="s">
        <v>33</v>
      </c>
      <c r="M1836">
        <v>3</v>
      </c>
      <c r="N1836">
        <v>91.19</v>
      </c>
      <c r="O1836">
        <v>0</v>
      </c>
      <c r="P1836">
        <v>44.47</v>
      </c>
      <c r="Q1836">
        <v>273.57</v>
      </c>
      <c r="R1836">
        <v>133.41</v>
      </c>
      <c r="S1836">
        <v>140.16</v>
      </c>
      <c r="T1836">
        <v>0.5123368790437548</v>
      </c>
      <c r="U1836">
        <v>2026</v>
      </c>
      <c r="V1836" t="s">
        <v>26</v>
      </c>
      <c r="W1836">
        <v>1</v>
      </c>
      <c r="X1836" t="s">
        <v>27</v>
      </c>
    </row>
    <row r="1837" spans="1:24" x14ac:dyDescent="0.3">
      <c r="A1837">
        <v>4401</v>
      </c>
      <c r="B1837" s="1">
        <v>46043</v>
      </c>
      <c r="C1837">
        <f>YEAR(SalesDataTable[[#This Row],[Order Date]])</f>
        <v>2026</v>
      </c>
      <c r="D1837">
        <f>MONTH(SalesDataTable[[#This Row],[Order Date]])</f>
        <v>1</v>
      </c>
      <c r="E1837" t="str">
        <f>TEXT(SalesDataTable[[#This Row],[Order Date]], "MmMM")</f>
        <v>January</v>
      </c>
      <c r="F1837" t="str">
        <f>"Q"&amp;ROUNDUP(MONTH(SalesDataTable[[#This Row],[Order Date]])/3,0)</f>
        <v>Q1</v>
      </c>
      <c r="G1837" t="s">
        <v>28</v>
      </c>
      <c r="H1837" t="s">
        <v>46</v>
      </c>
      <c r="I1837" t="s">
        <v>22</v>
      </c>
      <c r="J1837" t="s">
        <v>23</v>
      </c>
      <c r="K1837" t="s">
        <v>42</v>
      </c>
      <c r="L1837" t="s">
        <v>72</v>
      </c>
      <c r="M1837">
        <v>3</v>
      </c>
      <c r="N1837">
        <v>83.34</v>
      </c>
      <c r="O1837">
        <v>0</v>
      </c>
      <c r="P1837">
        <v>41.44</v>
      </c>
      <c r="Q1837">
        <v>250.02</v>
      </c>
      <c r="R1837">
        <v>124.32</v>
      </c>
      <c r="S1837">
        <v>125.70000000000002</v>
      </c>
      <c r="T1837">
        <v>0.50275977921766268</v>
      </c>
      <c r="U1837">
        <v>2026</v>
      </c>
      <c r="V1837" t="s">
        <v>26</v>
      </c>
      <c r="W1837">
        <v>1</v>
      </c>
      <c r="X1837" t="s">
        <v>27</v>
      </c>
    </row>
    <row r="1838" spans="1:24" x14ac:dyDescent="0.3">
      <c r="A1838">
        <v>203</v>
      </c>
      <c r="B1838" s="1">
        <v>46050</v>
      </c>
      <c r="C1838">
        <f>YEAR(SalesDataTable[[#This Row],[Order Date]])</f>
        <v>2026</v>
      </c>
      <c r="D1838">
        <f>MONTH(SalesDataTable[[#This Row],[Order Date]])</f>
        <v>1</v>
      </c>
      <c r="E1838" t="str">
        <f>TEXT(SalesDataTable[[#This Row],[Order Date]], "MmMM")</f>
        <v>January</v>
      </c>
      <c r="F1838" t="str">
        <f>"Q"&amp;ROUNDUP(MONTH(SalesDataTable[[#This Row],[Order Date]])/3,0)</f>
        <v>Q1</v>
      </c>
      <c r="G1838" t="s">
        <v>20</v>
      </c>
      <c r="H1838" t="s">
        <v>32</v>
      </c>
      <c r="I1838" t="s">
        <v>22</v>
      </c>
      <c r="J1838" t="s">
        <v>84</v>
      </c>
      <c r="K1838" t="s">
        <v>42</v>
      </c>
      <c r="L1838" t="s">
        <v>66</v>
      </c>
      <c r="M1838">
        <v>3</v>
      </c>
      <c r="N1838">
        <v>49.95</v>
      </c>
      <c r="O1838">
        <v>0</v>
      </c>
      <c r="P1838">
        <v>22.55</v>
      </c>
      <c r="Q1838">
        <v>149.85000000000002</v>
      </c>
      <c r="R1838">
        <v>67.650000000000006</v>
      </c>
      <c r="S1838">
        <v>82.200000000000017</v>
      </c>
      <c r="T1838">
        <v>0.54854854854854862</v>
      </c>
      <c r="U1838">
        <v>2026</v>
      </c>
      <c r="V1838" t="s">
        <v>26</v>
      </c>
      <c r="W1838">
        <v>1</v>
      </c>
      <c r="X1838" t="s">
        <v>27</v>
      </c>
    </row>
    <row r="1839" spans="1:24" x14ac:dyDescent="0.3">
      <c r="A1839">
        <v>3117</v>
      </c>
      <c r="B1839" s="1">
        <v>46052</v>
      </c>
      <c r="C1839">
        <f>YEAR(SalesDataTable[[#This Row],[Order Date]])</f>
        <v>2026</v>
      </c>
      <c r="D1839">
        <f>MONTH(SalesDataTable[[#This Row],[Order Date]])</f>
        <v>1</v>
      </c>
      <c r="E1839" t="str">
        <f>TEXT(SalesDataTable[[#This Row],[Order Date]], "MmMM")</f>
        <v>January</v>
      </c>
      <c r="F1839" t="str">
        <f>"Q"&amp;ROUNDUP(MONTH(SalesDataTable[[#This Row],[Order Date]])/3,0)</f>
        <v>Q1</v>
      </c>
      <c r="G1839" t="s">
        <v>34</v>
      </c>
      <c r="H1839" t="s">
        <v>53</v>
      </c>
      <c r="I1839" t="s">
        <v>22</v>
      </c>
      <c r="J1839" t="s">
        <v>23</v>
      </c>
      <c r="K1839" t="s">
        <v>44</v>
      </c>
      <c r="L1839" t="s">
        <v>68</v>
      </c>
      <c r="M1839">
        <v>3</v>
      </c>
      <c r="N1839">
        <v>80.08</v>
      </c>
      <c r="O1839">
        <v>0</v>
      </c>
      <c r="P1839">
        <v>39.450000000000003</v>
      </c>
      <c r="Q1839">
        <v>240.24</v>
      </c>
      <c r="R1839">
        <v>118.35000000000001</v>
      </c>
      <c r="S1839">
        <v>121.89</v>
      </c>
      <c r="T1839">
        <v>0.50736763236763238</v>
      </c>
      <c r="U1839">
        <v>2026</v>
      </c>
      <c r="V1839" t="s">
        <v>26</v>
      </c>
      <c r="W1839">
        <v>1</v>
      </c>
      <c r="X1839" t="s">
        <v>27</v>
      </c>
    </row>
    <row r="1840" spans="1:24" x14ac:dyDescent="0.3">
      <c r="A1840">
        <v>2668</v>
      </c>
      <c r="B1840" s="1">
        <v>46054</v>
      </c>
      <c r="C1840">
        <f>YEAR(SalesDataTable[[#This Row],[Order Date]])</f>
        <v>2026</v>
      </c>
      <c r="D1840">
        <f>MONTH(SalesDataTable[[#This Row],[Order Date]])</f>
        <v>2</v>
      </c>
      <c r="E1840" t="str">
        <f>TEXT(SalesDataTable[[#This Row],[Order Date]], "MmMM")</f>
        <v>February</v>
      </c>
      <c r="F1840" t="str">
        <f>"Q"&amp;ROUNDUP(MONTH(SalesDataTable[[#This Row],[Order Date]])/3,0)</f>
        <v>Q1</v>
      </c>
      <c r="G1840" t="s">
        <v>34</v>
      </c>
      <c r="H1840" t="s">
        <v>53</v>
      </c>
      <c r="I1840" t="s">
        <v>22</v>
      </c>
      <c r="J1840" t="s">
        <v>84</v>
      </c>
      <c r="K1840" t="s">
        <v>24</v>
      </c>
      <c r="L1840" t="s">
        <v>50</v>
      </c>
      <c r="M1840">
        <v>3</v>
      </c>
      <c r="N1840">
        <v>35.36</v>
      </c>
      <c r="O1840">
        <v>0</v>
      </c>
      <c r="P1840">
        <v>13.7</v>
      </c>
      <c r="Q1840">
        <v>106.08</v>
      </c>
      <c r="R1840">
        <v>41.099999999999994</v>
      </c>
      <c r="S1840">
        <v>64.98</v>
      </c>
      <c r="T1840">
        <v>0.61255656108597289</v>
      </c>
      <c r="U1840">
        <v>2026</v>
      </c>
      <c r="V1840" t="s">
        <v>26</v>
      </c>
      <c r="W1840">
        <v>2</v>
      </c>
      <c r="X1840" t="s">
        <v>51</v>
      </c>
    </row>
    <row r="1841" spans="1:24" x14ac:dyDescent="0.3">
      <c r="A1841">
        <v>380</v>
      </c>
      <c r="B1841" s="1">
        <v>46058</v>
      </c>
      <c r="C1841">
        <f>YEAR(SalesDataTable[[#This Row],[Order Date]])</f>
        <v>2026</v>
      </c>
      <c r="D1841">
        <f>MONTH(SalesDataTable[[#This Row],[Order Date]])</f>
        <v>2</v>
      </c>
      <c r="E1841" t="str">
        <f>TEXT(SalesDataTable[[#This Row],[Order Date]], "MmMM")</f>
        <v>February</v>
      </c>
      <c r="F1841" t="str">
        <f>"Q"&amp;ROUNDUP(MONTH(SalesDataTable[[#This Row],[Order Date]])/3,0)</f>
        <v>Q1</v>
      </c>
      <c r="G1841" t="s">
        <v>34</v>
      </c>
      <c r="H1841" t="s">
        <v>53</v>
      </c>
      <c r="I1841" t="s">
        <v>22</v>
      </c>
      <c r="J1841" t="s">
        <v>84</v>
      </c>
      <c r="K1841" t="s">
        <v>24</v>
      </c>
      <c r="L1841" t="s">
        <v>61</v>
      </c>
      <c r="M1841">
        <v>3</v>
      </c>
      <c r="N1841">
        <v>125.63</v>
      </c>
      <c r="O1841">
        <v>0</v>
      </c>
      <c r="P1841">
        <v>71.05</v>
      </c>
      <c r="Q1841">
        <v>376.89</v>
      </c>
      <c r="R1841">
        <v>213.14999999999998</v>
      </c>
      <c r="S1841">
        <v>163.74</v>
      </c>
      <c r="T1841">
        <v>0.43445037013452203</v>
      </c>
      <c r="U1841">
        <v>2026</v>
      </c>
      <c r="V1841" t="s">
        <v>26</v>
      </c>
      <c r="W1841">
        <v>2</v>
      </c>
      <c r="X1841" t="s">
        <v>51</v>
      </c>
    </row>
    <row r="1842" spans="1:24" x14ac:dyDescent="0.3">
      <c r="A1842">
        <v>346</v>
      </c>
      <c r="B1842" s="1">
        <v>46059</v>
      </c>
      <c r="C1842">
        <f>YEAR(SalesDataTable[[#This Row],[Order Date]])</f>
        <v>2026</v>
      </c>
      <c r="D1842">
        <f>MONTH(SalesDataTable[[#This Row],[Order Date]])</f>
        <v>2</v>
      </c>
      <c r="E1842" t="str">
        <f>TEXT(SalesDataTable[[#This Row],[Order Date]], "MmMM")</f>
        <v>February</v>
      </c>
      <c r="F1842" t="str">
        <f>"Q"&amp;ROUNDUP(MONTH(SalesDataTable[[#This Row],[Order Date]])/3,0)</f>
        <v>Q1</v>
      </c>
      <c r="G1842" t="s">
        <v>34</v>
      </c>
      <c r="H1842" t="s">
        <v>56</v>
      </c>
      <c r="I1842" t="s">
        <v>22</v>
      </c>
      <c r="J1842" t="s">
        <v>85</v>
      </c>
      <c r="K1842" t="s">
        <v>42</v>
      </c>
      <c r="L1842" t="s">
        <v>62</v>
      </c>
      <c r="M1842">
        <v>3</v>
      </c>
      <c r="N1842">
        <v>103.22</v>
      </c>
      <c r="O1842">
        <v>0</v>
      </c>
      <c r="P1842">
        <v>50.74</v>
      </c>
      <c r="Q1842">
        <v>309.65999999999997</v>
      </c>
      <c r="R1842">
        <v>152.22</v>
      </c>
      <c r="S1842">
        <v>157.43999999999997</v>
      </c>
      <c r="T1842">
        <v>0.50842859910869986</v>
      </c>
      <c r="U1842">
        <v>2026</v>
      </c>
      <c r="V1842" t="s">
        <v>26</v>
      </c>
      <c r="W1842">
        <v>2</v>
      </c>
      <c r="X1842" t="s">
        <v>51</v>
      </c>
    </row>
    <row r="1843" spans="1:24" x14ac:dyDescent="0.3">
      <c r="A1843">
        <v>3614</v>
      </c>
      <c r="B1843" s="1">
        <v>46061</v>
      </c>
      <c r="C1843">
        <f>YEAR(SalesDataTable[[#This Row],[Order Date]])</f>
        <v>2026</v>
      </c>
      <c r="D1843">
        <f>MONTH(SalesDataTable[[#This Row],[Order Date]])</f>
        <v>2</v>
      </c>
      <c r="E1843" t="str">
        <f>TEXT(SalesDataTable[[#This Row],[Order Date]], "MmMM")</f>
        <v>February</v>
      </c>
      <c r="F1843" t="str">
        <f>"Q"&amp;ROUNDUP(MONTH(SalesDataTable[[#This Row],[Order Date]])/3,0)</f>
        <v>Q1</v>
      </c>
      <c r="G1843" t="s">
        <v>34</v>
      </c>
      <c r="H1843" t="s">
        <v>55</v>
      </c>
      <c r="I1843" t="s">
        <v>22</v>
      </c>
      <c r="J1843" t="s">
        <v>23</v>
      </c>
      <c r="K1843" t="s">
        <v>24</v>
      </c>
      <c r="L1843" t="s">
        <v>69</v>
      </c>
      <c r="M1843">
        <v>3</v>
      </c>
      <c r="N1843">
        <v>51.18</v>
      </c>
      <c r="O1843">
        <v>0</v>
      </c>
      <c r="P1843">
        <v>21.95</v>
      </c>
      <c r="Q1843">
        <v>153.54</v>
      </c>
      <c r="R1843">
        <v>65.849999999999994</v>
      </c>
      <c r="S1843">
        <v>87.69</v>
      </c>
      <c r="T1843">
        <v>0.57112153184837833</v>
      </c>
      <c r="U1843">
        <v>2026</v>
      </c>
      <c r="V1843" t="s">
        <v>26</v>
      </c>
      <c r="W1843">
        <v>2</v>
      </c>
      <c r="X1843" t="s">
        <v>51</v>
      </c>
    </row>
    <row r="1844" spans="1:24" x14ac:dyDescent="0.3">
      <c r="A1844">
        <v>3917</v>
      </c>
      <c r="B1844" s="1">
        <v>46080</v>
      </c>
      <c r="C1844">
        <f>YEAR(SalesDataTable[[#This Row],[Order Date]])</f>
        <v>2026</v>
      </c>
      <c r="D1844">
        <f>MONTH(SalesDataTable[[#This Row],[Order Date]])</f>
        <v>2</v>
      </c>
      <c r="E1844" t="str">
        <f>TEXT(SalesDataTable[[#This Row],[Order Date]], "MmMM")</f>
        <v>February</v>
      </c>
      <c r="F1844" t="str">
        <f>"Q"&amp;ROUNDUP(MONTH(SalesDataTable[[#This Row],[Order Date]])/3,0)</f>
        <v>Q1</v>
      </c>
      <c r="G1844" t="s">
        <v>20</v>
      </c>
      <c r="H1844" t="s">
        <v>39</v>
      </c>
      <c r="I1844" t="s">
        <v>22</v>
      </c>
      <c r="J1844" t="s">
        <v>84</v>
      </c>
      <c r="K1844" t="s">
        <v>37</v>
      </c>
      <c r="L1844" t="s">
        <v>47</v>
      </c>
      <c r="M1844">
        <v>3</v>
      </c>
      <c r="N1844">
        <v>36.630000000000003</v>
      </c>
      <c r="O1844">
        <v>0</v>
      </c>
      <c r="P1844">
        <v>13.26</v>
      </c>
      <c r="Q1844">
        <v>109.89000000000001</v>
      </c>
      <c r="R1844">
        <v>39.78</v>
      </c>
      <c r="S1844">
        <v>70.110000000000014</v>
      </c>
      <c r="T1844">
        <v>0.63800163800163801</v>
      </c>
      <c r="U1844">
        <v>2026</v>
      </c>
      <c r="V1844" t="s">
        <v>26</v>
      </c>
      <c r="W1844">
        <v>2</v>
      </c>
      <c r="X1844" t="s">
        <v>51</v>
      </c>
    </row>
    <row r="1845" spans="1:24" x14ac:dyDescent="0.3">
      <c r="A1845">
        <v>2042</v>
      </c>
      <c r="B1845" s="1">
        <v>46083</v>
      </c>
      <c r="C1845">
        <f>YEAR(SalesDataTable[[#This Row],[Order Date]])</f>
        <v>2026</v>
      </c>
      <c r="D1845">
        <f>MONTH(SalesDataTable[[#This Row],[Order Date]])</f>
        <v>3</v>
      </c>
      <c r="E1845" t="str">
        <f>TEXT(SalesDataTable[[#This Row],[Order Date]], "MmMM")</f>
        <v>March</v>
      </c>
      <c r="F1845" t="str">
        <f>"Q"&amp;ROUNDUP(MONTH(SalesDataTable[[#This Row],[Order Date]])/3,0)</f>
        <v>Q1</v>
      </c>
      <c r="G1845" t="s">
        <v>48</v>
      </c>
      <c r="H1845" t="s">
        <v>71</v>
      </c>
      <c r="I1845" t="s">
        <v>22</v>
      </c>
      <c r="J1845" t="s">
        <v>85</v>
      </c>
      <c r="K1845" t="s">
        <v>30</v>
      </c>
      <c r="L1845" t="s">
        <v>57</v>
      </c>
      <c r="M1845">
        <v>3</v>
      </c>
      <c r="N1845">
        <v>146.99</v>
      </c>
      <c r="O1845">
        <v>0</v>
      </c>
      <c r="P1845">
        <v>80.069999999999993</v>
      </c>
      <c r="Q1845">
        <v>440.97</v>
      </c>
      <c r="R1845">
        <v>240.20999999999998</v>
      </c>
      <c r="S1845">
        <v>200.76000000000005</v>
      </c>
      <c r="T1845">
        <v>0.45526906592285199</v>
      </c>
      <c r="U1845">
        <v>2026</v>
      </c>
      <c r="V1845" t="s">
        <v>26</v>
      </c>
      <c r="W1845">
        <v>3</v>
      </c>
      <c r="X1845" t="s">
        <v>58</v>
      </c>
    </row>
    <row r="1846" spans="1:24" x14ac:dyDescent="0.3">
      <c r="A1846">
        <v>3374</v>
      </c>
      <c r="B1846" s="1">
        <v>46084</v>
      </c>
      <c r="C1846">
        <f>YEAR(SalesDataTable[[#This Row],[Order Date]])</f>
        <v>2026</v>
      </c>
      <c r="D1846">
        <f>MONTH(SalesDataTable[[#This Row],[Order Date]])</f>
        <v>3</v>
      </c>
      <c r="E1846" t="str">
        <f>TEXT(SalesDataTable[[#This Row],[Order Date]], "MmMM")</f>
        <v>March</v>
      </c>
      <c r="F1846" t="str">
        <f>"Q"&amp;ROUNDUP(MONTH(SalesDataTable[[#This Row],[Order Date]])/3,0)</f>
        <v>Q1</v>
      </c>
      <c r="G1846" t="s">
        <v>48</v>
      </c>
      <c r="H1846" t="s">
        <v>49</v>
      </c>
      <c r="I1846" t="s">
        <v>22</v>
      </c>
      <c r="J1846" t="s">
        <v>84</v>
      </c>
      <c r="K1846" t="s">
        <v>30</v>
      </c>
      <c r="L1846" t="s">
        <v>57</v>
      </c>
      <c r="M1846">
        <v>3</v>
      </c>
      <c r="N1846">
        <v>143.74</v>
      </c>
      <c r="O1846">
        <v>0</v>
      </c>
      <c r="P1846">
        <v>81.58</v>
      </c>
      <c r="Q1846">
        <v>431.22</v>
      </c>
      <c r="R1846">
        <v>244.74</v>
      </c>
      <c r="S1846">
        <v>186.48000000000002</v>
      </c>
      <c r="T1846">
        <v>0.43244747460692917</v>
      </c>
      <c r="U1846">
        <v>2026</v>
      </c>
      <c r="V1846" t="s">
        <v>26</v>
      </c>
      <c r="W1846">
        <v>3</v>
      </c>
      <c r="X1846" t="s">
        <v>58</v>
      </c>
    </row>
    <row r="1847" spans="1:24" x14ac:dyDescent="0.3">
      <c r="A1847">
        <v>788</v>
      </c>
      <c r="B1847" s="1">
        <v>46085</v>
      </c>
      <c r="C1847">
        <f>YEAR(SalesDataTable[[#This Row],[Order Date]])</f>
        <v>2026</v>
      </c>
      <c r="D1847">
        <f>MONTH(SalesDataTable[[#This Row],[Order Date]])</f>
        <v>3</v>
      </c>
      <c r="E1847" t="str">
        <f>TEXT(SalesDataTable[[#This Row],[Order Date]], "MmMM")</f>
        <v>March</v>
      </c>
      <c r="F1847" t="str">
        <f>"Q"&amp;ROUNDUP(MONTH(SalesDataTable[[#This Row],[Order Date]])/3,0)</f>
        <v>Q1</v>
      </c>
      <c r="G1847" t="s">
        <v>34</v>
      </c>
      <c r="H1847" t="s">
        <v>40</v>
      </c>
      <c r="I1847" t="s">
        <v>22</v>
      </c>
      <c r="J1847" t="s">
        <v>23</v>
      </c>
      <c r="K1847" t="s">
        <v>42</v>
      </c>
      <c r="L1847" t="s">
        <v>43</v>
      </c>
      <c r="M1847">
        <v>3</v>
      </c>
      <c r="N1847">
        <v>39.49</v>
      </c>
      <c r="O1847">
        <v>0</v>
      </c>
      <c r="P1847">
        <v>16.420000000000002</v>
      </c>
      <c r="Q1847">
        <v>118.47</v>
      </c>
      <c r="R1847">
        <v>49.260000000000005</v>
      </c>
      <c r="S1847">
        <v>69.209999999999994</v>
      </c>
      <c r="T1847">
        <v>0.58419853127374011</v>
      </c>
      <c r="U1847">
        <v>2026</v>
      </c>
      <c r="V1847" t="s">
        <v>26</v>
      </c>
      <c r="W1847">
        <v>3</v>
      </c>
      <c r="X1847" t="s">
        <v>58</v>
      </c>
    </row>
    <row r="1848" spans="1:24" x14ac:dyDescent="0.3">
      <c r="A1848">
        <v>2997</v>
      </c>
      <c r="B1848" s="1">
        <v>46087</v>
      </c>
      <c r="C1848">
        <f>YEAR(SalesDataTable[[#This Row],[Order Date]])</f>
        <v>2026</v>
      </c>
      <c r="D1848">
        <f>MONTH(SalesDataTable[[#This Row],[Order Date]])</f>
        <v>3</v>
      </c>
      <c r="E1848" t="str">
        <f>TEXT(SalesDataTable[[#This Row],[Order Date]], "MmMM")</f>
        <v>March</v>
      </c>
      <c r="F1848" t="str">
        <f>"Q"&amp;ROUNDUP(MONTH(SalesDataTable[[#This Row],[Order Date]])/3,0)</f>
        <v>Q1</v>
      </c>
      <c r="G1848" t="s">
        <v>48</v>
      </c>
      <c r="H1848" t="s">
        <v>71</v>
      </c>
      <c r="I1848" t="s">
        <v>22</v>
      </c>
      <c r="J1848" t="s">
        <v>84</v>
      </c>
      <c r="K1848" t="s">
        <v>37</v>
      </c>
      <c r="L1848" t="s">
        <v>47</v>
      </c>
      <c r="M1848">
        <v>3</v>
      </c>
      <c r="N1848">
        <v>35.89</v>
      </c>
      <c r="O1848">
        <v>0</v>
      </c>
      <c r="P1848">
        <v>13.25</v>
      </c>
      <c r="Q1848">
        <v>107.67</v>
      </c>
      <c r="R1848">
        <v>39.75</v>
      </c>
      <c r="S1848">
        <v>67.92</v>
      </c>
      <c r="T1848">
        <v>0.63081638339370294</v>
      </c>
      <c r="U1848">
        <v>2026</v>
      </c>
      <c r="V1848" t="s">
        <v>26</v>
      </c>
      <c r="W1848">
        <v>3</v>
      </c>
      <c r="X1848" t="s">
        <v>58</v>
      </c>
    </row>
    <row r="1849" spans="1:24" x14ac:dyDescent="0.3">
      <c r="A1849">
        <v>3386</v>
      </c>
      <c r="B1849" s="1">
        <v>46088</v>
      </c>
      <c r="C1849">
        <f>YEAR(SalesDataTable[[#This Row],[Order Date]])</f>
        <v>2026</v>
      </c>
      <c r="D1849">
        <f>MONTH(SalesDataTable[[#This Row],[Order Date]])</f>
        <v>3</v>
      </c>
      <c r="E1849" t="str">
        <f>TEXT(SalesDataTable[[#This Row],[Order Date]], "MmMM")</f>
        <v>March</v>
      </c>
      <c r="F1849" t="str">
        <f>"Q"&amp;ROUNDUP(MONTH(SalesDataTable[[#This Row],[Order Date]])/3,0)</f>
        <v>Q1</v>
      </c>
      <c r="G1849" t="s">
        <v>34</v>
      </c>
      <c r="H1849" t="s">
        <v>53</v>
      </c>
      <c r="I1849" t="s">
        <v>22</v>
      </c>
      <c r="J1849" t="s">
        <v>84</v>
      </c>
      <c r="K1849" t="s">
        <v>30</v>
      </c>
      <c r="L1849" t="s">
        <v>31</v>
      </c>
      <c r="M1849">
        <v>3</v>
      </c>
      <c r="N1849">
        <v>155.16</v>
      </c>
      <c r="O1849">
        <v>0</v>
      </c>
      <c r="P1849">
        <v>76.849999999999994</v>
      </c>
      <c r="Q1849">
        <v>465.48</v>
      </c>
      <c r="R1849">
        <v>230.54999999999998</v>
      </c>
      <c r="S1849">
        <v>234.93000000000004</v>
      </c>
      <c r="T1849">
        <v>0.50470482083011092</v>
      </c>
      <c r="U1849">
        <v>2026</v>
      </c>
      <c r="V1849" t="s">
        <v>26</v>
      </c>
      <c r="W1849">
        <v>3</v>
      </c>
      <c r="X1849" t="s">
        <v>58</v>
      </c>
    </row>
    <row r="1850" spans="1:24" x14ac:dyDescent="0.3">
      <c r="A1850">
        <v>443</v>
      </c>
      <c r="B1850" s="1">
        <v>46093</v>
      </c>
      <c r="C1850">
        <f>YEAR(SalesDataTable[[#This Row],[Order Date]])</f>
        <v>2026</v>
      </c>
      <c r="D1850">
        <f>MONTH(SalesDataTable[[#This Row],[Order Date]])</f>
        <v>3</v>
      </c>
      <c r="E1850" t="str">
        <f>TEXT(SalesDataTable[[#This Row],[Order Date]], "MmMM")</f>
        <v>March</v>
      </c>
      <c r="F1850" t="str">
        <f>"Q"&amp;ROUNDUP(MONTH(SalesDataTable[[#This Row],[Order Date]])/3,0)</f>
        <v>Q1</v>
      </c>
      <c r="G1850" t="s">
        <v>34</v>
      </c>
      <c r="H1850" t="s">
        <v>55</v>
      </c>
      <c r="I1850" t="s">
        <v>22</v>
      </c>
      <c r="J1850" t="s">
        <v>84</v>
      </c>
      <c r="K1850" t="s">
        <v>24</v>
      </c>
      <c r="L1850" t="s">
        <v>25</v>
      </c>
      <c r="M1850">
        <v>3</v>
      </c>
      <c r="N1850">
        <v>39.9</v>
      </c>
      <c r="O1850">
        <v>0</v>
      </c>
      <c r="P1850">
        <v>14.49</v>
      </c>
      <c r="Q1850">
        <v>119.69999999999999</v>
      </c>
      <c r="R1850">
        <v>43.47</v>
      </c>
      <c r="S1850">
        <v>76.22999999999999</v>
      </c>
      <c r="T1850">
        <v>0.63684210526315788</v>
      </c>
      <c r="U1850">
        <v>2026</v>
      </c>
      <c r="V1850" t="s">
        <v>26</v>
      </c>
      <c r="W1850">
        <v>3</v>
      </c>
      <c r="X1850" t="s">
        <v>58</v>
      </c>
    </row>
    <row r="1851" spans="1:24" x14ac:dyDescent="0.3">
      <c r="A1851">
        <v>3280</v>
      </c>
      <c r="B1851" s="1">
        <v>46096</v>
      </c>
      <c r="C1851">
        <f>YEAR(SalesDataTable[[#This Row],[Order Date]])</f>
        <v>2026</v>
      </c>
      <c r="D1851">
        <f>MONTH(SalesDataTable[[#This Row],[Order Date]])</f>
        <v>3</v>
      </c>
      <c r="E1851" t="str">
        <f>TEXT(SalesDataTable[[#This Row],[Order Date]], "MmMM")</f>
        <v>March</v>
      </c>
      <c r="F1851" t="str">
        <f>"Q"&amp;ROUNDUP(MONTH(SalesDataTable[[#This Row],[Order Date]])/3,0)</f>
        <v>Q1</v>
      </c>
      <c r="G1851" t="s">
        <v>20</v>
      </c>
      <c r="H1851" t="s">
        <v>39</v>
      </c>
      <c r="I1851" t="s">
        <v>22</v>
      </c>
      <c r="J1851" t="s">
        <v>84</v>
      </c>
      <c r="K1851" t="s">
        <v>37</v>
      </c>
      <c r="L1851" t="s">
        <v>54</v>
      </c>
      <c r="M1851">
        <v>3</v>
      </c>
      <c r="N1851">
        <v>46.68</v>
      </c>
      <c r="O1851">
        <v>0</v>
      </c>
      <c r="P1851">
        <v>18.760000000000002</v>
      </c>
      <c r="Q1851">
        <v>140.04</v>
      </c>
      <c r="R1851">
        <v>56.28</v>
      </c>
      <c r="S1851">
        <v>83.759999999999991</v>
      </c>
      <c r="T1851">
        <v>0.59811482433590402</v>
      </c>
      <c r="U1851">
        <v>2026</v>
      </c>
      <c r="V1851" t="s">
        <v>26</v>
      </c>
      <c r="W1851">
        <v>3</v>
      </c>
      <c r="X1851" t="s">
        <v>58</v>
      </c>
    </row>
    <row r="1852" spans="1:24" x14ac:dyDescent="0.3">
      <c r="A1852">
        <v>3961</v>
      </c>
      <c r="B1852" s="1">
        <v>46099</v>
      </c>
      <c r="C1852">
        <f>YEAR(SalesDataTable[[#This Row],[Order Date]])</f>
        <v>2026</v>
      </c>
      <c r="D1852">
        <f>MONTH(SalesDataTable[[#This Row],[Order Date]])</f>
        <v>3</v>
      </c>
      <c r="E1852" t="str">
        <f>TEXT(SalesDataTable[[#This Row],[Order Date]], "MmMM")</f>
        <v>March</v>
      </c>
      <c r="F1852" t="str">
        <f>"Q"&amp;ROUNDUP(MONTH(SalesDataTable[[#This Row],[Order Date]])/3,0)</f>
        <v>Q1</v>
      </c>
      <c r="G1852" t="s">
        <v>28</v>
      </c>
      <c r="H1852" t="s">
        <v>29</v>
      </c>
      <c r="I1852" t="s">
        <v>22</v>
      </c>
      <c r="J1852" t="s">
        <v>85</v>
      </c>
      <c r="K1852" t="s">
        <v>24</v>
      </c>
      <c r="L1852" t="s">
        <v>50</v>
      </c>
      <c r="M1852">
        <v>3</v>
      </c>
      <c r="N1852">
        <v>36.32</v>
      </c>
      <c r="O1852">
        <v>0</v>
      </c>
      <c r="P1852">
        <v>14.18</v>
      </c>
      <c r="Q1852">
        <v>108.96000000000001</v>
      </c>
      <c r="R1852">
        <v>42.54</v>
      </c>
      <c r="S1852">
        <v>66.420000000000016</v>
      </c>
      <c r="T1852">
        <v>0.60958149779735693</v>
      </c>
      <c r="U1852">
        <v>2026</v>
      </c>
      <c r="V1852" t="s">
        <v>26</v>
      </c>
      <c r="W1852">
        <v>3</v>
      </c>
      <c r="X1852" t="s">
        <v>58</v>
      </c>
    </row>
    <row r="1853" spans="1:24" x14ac:dyDescent="0.3">
      <c r="A1853">
        <v>1142</v>
      </c>
      <c r="B1853" s="1">
        <v>46101</v>
      </c>
      <c r="C1853">
        <f>YEAR(SalesDataTable[[#This Row],[Order Date]])</f>
        <v>2026</v>
      </c>
      <c r="D1853">
        <f>MONTH(SalesDataTable[[#This Row],[Order Date]])</f>
        <v>3</v>
      </c>
      <c r="E1853" t="str">
        <f>TEXT(SalesDataTable[[#This Row],[Order Date]], "MmMM")</f>
        <v>March</v>
      </c>
      <c r="F1853" t="str">
        <f>"Q"&amp;ROUNDUP(MONTH(SalesDataTable[[#This Row],[Order Date]])/3,0)</f>
        <v>Q1</v>
      </c>
      <c r="G1853" t="s">
        <v>34</v>
      </c>
      <c r="H1853" t="s">
        <v>40</v>
      </c>
      <c r="I1853" t="s">
        <v>22</v>
      </c>
      <c r="J1853" t="s">
        <v>23</v>
      </c>
      <c r="K1853" t="s">
        <v>44</v>
      </c>
      <c r="L1853" t="s">
        <v>63</v>
      </c>
      <c r="M1853">
        <v>3</v>
      </c>
      <c r="N1853">
        <v>125.85</v>
      </c>
      <c r="O1853">
        <v>0</v>
      </c>
      <c r="P1853">
        <v>59.19</v>
      </c>
      <c r="Q1853">
        <v>377.54999999999995</v>
      </c>
      <c r="R1853">
        <v>177.57</v>
      </c>
      <c r="S1853">
        <v>199.97999999999996</v>
      </c>
      <c r="T1853">
        <v>0.52967818831942781</v>
      </c>
      <c r="U1853">
        <v>2026</v>
      </c>
      <c r="V1853" t="s">
        <v>26</v>
      </c>
      <c r="W1853">
        <v>3</v>
      </c>
      <c r="X1853" t="s">
        <v>58</v>
      </c>
    </row>
    <row r="1854" spans="1:24" x14ac:dyDescent="0.3">
      <c r="A1854">
        <v>2023</v>
      </c>
      <c r="B1854" s="1">
        <v>46115</v>
      </c>
      <c r="C1854">
        <f>YEAR(SalesDataTable[[#This Row],[Order Date]])</f>
        <v>2026</v>
      </c>
      <c r="D1854">
        <f>MONTH(SalesDataTable[[#This Row],[Order Date]])</f>
        <v>4</v>
      </c>
      <c r="E1854" t="str">
        <f>TEXT(SalesDataTable[[#This Row],[Order Date]], "MmMM")</f>
        <v>April</v>
      </c>
      <c r="F1854" t="str">
        <f>"Q"&amp;ROUNDUP(MONTH(SalesDataTable[[#This Row],[Order Date]])/3,0)</f>
        <v>Q2</v>
      </c>
      <c r="G1854" t="s">
        <v>34</v>
      </c>
      <c r="H1854" t="s">
        <v>53</v>
      </c>
      <c r="I1854" t="s">
        <v>22</v>
      </c>
      <c r="J1854" t="s">
        <v>23</v>
      </c>
      <c r="K1854" t="s">
        <v>37</v>
      </c>
      <c r="L1854" t="s">
        <v>59</v>
      </c>
      <c r="M1854">
        <v>3</v>
      </c>
      <c r="N1854">
        <v>168.37</v>
      </c>
      <c r="O1854">
        <v>0</v>
      </c>
      <c r="P1854">
        <v>87.15</v>
      </c>
      <c r="Q1854">
        <v>505.11</v>
      </c>
      <c r="R1854">
        <v>261.45000000000005</v>
      </c>
      <c r="S1854">
        <v>243.65999999999997</v>
      </c>
      <c r="T1854">
        <v>0.4823899744610084</v>
      </c>
      <c r="U1854">
        <v>2026</v>
      </c>
      <c r="V1854" t="s">
        <v>64</v>
      </c>
      <c r="W1854">
        <v>4</v>
      </c>
      <c r="X1854" t="s">
        <v>65</v>
      </c>
    </row>
    <row r="1855" spans="1:24" x14ac:dyDescent="0.3">
      <c r="A1855">
        <v>581</v>
      </c>
      <c r="B1855" s="1">
        <v>46118</v>
      </c>
      <c r="C1855">
        <f>YEAR(SalesDataTable[[#This Row],[Order Date]])</f>
        <v>2026</v>
      </c>
      <c r="D1855">
        <f>MONTH(SalesDataTable[[#This Row],[Order Date]])</f>
        <v>4</v>
      </c>
      <c r="E1855" t="str">
        <f>TEXT(SalesDataTable[[#This Row],[Order Date]], "MmMM")</f>
        <v>April</v>
      </c>
      <c r="F1855" t="str">
        <f>"Q"&amp;ROUNDUP(MONTH(SalesDataTable[[#This Row],[Order Date]])/3,0)</f>
        <v>Q2</v>
      </c>
      <c r="G1855" t="s">
        <v>34</v>
      </c>
      <c r="H1855" t="s">
        <v>56</v>
      </c>
      <c r="I1855" t="s">
        <v>22</v>
      </c>
      <c r="J1855" t="s">
        <v>84</v>
      </c>
      <c r="K1855" t="s">
        <v>44</v>
      </c>
      <c r="L1855" t="s">
        <v>63</v>
      </c>
      <c r="M1855">
        <v>3</v>
      </c>
      <c r="N1855">
        <v>124.67</v>
      </c>
      <c r="O1855">
        <v>0</v>
      </c>
      <c r="P1855">
        <v>61.46</v>
      </c>
      <c r="Q1855">
        <v>374.01</v>
      </c>
      <c r="R1855">
        <v>184.38</v>
      </c>
      <c r="S1855">
        <v>189.63</v>
      </c>
      <c r="T1855">
        <v>0.50701852891633914</v>
      </c>
      <c r="U1855">
        <v>2026</v>
      </c>
      <c r="V1855" t="s">
        <v>64</v>
      </c>
      <c r="W1855">
        <v>4</v>
      </c>
      <c r="X1855" t="s">
        <v>65</v>
      </c>
    </row>
    <row r="1856" spans="1:24" x14ac:dyDescent="0.3">
      <c r="A1856">
        <v>3853</v>
      </c>
      <c r="B1856" s="1">
        <v>46125</v>
      </c>
      <c r="C1856">
        <f>YEAR(SalesDataTable[[#This Row],[Order Date]])</f>
        <v>2026</v>
      </c>
      <c r="D1856">
        <f>MONTH(SalesDataTable[[#This Row],[Order Date]])</f>
        <v>4</v>
      </c>
      <c r="E1856" t="str">
        <f>TEXT(SalesDataTable[[#This Row],[Order Date]], "MmMM")</f>
        <v>April</v>
      </c>
      <c r="F1856" t="str">
        <f>"Q"&amp;ROUNDUP(MONTH(SalesDataTable[[#This Row],[Order Date]])/3,0)</f>
        <v>Q2</v>
      </c>
      <c r="G1856" t="s">
        <v>20</v>
      </c>
      <c r="H1856" t="s">
        <v>60</v>
      </c>
      <c r="I1856" t="s">
        <v>22</v>
      </c>
      <c r="J1856" t="s">
        <v>84</v>
      </c>
      <c r="K1856" t="s">
        <v>37</v>
      </c>
      <c r="L1856" t="s">
        <v>38</v>
      </c>
      <c r="M1856">
        <v>3</v>
      </c>
      <c r="N1856">
        <v>136.12</v>
      </c>
      <c r="O1856">
        <v>0</v>
      </c>
      <c r="P1856">
        <v>66.58</v>
      </c>
      <c r="Q1856">
        <v>408.36</v>
      </c>
      <c r="R1856">
        <v>199.74</v>
      </c>
      <c r="S1856">
        <v>208.62</v>
      </c>
      <c r="T1856">
        <v>0.51087275933000298</v>
      </c>
      <c r="U1856">
        <v>2026</v>
      </c>
      <c r="V1856" t="s">
        <v>64</v>
      </c>
      <c r="W1856">
        <v>4</v>
      </c>
      <c r="X1856" t="s">
        <v>65</v>
      </c>
    </row>
    <row r="1857" spans="1:24" x14ac:dyDescent="0.3">
      <c r="A1857">
        <v>3321</v>
      </c>
      <c r="B1857" s="1">
        <v>46128</v>
      </c>
      <c r="C1857">
        <f>YEAR(SalesDataTable[[#This Row],[Order Date]])</f>
        <v>2026</v>
      </c>
      <c r="D1857">
        <f>MONTH(SalesDataTable[[#This Row],[Order Date]])</f>
        <v>4</v>
      </c>
      <c r="E1857" t="str">
        <f>TEXT(SalesDataTable[[#This Row],[Order Date]], "MmMM")</f>
        <v>April</v>
      </c>
      <c r="F1857" t="str">
        <f>"Q"&amp;ROUNDUP(MONTH(SalesDataTable[[#This Row],[Order Date]])/3,0)</f>
        <v>Q2</v>
      </c>
      <c r="G1857" t="s">
        <v>34</v>
      </c>
      <c r="H1857" t="s">
        <v>35</v>
      </c>
      <c r="I1857" t="s">
        <v>22</v>
      </c>
      <c r="J1857" t="s">
        <v>85</v>
      </c>
      <c r="K1857" t="s">
        <v>37</v>
      </c>
      <c r="L1857" t="s">
        <v>47</v>
      </c>
      <c r="M1857">
        <v>3</v>
      </c>
      <c r="N1857">
        <v>35.57</v>
      </c>
      <c r="O1857">
        <v>0</v>
      </c>
      <c r="P1857">
        <v>13.67</v>
      </c>
      <c r="Q1857">
        <v>106.71000000000001</v>
      </c>
      <c r="R1857">
        <v>41.01</v>
      </c>
      <c r="S1857">
        <v>65.700000000000017</v>
      </c>
      <c r="T1857">
        <v>0.61568737700309262</v>
      </c>
      <c r="U1857">
        <v>2026</v>
      </c>
      <c r="V1857" t="s">
        <v>64</v>
      </c>
      <c r="W1857">
        <v>4</v>
      </c>
      <c r="X1857" t="s">
        <v>65</v>
      </c>
    </row>
    <row r="1858" spans="1:24" x14ac:dyDescent="0.3">
      <c r="A1858">
        <v>3367</v>
      </c>
      <c r="B1858" s="1">
        <v>46131</v>
      </c>
      <c r="C1858">
        <f>YEAR(SalesDataTable[[#This Row],[Order Date]])</f>
        <v>2026</v>
      </c>
      <c r="D1858">
        <f>MONTH(SalesDataTable[[#This Row],[Order Date]])</f>
        <v>4</v>
      </c>
      <c r="E1858" t="str">
        <f>TEXT(SalesDataTable[[#This Row],[Order Date]], "MmMM")</f>
        <v>April</v>
      </c>
      <c r="F1858" t="str">
        <f>"Q"&amp;ROUNDUP(MONTH(SalesDataTable[[#This Row],[Order Date]])/3,0)</f>
        <v>Q2</v>
      </c>
      <c r="G1858" t="s">
        <v>48</v>
      </c>
      <c r="H1858" t="s">
        <v>67</v>
      </c>
      <c r="I1858" t="s">
        <v>22</v>
      </c>
      <c r="J1858" t="s">
        <v>84</v>
      </c>
      <c r="K1858" t="s">
        <v>37</v>
      </c>
      <c r="L1858" t="s">
        <v>54</v>
      </c>
      <c r="M1858">
        <v>3</v>
      </c>
      <c r="N1858">
        <v>45.79</v>
      </c>
      <c r="O1858">
        <v>0</v>
      </c>
      <c r="P1858">
        <v>17.98</v>
      </c>
      <c r="Q1858">
        <v>137.37</v>
      </c>
      <c r="R1858">
        <v>53.94</v>
      </c>
      <c r="S1858">
        <v>83.43</v>
      </c>
      <c r="T1858">
        <v>0.60733784669141733</v>
      </c>
      <c r="U1858">
        <v>2026</v>
      </c>
      <c r="V1858" t="s">
        <v>64</v>
      </c>
      <c r="W1858">
        <v>4</v>
      </c>
      <c r="X1858" t="s">
        <v>65</v>
      </c>
    </row>
    <row r="1859" spans="1:24" x14ac:dyDescent="0.3">
      <c r="A1859">
        <v>4683</v>
      </c>
      <c r="B1859" s="1">
        <v>46132</v>
      </c>
      <c r="C1859">
        <f>YEAR(SalesDataTable[[#This Row],[Order Date]])</f>
        <v>2026</v>
      </c>
      <c r="D1859">
        <f>MONTH(SalesDataTable[[#This Row],[Order Date]])</f>
        <v>4</v>
      </c>
      <c r="E1859" t="str">
        <f>TEXT(SalesDataTable[[#This Row],[Order Date]], "MmMM")</f>
        <v>April</v>
      </c>
      <c r="F1859" t="str">
        <f>"Q"&amp;ROUNDUP(MONTH(SalesDataTable[[#This Row],[Order Date]])/3,0)</f>
        <v>Q2</v>
      </c>
      <c r="G1859" t="s">
        <v>48</v>
      </c>
      <c r="H1859" t="s">
        <v>71</v>
      </c>
      <c r="I1859" t="s">
        <v>22</v>
      </c>
      <c r="J1859" t="s">
        <v>85</v>
      </c>
      <c r="K1859" t="s">
        <v>24</v>
      </c>
      <c r="L1859" t="s">
        <v>69</v>
      </c>
      <c r="M1859">
        <v>3</v>
      </c>
      <c r="N1859">
        <v>51.36</v>
      </c>
      <c r="O1859">
        <v>0</v>
      </c>
      <c r="P1859">
        <v>22.05</v>
      </c>
      <c r="Q1859">
        <v>154.07999999999998</v>
      </c>
      <c r="R1859">
        <v>66.150000000000006</v>
      </c>
      <c r="S1859">
        <v>87.929999999999978</v>
      </c>
      <c r="T1859">
        <v>0.57067757009345788</v>
      </c>
      <c r="U1859">
        <v>2026</v>
      </c>
      <c r="V1859" t="s">
        <v>64</v>
      </c>
      <c r="W1859">
        <v>4</v>
      </c>
      <c r="X1859" t="s">
        <v>65</v>
      </c>
    </row>
    <row r="1860" spans="1:24" x14ac:dyDescent="0.3">
      <c r="A1860">
        <v>2224</v>
      </c>
      <c r="B1860" s="1">
        <v>46135</v>
      </c>
      <c r="C1860">
        <f>YEAR(SalesDataTable[[#This Row],[Order Date]])</f>
        <v>2026</v>
      </c>
      <c r="D1860">
        <f>MONTH(SalesDataTable[[#This Row],[Order Date]])</f>
        <v>4</v>
      </c>
      <c r="E1860" t="str">
        <f>TEXT(SalesDataTable[[#This Row],[Order Date]], "MmMM")</f>
        <v>April</v>
      </c>
      <c r="F1860" t="str">
        <f>"Q"&amp;ROUNDUP(MONTH(SalesDataTable[[#This Row],[Order Date]])/3,0)</f>
        <v>Q2</v>
      </c>
      <c r="G1860" t="s">
        <v>34</v>
      </c>
      <c r="H1860" t="s">
        <v>56</v>
      </c>
      <c r="I1860" t="s">
        <v>22</v>
      </c>
      <c r="J1860" t="s">
        <v>23</v>
      </c>
      <c r="K1860" t="s">
        <v>24</v>
      </c>
      <c r="L1860" t="s">
        <v>69</v>
      </c>
      <c r="M1860">
        <v>3</v>
      </c>
      <c r="N1860">
        <v>49.55</v>
      </c>
      <c r="O1860">
        <v>0</v>
      </c>
      <c r="P1860">
        <v>22.55</v>
      </c>
      <c r="Q1860">
        <v>148.64999999999998</v>
      </c>
      <c r="R1860">
        <v>67.650000000000006</v>
      </c>
      <c r="S1860">
        <v>80.999999999999972</v>
      </c>
      <c r="T1860">
        <v>0.54490413723511588</v>
      </c>
      <c r="U1860">
        <v>2026</v>
      </c>
      <c r="V1860" t="s">
        <v>64</v>
      </c>
      <c r="W1860">
        <v>4</v>
      </c>
      <c r="X1860" t="s">
        <v>65</v>
      </c>
    </row>
    <row r="1861" spans="1:24" x14ac:dyDescent="0.3">
      <c r="A1861">
        <v>4482</v>
      </c>
      <c r="B1861" s="1">
        <v>46140</v>
      </c>
      <c r="C1861">
        <f>YEAR(SalesDataTable[[#This Row],[Order Date]])</f>
        <v>2026</v>
      </c>
      <c r="D1861">
        <f>MONTH(SalesDataTable[[#This Row],[Order Date]])</f>
        <v>4</v>
      </c>
      <c r="E1861" t="str">
        <f>TEXT(SalesDataTable[[#This Row],[Order Date]], "MmMM")</f>
        <v>April</v>
      </c>
      <c r="F1861" t="str">
        <f>"Q"&amp;ROUNDUP(MONTH(SalesDataTable[[#This Row],[Order Date]])/3,0)</f>
        <v>Q2</v>
      </c>
      <c r="G1861" t="s">
        <v>48</v>
      </c>
      <c r="H1861" t="s">
        <v>49</v>
      </c>
      <c r="I1861" t="s">
        <v>22</v>
      </c>
      <c r="J1861" t="s">
        <v>85</v>
      </c>
      <c r="K1861" t="s">
        <v>24</v>
      </c>
      <c r="L1861" t="s">
        <v>50</v>
      </c>
      <c r="M1861">
        <v>3</v>
      </c>
      <c r="N1861">
        <v>36.770000000000003</v>
      </c>
      <c r="O1861">
        <v>0</v>
      </c>
      <c r="P1861">
        <v>13.63</v>
      </c>
      <c r="Q1861">
        <v>110.31</v>
      </c>
      <c r="R1861">
        <v>40.89</v>
      </c>
      <c r="S1861">
        <v>69.42</v>
      </c>
      <c r="T1861">
        <v>0.62931737829752521</v>
      </c>
      <c r="U1861">
        <v>2026</v>
      </c>
      <c r="V1861" t="s">
        <v>64</v>
      </c>
      <c r="W1861">
        <v>4</v>
      </c>
      <c r="X1861" t="s">
        <v>65</v>
      </c>
    </row>
    <row r="1862" spans="1:24" x14ac:dyDescent="0.3">
      <c r="A1862">
        <v>5196</v>
      </c>
      <c r="B1862" s="1">
        <v>46148</v>
      </c>
      <c r="C1862">
        <f>YEAR(SalesDataTable[[#This Row],[Order Date]])</f>
        <v>2026</v>
      </c>
      <c r="D1862">
        <f>MONTH(SalesDataTable[[#This Row],[Order Date]])</f>
        <v>5</v>
      </c>
      <c r="E1862" t="str">
        <f>TEXT(SalesDataTable[[#This Row],[Order Date]], "MmMM")</f>
        <v>May</v>
      </c>
      <c r="F1862" t="str">
        <f>"Q"&amp;ROUNDUP(MONTH(SalesDataTable[[#This Row],[Order Date]])/3,0)</f>
        <v>Q2</v>
      </c>
      <c r="G1862" t="s">
        <v>20</v>
      </c>
      <c r="H1862" t="s">
        <v>21</v>
      </c>
      <c r="I1862" t="s">
        <v>22</v>
      </c>
      <c r="J1862" t="s">
        <v>23</v>
      </c>
      <c r="K1862" t="s">
        <v>44</v>
      </c>
      <c r="L1862" t="s">
        <v>68</v>
      </c>
      <c r="M1862">
        <v>3</v>
      </c>
      <c r="N1862">
        <v>82.56</v>
      </c>
      <c r="O1862">
        <v>0</v>
      </c>
      <c r="P1862">
        <v>39.99</v>
      </c>
      <c r="Q1862">
        <v>247.68</v>
      </c>
      <c r="R1862">
        <v>119.97</v>
      </c>
      <c r="S1862">
        <v>127.71000000000001</v>
      </c>
      <c r="T1862">
        <v>0.515625</v>
      </c>
      <c r="U1862">
        <v>2026</v>
      </c>
      <c r="V1862" t="s">
        <v>64</v>
      </c>
      <c r="W1862">
        <v>5</v>
      </c>
      <c r="X1862" t="s">
        <v>70</v>
      </c>
    </row>
    <row r="1863" spans="1:24" x14ac:dyDescent="0.3">
      <c r="A1863">
        <v>3159</v>
      </c>
      <c r="B1863" s="1">
        <v>46151</v>
      </c>
      <c r="C1863">
        <f>YEAR(SalesDataTable[[#This Row],[Order Date]])</f>
        <v>2026</v>
      </c>
      <c r="D1863">
        <f>MONTH(SalesDataTable[[#This Row],[Order Date]])</f>
        <v>5</v>
      </c>
      <c r="E1863" t="str">
        <f>TEXT(SalesDataTable[[#This Row],[Order Date]], "MmMM")</f>
        <v>May</v>
      </c>
      <c r="F1863" t="str">
        <f>"Q"&amp;ROUNDUP(MONTH(SalesDataTable[[#This Row],[Order Date]])/3,0)</f>
        <v>Q2</v>
      </c>
      <c r="G1863" t="s">
        <v>28</v>
      </c>
      <c r="H1863" t="s">
        <v>36</v>
      </c>
      <c r="I1863" t="s">
        <v>22</v>
      </c>
      <c r="J1863" t="s">
        <v>84</v>
      </c>
      <c r="K1863" t="s">
        <v>44</v>
      </c>
      <c r="L1863" t="s">
        <v>45</v>
      </c>
      <c r="M1863">
        <v>3</v>
      </c>
      <c r="N1863">
        <v>198.5</v>
      </c>
      <c r="O1863">
        <v>0</v>
      </c>
      <c r="P1863">
        <v>102.23</v>
      </c>
      <c r="Q1863">
        <v>595.5</v>
      </c>
      <c r="R1863">
        <v>306.69</v>
      </c>
      <c r="S1863">
        <v>288.81</v>
      </c>
      <c r="T1863">
        <v>0.48498740554156172</v>
      </c>
      <c r="U1863">
        <v>2026</v>
      </c>
      <c r="V1863" t="s">
        <v>64</v>
      </c>
      <c r="W1863">
        <v>5</v>
      </c>
      <c r="X1863" t="s">
        <v>70</v>
      </c>
    </row>
    <row r="1864" spans="1:24" x14ac:dyDescent="0.3">
      <c r="A1864">
        <v>1092</v>
      </c>
      <c r="B1864" s="1">
        <v>46163</v>
      </c>
      <c r="C1864">
        <f>YEAR(SalesDataTable[[#This Row],[Order Date]])</f>
        <v>2026</v>
      </c>
      <c r="D1864">
        <f>MONTH(SalesDataTable[[#This Row],[Order Date]])</f>
        <v>5</v>
      </c>
      <c r="E1864" t="str">
        <f>TEXT(SalesDataTable[[#This Row],[Order Date]], "MmMM")</f>
        <v>May</v>
      </c>
      <c r="F1864" t="str">
        <f>"Q"&amp;ROUNDUP(MONTH(SalesDataTable[[#This Row],[Order Date]])/3,0)</f>
        <v>Q2</v>
      </c>
      <c r="G1864" t="s">
        <v>20</v>
      </c>
      <c r="H1864" t="s">
        <v>21</v>
      </c>
      <c r="I1864" t="s">
        <v>22</v>
      </c>
      <c r="J1864" t="s">
        <v>23</v>
      </c>
      <c r="K1864" t="s">
        <v>24</v>
      </c>
      <c r="L1864" t="s">
        <v>50</v>
      </c>
      <c r="M1864">
        <v>3</v>
      </c>
      <c r="N1864">
        <v>36.229999999999997</v>
      </c>
      <c r="O1864">
        <v>0</v>
      </c>
      <c r="P1864">
        <v>13.55</v>
      </c>
      <c r="Q1864">
        <v>108.69</v>
      </c>
      <c r="R1864">
        <v>40.650000000000006</v>
      </c>
      <c r="S1864">
        <v>68.039999999999992</v>
      </c>
      <c r="T1864">
        <v>0.62600055202870541</v>
      </c>
      <c r="U1864">
        <v>2026</v>
      </c>
      <c r="V1864" t="s">
        <v>64</v>
      </c>
      <c r="W1864">
        <v>5</v>
      </c>
      <c r="X1864" t="s">
        <v>70</v>
      </c>
    </row>
    <row r="1865" spans="1:24" x14ac:dyDescent="0.3">
      <c r="A1865">
        <v>1012</v>
      </c>
      <c r="B1865" s="1">
        <v>46164</v>
      </c>
      <c r="C1865">
        <f>YEAR(SalesDataTable[[#This Row],[Order Date]])</f>
        <v>2026</v>
      </c>
      <c r="D1865">
        <f>MONTH(SalesDataTable[[#This Row],[Order Date]])</f>
        <v>5</v>
      </c>
      <c r="E1865" t="str">
        <f>TEXT(SalesDataTable[[#This Row],[Order Date]], "MmMM")</f>
        <v>May</v>
      </c>
      <c r="F1865" t="str">
        <f>"Q"&amp;ROUNDUP(MONTH(SalesDataTable[[#This Row],[Order Date]])/3,0)</f>
        <v>Q2</v>
      </c>
      <c r="G1865" t="s">
        <v>34</v>
      </c>
      <c r="H1865" t="s">
        <v>35</v>
      </c>
      <c r="I1865" t="s">
        <v>22</v>
      </c>
      <c r="J1865" t="s">
        <v>23</v>
      </c>
      <c r="K1865" t="s">
        <v>30</v>
      </c>
      <c r="L1865" t="s">
        <v>31</v>
      </c>
      <c r="M1865">
        <v>3</v>
      </c>
      <c r="N1865">
        <v>156.74</v>
      </c>
      <c r="O1865">
        <v>0</v>
      </c>
      <c r="P1865">
        <v>79.819999999999993</v>
      </c>
      <c r="Q1865">
        <v>470.22</v>
      </c>
      <c r="R1865">
        <v>239.45999999999998</v>
      </c>
      <c r="S1865">
        <v>230.76000000000005</v>
      </c>
      <c r="T1865">
        <v>0.49074901110118674</v>
      </c>
      <c r="U1865">
        <v>2026</v>
      </c>
      <c r="V1865" t="s">
        <v>64</v>
      </c>
      <c r="W1865">
        <v>5</v>
      </c>
      <c r="X1865" t="s">
        <v>70</v>
      </c>
    </row>
    <row r="1866" spans="1:24" x14ac:dyDescent="0.3">
      <c r="A1866">
        <v>3073</v>
      </c>
      <c r="B1866" s="1">
        <v>46169</v>
      </c>
      <c r="C1866">
        <f>YEAR(SalesDataTable[[#This Row],[Order Date]])</f>
        <v>2026</v>
      </c>
      <c r="D1866">
        <f>MONTH(SalesDataTable[[#This Row],[Order Date]])</f>
        <v>5</v>
      </c>
      <c r="E1866" t="str">
        <f>TEXT(SalesDataTable[[#This Row],[Order Date]], "MmMM")</f>
        <v>May</v>
      </c>
      <c r="F1866" t="str">
        <f>"Q"&amp;ROUNDUP(MONTH(SalesDataTable[[#This Row],[Order Date]])/3,0)</f>
        <v>Q2</v>
      </c>
      <c r="G1866" t="s">
        <v>20</v>
      </c>
      <c r="H1866" t="s">
        <v>60</v>
      </c>
      <c r="I1866" t="s">
        <v>22</v>
      </c>
      <c r="J1866" t="s">
        <v>84</v>
      </c>
      <c r="K1866" t="s">
        <v>24</v>
      </c>
      <c r="L1866" t="s">
        <v>25</v>
      </c>
      <c r="M1866">
        <v>3</v>
      </c>
      <c r="N1866">
        <v>39.549999999999997</v>
      </c>
      <c r="O1866">
        <v>0</v>
      </c>
      <c r="P1866">
        <v>14.87</v>
      </c>
      <c r="Q1866">
        <v>118.64999999999999</v>
      </c>
      <c r="R1866">
        <v>44.61</v>
      </c>
      <c r="S1866">
        <v>74.039999999999992</v>
      </c>
      <c r="T1866">
        <v>0.6240202275600506</v>
      </c>
      <c r="U1866">
        <v>2026</v>
      </c>
      <c r="V1866" t="s">
        <v>64</v>
      </c>
      <c r="W1866">
        <v>5</v>
      </c>
      <c r="X1866" t="s">
        <v>70</v>
      </c>
    </row>
    <row r="1867" spans="1:24" x14ac:dyDescent="0.3">
      <c r="A1867">
        <v>3798</v>
      </c>
      <c r="B1867" s="1">
        <v>46170</v>
      </c>
      <c r="C1867">
        <f>YEAR(SalesDataTable[[#This Row],[Order Date]])</f>
        <v>2026</v>
      </c>
      <c r="D1867">
        <f>MONTH(SalesDataTable[[#This Row],[Order Date]])</f>
        <v>5</v>
      </c>
      <c r="E1867" t="str">
        <f>TEXT(SalesDataTable[[#This Row],[Order Date]], "MmMM")</f>
        <v>May</v>
      </c>
      <c r="F1867" t="str">
        <f>"Q"&amp;ROUNDUP(MONTH(SalesDataTable[[#This Row],[Order Date]])/3,0)</f>
        <v>Q2</v>
      </c>
      <c r="G1867" t="s">
        <v>20</v>
      </c>
      <c r="H1867" t="s">
        <v>21</v>
      </c>
      <c r="I1867" t="s">
        <v>22</v>
      </c>
      <c r="J1867" t="s">
        <v>84</v>
      </c>
      <c r="K1867" t="s">
        <v>30</v>
      </c>
      <c r="L1867" t="s">
        <v>31</v>
      </c>
      <c r="M1867">
        <v>3</v>
      </c>
      <c r="N1867">
        <v>156.58000000000001</v>
      </c>
      <c r="O1867">
        <v>0</v>
      </c>
      <c r="P1867">
        <v>79.099999999999994</v>
      </c>
      <c r="Q1867">
        <v>469.74</v>
      </c>
      <c r="R1867">
        <v>237.29999999999998</v>
      </c>
      <c r="S1867">
        <v>232.44000000000003</v>
      </c>
      <c r="T1867">
        <v>0.49482692553327379</v>
      </c>
      <c r="U1867">
        <v>2026</v>
      </c>
      <c r="V1867" t="s">
        <v>64</v>
      </c>
      <c r="W1867">
        <v>5</v>
      </c>
      <c r="X1867" t="s">
        <v>70</v>
      </c>
    </row>
    <row r="1868" spans="1:24" x14ac:dyDescent="0.3">
      <c r="A1868">
        <v>2774</v>
      </c>
      <c r="B1868" s="1">
        <v>46172</v>
      </c>
      <c r="C1868">
        <f>YEAR(SalesDataTable[[#This Row],[Order Date]])</f>
        <v>2026</v>
      </c>
      <c r="D1868">
        <f>MONTH(SalesDataTable[[#This Row],[Order Date]])</f>
        <v>5</v>
      </c>
      <c r="E1868" t="str">
        <f>TEXT(SalesDataTable[[#This Row],[Order Date]], "MmMM")</f>
        <v>May</v>
      </c>
      <c r="F1868" t="str">
        <f>"Q"&amp;ROUNDUP(MONTH(SalesDataTable[[#This Row],[Order Date]])/3,0)</f>
        <v>Q2</v>
      </c>
      <c r="G1868" t="s">
        <v>28</v>
      </c>
      <c r="H1868" t="s">
        <v>29</v>
      </c>
      <c r="I1868" t="s">
        <v>22</v>
      </c>
      <c r="J1868" t="s">
        <v>84</v>
      </c>
      <c r="K1868" t="s">
        <v>44</v>
      </c>
      <c r="L1868" t="s">
        <v>68</v>
      </c>
      <c r="M1868">
        <v>3</v>
      </c>
      <c r="N1868">
        <v>83.17</v>
      </c>
      <c r="O1868">
        <v>0</v>
      </c>
      <c r="P1868">
        <v>40.520000000000003</v>
      </c>
      <c r="Q1868">
        <v>249.51</v>
      </c>
      <c r="R1868">
        <v>121.56</v>
      </c>
      <c r="S1868">
        <v>127.94999999999999</v>
      </c>
      <c r="T1868">
        <v>0.51280509799206442</v>
      </c>
      <c r="U1868">
        <v>2026</v>
      </c>
      <c r="V1868" t="s">
        <v>64</v>
      </c>
      <c r="W1868">
        <v>5</v>
      </c>
      <c r="X1868" t="s">
        <v>70</v>
      </c>
    </row>
    <row r="1869" spans="1:24" x14ac:dyDescent="0.3">
      <c r="A1869">
        <v>4130</v>
      </c>
      <c r="B1869" s="1">
        <v>46174</v>
      </c>
      <c r="C1869">
        <f>YEAR(SalesDataTable[[#This Row],[Order Date]])</f>
        <v>2026</v>
      </c>
      <c r="D1869">
        <f>MONTH(SalesDataTable[[#This Row],[Order Date]])</f>
        <v>6</v>
      </c>
      <c r="E1869" t="str">
        <f>TEXT(SalesDataTable[[#This Row],[Order Date]], "MmMM")</f>
        <v>June</v>
      </c>
      <c r="F1869" t="str">
        <f>"Q"&amp;ROUNDUP(MONTH(SalesDataTable[[#This Row],[Order Date]])/3,0)</f>
        <v>Q2</v>
      </c>
      <c r="G1869" t="s">
        <v>20</v>
      </c>
      <c r="H1869" t="s">
        <v>60</v>
      </c>
      <c r="I1869" t="s">
        <v>22</v>
      </c>
      <c r="J1869" t="s">
        <v>23</v>
      </c>
      <c r="K1869" t="s">
        <v>42</v>
      </c>
      <c r="L1869" t="s">
        <v>72</v>
      </c>
      <c r="M1869">
        <v>3</v>
      </c>
      <c r="N1869">
        <v>80.099999999999994</v>
      </c>
      <c r="O1869">
        <v>0</v>
      </c>
      <c r="P1869">
        <v>43.51</v>
      </c>
      <c r="Q1869">
        <v>240.29999999999998</v>
      </c>
      <c r="R1869">
        <v>130.53</v>
      </c>
      <c r="S1869">
        <v>109.76999999999998</v>
      </c>
      <c r="T1869">
        <v>0.45680399500624214</v>
      </c>
      <c r="U1869">
        <v>2026</v>
      </c>
      <c r="V1869" t="s">
        <v>64</v>
      </c>
      <c r="W1869">
        <v>6</v>
      </c>
      <c r="X1869" t="s">
        <v>73</v>
      </c>
    </row>
    <row r="1870" spans="1:24" x14ac:dyDescent="0.3">
      <c r="A1870">
        <v>2833</v>
      </c>
      <c r="B1870" s="1">
        <v>46176</v>
      </c>
      <c r="C1870">
        <f>YEAR(SalesDataTable[[#This Row],[Order Date]])</f>
        <v>2026</v>
      </c>
      <c r="D1870">
        <f>MONTH(SalesDataTable[[#This Row],[Order Date]])</f>
        <v>6</v>
      </c>
      <c r="E1870" t="str">
        <f>TEXT(SalesDataTable[[#This Row],[Order Date]], "MmMM")</f>
        <v>June</v>
      </c>
      <c r="F1870" t="str">
        <f>"Q"&amp;ROUNDUP(MONTH(SalesDataTable[[#This Row],[Order Date]])/3,0)</f>
        <v>Q2</v>
      </c>
      <c r="G1870" t="s">
        <v>20</v>
      </c>
      <c r="H1870" t="s">
        <v>60</v>
      </c>
      <c r="I1870" t="s">
        <v>22</v>
      </c>
      <c r="J1870" t="s">
        <v>84</v>
      </c>
      <c r="K1870" t="s">
        <v>30</v>
      </c>
      <c r="L1870" t="s">
        <v>57</v>
      </c>
      <c r="M1870">
        <v>3</v>
      </c>
      <c r="N1870">
        <v>141.6</v>
      </c>
      <c r="O1870">
        <v>0</v>
      </c>
      <c r="P1870">
        <v>78.02</v>
      </c>
      <c r="Q1870">
        <v>424.79999999999995</v>
      </c>
      <c r="R1870">
        <v>234.06</v>
      </c>
      <c r="S1870">
        <v>190.73999999999995</v>
      </c>
      <c r="T1870">
        <v>0.44901129943502821</v>
      </c>
      <c r="U1870">
        <v>2026</v>
      </c>
      <c r="V1870" t="s">
        <v>64</v>
      </c>
      <c r="W1870">
        <v>6</v>
      </c>
      <c r="X1870" t="s">
        <v>73</v>
      </c>
    </row>
    <row r="1871" spans="1:24" x14ac:dyDescent="0.3">
      <c r="A1871">
        <v>3966</v>
      </c>
      <c r="B1871" s="1">
        <v>46177</v>
      </c>
      <c r="C1871">
        <f>YEAR(SalesDataTable[[#This Row],[Order Date]])</f>
        <v>2026</v>
      </c>
      <c r="D1871">
        <f>MONTH(SalesDataTable[[#This Row],[Order Date]])</f>
        <v>6</v>
      </c>
      <c r="E1871" t="str">
        <f>TEXT(SalesDataTable[[#This Row],[Order Date]], "MmMM")</f>
        <v>June</v>
      </c>
      <c r="F1871" t="str">
        <f>"Q"&amp;ROUNDUP(MONTH(SalesDataTable[[#This Row],[Order Date]])/3,0)</f>
        <v>Q2</v>
      </c>
      <c r="G1871" t="s">
        <v>20</v>
      </c>
      <c r="H1871" t="s">
        <v>21</v>
      </c>
      <c r="I1871" t="s">
        <v>22</v>
      </c>
      <c r="J1871" t="s">
        <v>23</v>
      </c>
      <c r="K1871" t="s">
        <v>24</v>
      </c>
      <c r="L1871" t="s">
        <v>61</v>
      </c>
      <c r="M1871">
        <v>3</v>
      </c>
      <c r="N1871">
        <v>126.22</v>
      </c>
      <c r="O1871">
        <v>0</v>
      </c>
      <c r="P1871">
        <v>69.599999999999994</v>
      </c>
      <c r="Q1871">
        <v>378.65999999999997</v>
      </c>
      <c r="R1871">
        <v>208.79999999999998</v>
      </c>
      <c r="S1871">
        <v>169.85999999999999</v>
      </c>
      <c r="T1871">
        <v>0.4485818412295991</v>
      </c>
      <c r="U1871">
        <v>2026</v>
      </c>
      <c r="V1871" t="s">
        <v>64</v>
      </c>
      <c r="W1871">
        <v>6</v>
      </c>
      <c r="X1871" t="s">
        <v>73</v>
      </c>
    </row>
    <row r="1872" spans="1:24" x14ac:dyDescent="0.3">
      <c r="A1872">
        <v>4241</v>
      </c>
      <c r="B1872" s="1">
        <v>46181</v>
      </c>
      <c r="C1872">
        <f>YEAR(SalesDataTable[[#This Row],[Order Date]])</f>
        <v>2026</v>
      </c>
      <c r="D1872">
        <f>MONTH(SalesDataTable[[#This Row],[Order Date]])</f>
        <v>6</v>
      </c>
      <c r="E1872" t="str">
        <f>TEXT(SalesDataTable[[#This Row],[Order Date]], "MmMM")</f>
        <v>June</v>
      </c>
      <c r="F1872" t="str">
        <f>"Q"&amp;ROUNDUP(MONTH(SalesDataTable[[#This Row],[Order Date]])/3,0)</f>
        <v>Q2</v>
      </c>
      <c r="G1872" t="s">
        <v>20</v>
      </c>
      <c r="H1872" t="s">
        <v>60</v>
      </c>
      <c r="I1872" t="s">
        <v>22</v>
      </c>
      <c r="J1872" t="s">
        <v>23</v>
      </c>
      <c r="K1872" t="s">
        <v>30</v>
      </c>
      <c r="L1872" t="s">
        <v>33</v>
      </c>
      <c r="M1872">
        <v>3</v>
      </c>
      <c r="N1872">
        <v>92.73</v>
      </c>
      <c r="O1872">
        <v>0</v>
      </c>
      <c r="P1872">
        <v>44.68</v>
      </c>
      <c r="Q1872">
        <v>278.19</v>
      </c>
      <c r="R1872">
        <v>134.04</v>
      </c>
      <c r="S1872">
        <v>144.15</v>
      </c>
      <c r="T1872">
        <v>0.51817103418526911</v>
      </c>
      <c r="U1872">
        <v>2026</v>
      </c>
      <c r="V1872" t="s">
        <v>64</v>
      </c>
      <c r="W1872">
        <v>6</v>
      </c>
      <c r="X1872" t="s">
        <v>73</v>
      </c>
    </row>
    <row r="1873" spans="1:24" x14ac:dyDescent="0.3">
      <c r="A1873">
        <v>4070</v>
      </c>
      <c r="B1873" s="1">
        <v>46194</v>
      </c>
      <c r="C1873">
        <f>YEAR(SalesDataTable[[#This Row],[Order Date]])</f>
        <v>2026</v>
      </c>
      <c r="D1873">
        <f>MONTH(SalesDataTable[[#This Row],[Order Date]])</f>
        <v>6</v>
      </c>
      <c r="E1873" t="str">
        <f>TEXT(SalesDataTable[[#This Row],[Order Date]], "MmMM")</f>
        <v>June</v>
      </c>
      <c r="F1873" t="str">
        <f>"Q"&amp;ROUNDUP(MONTH(SalesDataTable[[#This Row],[Order Date]])/3,0)</f>
        <v>Q2</v>
      </c>
      <c r="G1873" t="s">
        <v>20</v>
      </c>
      <c r="H1873" t="s">
        <v>21</v>
      </c>
      <c r="I1873" t="s">
        <v>22</v>
      </c>
      <c r="J1873" t="s">
        <v>23</v>
      </c>
      <c r="K1873" t="s">
        <v>42</v>
      </c>
      <c r="L1873" t="s">
        <v>62</v>
      </c>
      <c r="M1873">
        <v>3</v>
      </c>
      <c r="N1873">
        <v>103.72</v>
      </c>
      <c r="O1873">
        <v>0</v>
      </c>
      <c r="P1873">
        <v>50.34</v>
      </c>
      <c r="Q1873">
        <v>311.15999999999997</v>
      </c>
      <c r="R1873">
        <v>151.02000000000001</v>
      </c>
      <c r="S1873">
        <v>160.13999999999996</v>
      </c>
      <c r="T1873">
        <v>0.51465483995372152</v>
      </c>
      <c r="U1873">
        <v>2026</v>
      </c>
      <c r="V1873" t="s">
        <v>64</v>
      </c>
      <c r="W1873">
        <v>6</v>
      </c>
      <c r="X1873" t="s">
        <v>73</v>
      </c>
    </row>
    <row r="1874" spans="1:24" x14ac:dyDescent="0.3">
      <c r="A1874">
        <v>2052</v>
      </c>
      <c r="B1874" s="1">
        <v>46208</v>
      </c>
      <c r="C1874">
        <f>YEAR(SalesDataTable[[#This Row],[Order Date]])</f>
        <v>2026</v>
      </c>
      <c r="D1874">
        <f>MONTH(SalesDataTable[[#This Row],[Order Date]])</f>
        <v>7</v>
      </c>
      <c r="E1874" t="str">
        <f>TEXT(SalesDataTable[[#This Row],[Order Date]], "MmMM")</f>
        <v>July</v>
      </c>
      <c r="F1874" t="str">
        <f>"Q"&amp;ROUNDUP(MONTH(SalesDataTable[[#This Row],[Order Date]])/3,0)</f>
        <v>Q3</v>
      </c>
      <c r="G1874" t="s">
        <v>20</v>
      </c>
      <c r="H1874" t="s">
        <v>60</v>
      </c>
      <c r="I1874" t="s">
        <v>22</v>
      </c>
      <c r="J1874" t="s">
        <v>85</v>
      </c>
      <c r="K1874" t="s">
        <v>30</v>
      </c>
      <c r="L1874" t="s">
        <v>57</v>
      </c>
      <c r="M1874">
        <v>3</v>
      </c>
      <c r="N1874">
        <v>146.88999999999999</v>
      </c>
      <c r="O1874">
        <v>0</v>
      </c>
      <c r="P1874">
        <v>77.650000000000006</v>
      </c>
      <c r="Q1874">
        <v>440.66999999999996</v>
      </c>
      <c r="R1874">
        <v>232.95000000000002</v>
      </c>
      <c r="S1874">
        <v>207.71999999999994</v>
      </c>
      <c r="T1874">
        <v>0.47137313636054179</v>
      </c>
      <c r="U1874">
        <v>2026</v>
      </c>
      <c r="V1874" t="s">
        <v>74</v>
      </c>
      <c r="W1874">
        <v>7</v>
      </c>
      <c r="X1874" t="s">
        <v>75</v>
      </c>
    </row>
    <row r="1875" spans="1:24" x14ac:dyDescent="0.3">
      <c r="A1875">
        <v>4126</v>
      </c>
      <c r="B1875" s="1">
        <v>46208</v>
      </c>
      <c r="C1875">
        <f>YEAR(SalesDataTable[[#This Row],[Order Date]])</f>
        <v>2026</v>
      </c>
      <c r="D1875">
        <f>MONTH(SalesDataTable[[#This Row],[Order Date]])</f>
        <v>7</v>
      </c>
      <c r="E1875" t="str">
        <f>TEXT(SalesDataTable[[#This Row],[Order Date]], "MmMM")</f>
        <v>July</v>
      </c>
      <c r="F1875" t="str">
        <f>"Q"&amp;ROUNDUP(MONTH(SalesDataTable[[#This Row],[Order Date]])/3,0)</f>
        <v>Q3</v>
      </c>
      <c r="G1875" t="s">
        <v>20</v>
      </c>
      <c r="H1875" t="s">
        <v>60</v>
      </c>
      <c r="I1875" t="s">
        <v>22</v>
      </c>
      <c r="J1875" t="s">
        <v>23</v>
      </c>
      <c r="K1875" t="s">
        <v>42</v>
      </c>
      <c r="L1875" t="s">
        <v>72</v>
      </c>
      <c r="M1875">
        <v>3</v>
      </c>
      <c r="N1875">
        <v>82.89</v>
      </c>
      <c r="O1875">
        <v>0</v>
      </c>
      <c r="P1875">
        <v>42.31</v>
      </c>
      <c r="Q1875">
        <v>248.67000000000002</v>
      </c>
      <c r="R1875">
        <v>126.93</v>
      </c>
      <c r="S1875">
        <v>121.74000000000001</v>
      </c>
      <c r="T1875">
        <v>0.48956448304982508</v>
      </c>
      <c r="U1875">
        <v>2026</v>
      </c>
      <c r="V1875" t="s">
        <v>74</v>
      </c>
      <c r="W1875">
        <v>7</v>
      </c>
      <c r="X1875" t="s">
        <v>75</v>
      </c>
    </row>
    <row r="1876" spans="1:24" x14ac:dyDescent="0.3">
      <c r="A1876">
        <v>2716</v>
      </c>
      <c r="B1876" s="1">
        <v>46212</v>
      </c>
      <c r="C1876">
        <f>YEAR(SalesDataTable[[#This Row],[Order Date]])</f>
        <v>2026</v>
      </c>
      <c r="D1876">
        <f>MONTH(SalesDataTable[[#This Row],[Order Date]])</f>
        <v>7</v>
      </c>
      <c r="E1876" t="str">
        <f>TEXT(SalesDataTable[[#This Row],[Order Date]], "MmMM")</f>
        <v>July</v>
      </c>
      <c r="F1876" t="str">
        <f>"Q"&amp;ROUNDUP(MONTH(SalesDataTable[[#This Row],[Order Date]])/3,0)</f>
        <v>Q3</v>
      </c>
      <c r="G1876" t="s">
        <v>34</v>
      </c>
      <c r="H1876" t="s">
        <v>56</v>
      </c>
      <c r="I1876" t="s">
        <v>22</v>
      </c>
      <c r="J1876" t="s">
        <v>23</v>
      </c>
      <c r="K1876" t="s">
        <v>30</v>
      </c>
      <c r="L1876" t="s">
        <v>33</v>
      </c>
      <c r="M1876">
        <v>3</v>
      </c>
      <c r="N1876">
        <v>92.25</v>
      </c>
      <c r="O1876">
        <v>0</v>
      </c>
      <c r="P1876">
        <v>46.27</v>
      </c>
      <c r="Q1876">
        <v>276.75</v>
      </c>
      <c r="R1876">
        <v>138.81</v>
      </c>
      <c r="S1876">
        <v>137.94</v>
      </c>
      <c r="T1876">
        <v>0.49842818428184282</v>
      </c>
      <c r="U1876">
        <v>2026</v>
      </c>
      <c r="V1876" t="s">
        <v>74</v>
      </c>
      <c r="W1876">
        <v>7</v>
      </c>
      <c r="X1876" t="s">
        <v>75</v>
      </c>
    </row>
    <row r="1877" spans="1:24" x14ac:dyDescent="0.3">
      <c r="A1877">
        <v>3682</v>
      </c>
      <c r="B1877" s="1">
        <v>46212</v>
      </c>
      <c r="C1877">
        <f>YEAR(SalesDataTable[[#This Row],[Order Date]])</f>
        <v>2026</v>
      </c>
      <c r="D1877">
        <f>MONTH(SalesDataTable[[#This Row],[Order Date]])</f>
        <v>7</v>
      </c>
      <c r="E1877" t="str">
        <f>TEXT(SalesDataTable[[#This Row],[Order Date]], "MmMM")</f>
        <v>July</v>
      </c>
      <c r="F1877" t="str">
        <f>"Q"&amp;ROUNDUP(MONTH(SalesDataTable[[#This Row],[Order Date]])/3,0)</f>
        <v>Q3</v>
      </c>
      <c r="G1877" t="s">
        <v>48</v>
      </c>
      <c r="H1877" t="s">
        <v>49</v>
      </c>
      <c r="I1877" t="s">
        <v>22</v>
      </c>
      <c r="J1877" t="s">
        <v>84</v>
      </c>
      <c r="K1877" t="s">
        <v>30</v>
      </c>
      <c r="L1877" t="s">
        <v>31</v>
      </c>
      <c r="M1877">
        <v>3</v>
      </c>
      <c r="N1877">
        <v>150.61000000000001</v>
      </c>
      <c r="O1877">
        <v>0</v>
      </c>
      <c r="P1877">
        <v>79.900000000000006</v>
      </c>
      <c r="Q1877">
        <v>451.83000000000004</v>
      </c>
      <c r="R1877">
        <v>239.70000000000002</v>
      </c>
      <c r="S1877">
        <v>212.13000000000002</v>
      </c>
      <c r="T1877">
        <v>0.46949073766682159</v>
      </c>
      <c r="U1877">
        <v>2026</v>
      </c>
      <c r="V1877" t="s">
        <v>74</v>
      </c>
      <c r="W1877">
        <v>7</v>
      </c>
      <c r="X1877" t="s">
        <v>75</v>
      </c>
    </row>
    <row r="1878" spans="1:24" x14ac:dyDescent="0.3">
      <c r="A1878">
        <v>1480</v>
      </c>
      <c r="B1878" s="1">
        <v>46214</v>
      </c>
      <c r="C1878">
        <f>YEAR(SalesDataTable[[#This Row],[Order Date]])</f>
        <v>2026</v>
      </c>
      <c r="D1878">
        <f>MONTH(SalesDataTable[[#This Row],[Order Date]])</f>
        <v>7</v>
      </c>
      <c r="E1878" t="str">
        <f>TEXT(SalesDataTable[[#This Row],[Order Date]], "MmMM")</f>
        <v>July</v>
      </c>
      <c r="F1878" t="str">
        <f>"Q"&amp;ROUNDUP(MONTH(SalesDataTable[[#This Row],[Order Date]])/3,0)</f>
        <v>Q3</v>
      </c>
      <c r="G1878" t="s">
        <v>28</v>
      </c>
      <c r="H1878" t="s">
        <v>46</v>
      </c>
      <c r="I1878" t="s">
        <v>22</v>
      </c>
      <c r="J1878" t="s">
        <v>23</v>
      </c>
      <c r="K1878" t="s">
        <v>37</v>
      </c>
      <c r="L1878" t="s">
        <v>59</v>
      </c>
      <c r="M1878">
        <v>3</v>
      </c>
      <c r="N1878">
        <v>164.5</v>
      </c>
      <c r="O1878">
        <v>0</v>
      </c>
      <c r="P1878">
        <v>87.06</v>
      </c>
      <c r="Q1878">
        <v>493.5</v>
      </c>
      <c r="R1878">
        <v>261.18</v>
      </c>
      <c r="S1878">
        <v>232.32</v>
      </c>
      <c r="T1878">
        <v>0.47075987841945288</v>
      </c>
      <c r="U1878">
        <v>2026</v>
      </c>
      <c r="V1878" t="s">
        <v>74</v>
      </c>
      <c r="W1878">
        <v>7</v>
      </c>
      <c r="X1878" t="s">
        <v>75</v>
      </c>
    </row>
    <row r="1879" spans="1:24" x14ac:dyDescent="0.3">
      <c r="A1879">
        <v>3832</v>
      </c>
      <c r="B1879" s="1">
        <v>46214</v>
      </c>
      <c r="C1879">
        <f>YEAR(SalesDataTable[[#This Row],[Order Date]])</f>
        <v>2026</v>
      </c>
      <c r="D1879">
        <f>MONTH(SalesDataTable[[#This Row],[Order Date]])</f>
        <v>7</v>
      </c>
      <c r="E1879" t="str">
        <f>TEXT(SalesDataTable[[#This Row],[Order Date]], "MmMM")</f>
        <v>July</v>
      </c>
      <c r="F1879" t="str">
        <f>"Q"&amp;ROUNDUP(MONTH(SalesDataTable[[#This Row],[Order Date]])/3,0)</f>
        <v>Q3</v>
      </c>
      <c r="G1879" t="s">
        <v>20</v>
      </c>
      <c r="H1879" t="s">
        <v>32</v>
      </c>
      <c r="I1879" t="s">
        <v>22</v>
      </c>
      <c r="J1879" t="s">
        <v>84</v>
      </c>
      <c r="K1879" t="s">
        <v>44</v>
      </c>
      <c r="L1879" t="s">
        <v>68</v>
      </c>
      <c r="M1879">
        <v>3</v>
      </c>
      <c r="N1879">
        <v>82.26</v>
      </c>
      <c r="O1879">
        <v>0</v>
      </c>
      <c r="P1879">
        <v>40.020000000000003</v>
      </c>
      <c r="Q1879">
        <v>246.78000000000003</v>
      </c>
      <c r="R1879">
        <v>120.06</v>
      </c>
      <c r="S1879">
        <v>126.72000000000003</v>
      </c>
      <c r="T1879">
        <v>0.51349380014587898</v>
      </c>
      <c r="U1879">
        <v>2026</v>
      </c>
      <c r="V1879" t="s">
        <v>74</v>
      </c>
      <c r="W1879">
        <v>7</v>
      </c>
      <c r="X1879" t="s">
        <v>75</v>
      </c>
    </row>
    <row r="1880" spans="1:24" x14ac:dyDescent="0.3">
      <c r="A1880">
        <v>1317</v>
      </c>
      <c r="B1880" s="1">
        <v>46215</v>
      </c>
      <c r="C1880">
        <f>YEAR(SalesDataTable[[#This Row],[Order Date]])</f>
        <v>2026</v>
      </c>
      <c r="D1880">
        <f>MONTH(SalesDataTable[[#This Row],[Order Date]])</f>
        <v>7</v>
      </c>
      <c r="E1880" t="str">
        <f>TEXT(SalesDataTable[[#This Row],[Order Date]], "MmMM")</f>
        <v>July</v>
      </c>
      <c r="F1880" t="str">
        <f>"Q"&amp;ROUNDUP(MONTH(SalesDataTable[[#This Row],[Order Date]])/3,0)</f>
        <v>Q3</v>
      </c>
      <c r="G1880" t="s">
        <v>34</v>
      </c>
      <c r="H1880" t="s">
        <v>55</v>
      </c>
      <c r="I1880" t="s">
        <v>22</v>
      </c>
      <c r="J1880" t="s">
        <v>85</v>
      </c>
      <c r="K1880" t="s">
        <v>24</v>
      </c>
      <c r="L1880" t="s">
        <v>50</v>
      </c>
      <c r="M1880">
        <v>3</v>
      </c>
      <c r="N1880">
        <v>37</v>
      </c>
      <c r="O1880">
        <v>0</v>
      </c>
      <c r="P1880">
        <v>13.69</v>
      </c>
      <c r="Q1880">
        <v>111</v>
      </c>
      <c r="R1880">
        <v>41.07</v>
      </c>
      <c r="S1880">
        <v>69.930000000000007</v>
      </c>
      <c r="T1880">
        <v>0.63000000000000012</v>
      </c>
      <c r="U1880">
        <v>2026</v>
      </c>
      <c r="V1880" t="s">
        <v>74</v>
      </c>
      <c r="W1880">
        <v>7</v>
      </c>
      <c r="X1880" t="s">
        <v>75</v>
      </c>
    </row>
    <row r="1881" spans="1:24" x14ac:dyDescent="0.3">
      <c r="A1881">
        <v>2823</v>
      </c>
      <c r="B1881" s="1">
        <v>46217</v>
      </c>
      <c r="C1881">
        <f>YEAR(SalesDataTable[[#This Row],[Order Date]])</f>
        <v>2026</v>
      </c>
      <c r="D1881">
        <f>MONTH(SalesDataTable[[#This Row],[Order Date]])</f>
        <v>7</v>
      </c>
      <c r="E1881" t="str">
        <f>TEXT(SalesDataTable[[#This Row],[Order Date]], "MmMM")</f>
        <v>July</v>
      </c>
      <c r="F1881" t="str">
        <f>"Q"&amp;ROUNDUP(MONTH(SalesDataTable[[#This Row],[Order Date]])/3,0)</f>
        <v>Q3</v>
      </c>
      <c r="G1881" t="s">
        <v>28</v>
      </c>
      <c r="H1881" t="s">
        <v>46</v>
      </c>
      <c r="I1881" t="s">
        <v>22</v>
      </c>
      <c r="J1881" t="s">
        <v>23</v>
      </c>
      <c r="K1881" t="s">
        <v>42</v>
      </c>
      <c r="L1881" t="s">
        <v>72</v>
      </c>
      <c r="M1881">
        <v>3</v>
      </c>
      <c r="N1881">
        <v>81.39</v>
      </c>
      <c r="O1881">
        <v>0</v>
      </c>
      <c r="P1881">
        <v>43.54</v>
      </c>
      <c r="Q1881">
        <v>244.17000000000002</v>
      </c>
      <c r="R1881">
        <v>130.62</v>
      </c>
      <c r="S1881">
        <v>113.55000000000001</v>
      </c>
      <c r="T1881">
        <v>0.46504484580415284</v>
      </c>
      <c r="U1881">
        <v>2026</v>
      </c>
      <c r="V1881" t="s">
        <v>74</v>
      </c>
      <c r="W1881">
        <v>7</v>
      </c>
      <c r="X1881" t="s">
        <v>75</v>
      </c>
    </row>
    <row r="1882" spans="1:24" x14ac:dyDescent="0.3">
      <c r="A1882">
        <v>4154</v>
      </c>
      <c r="B1882" s="1">
        <v>46220</v>
      </c>
      <c r="C1882">
        <f>YEAR(SalesDataTable[[#This Row],[Order Date]])</f>
        <v>2026</v>
      </c>
      <c r="D1882">
        <f>MONTH(SalesDataTable[[#This Row],[Order Date]])</f>
        <v>7</v>
      </c>
      <c r="E1882" t="str">
        <f>TEXT(SalesDataTable[[#This Row],[Order Date]], "MmMM")</f>
        <v>July</v>
      </c>
      <c r="F1882" t="str">
        <f>"Q"&amp;ROUNDUP(MONTH(SalesDataTable[[#This Row],[Order Date]])/3,0)</f>
        <v>Q3</v>
      </c>
      <c r="G1882" t="s">
        <v>48</v>
      </c>
      <c r="H1882" t="s">
        <v>81</v>
      </c>
      <c r="I1882" t="s">
        <v>22</v>
      </c>
      <c r="J1882" t="s">
        <v>84</v>
      </c>
      <c r="K1882" t="s">
        <v>30</v>
      </c>
      <c r="L1882" t="s">
        <v>41</v>
      </c>
      <c r="M1882">
        <v>3</v>
      </c>
      <c r="N1882">
        <v>72.150000000000006</v>
      </c>
      <c r="O1882">
        <v>0</v>
      </c>
      <c r="P1882">
        <v>33.01</v>
      </c>
      <c r="Q1882">
        <v>216.45000000000002</v>
      </c>
      <c r="R1882">
        <v>99.03</v>
      </c>
      <c r="S1882">
        <v>117.42000000000002</v>
      </c>
      <c r="T1882">
        <v>0.54248094248094247</v>
      </c>
      <c r="U1882">
        <v>2026</v>
      </c>
      <c r="V1882" t="s">
        <v>74</v>
      </c>
      <c r="W1882">
        <v>7</v>
      </c>
      <c r="X1882" t="s">
        <v>75</v>
      </c>
    </row>
    <row r="1883" spans="1:24" x14ac:dyDescent="0.3">
      <c r="A1883">
        <v>571</v>
      </c>
      <c r="B1883" s="1">
        <v>46225</v>
      </c>
      <c r="C1883">
        <f>YEAR(SalesDataTable[[#This Row],[Order Date]])</f>
        <v>2026</v>
      </c>
      <c r="D1883">
        <f>MONTH(SalesDataTable[[#This Row],[Order Date]])</f>
        <v>7</v>
      </c>
      <c r="E1883" t="str">
        <f>TEXT(SalesDataTable[[#This Row],[Order Date]], "MmMM")</f>
        <v>July</v>
      </c>
      <c r="F1883" t="str">
        <f>"Q"&amp;ROUNDUP(MONTH(SalesDataTable[[#This Row],[Order Date]])/3,0)</f>
        <v>Q3</v>
      </c>
      <c r="G1883" t="s">
        <v>28</v>
      </c>
      <c r="H1883" t="s">
        <v>36</v>
      </c>
      <c r="I1883" t="s">
        <v>22</v>
      </c>
      <c r="J1883" t="s">
        <v>23</v>
      </c>
      <c r="K1883" t="s">
        <v>30</v>
      </c>
      <c r="L1883" t="s">
        <v>31</v>
      </c>
      <c r="M1883">
        <v>3</v>
      </c>
      <c r="N1883">
        <v>152.53</v>
      </c>
      <c r="O1883">
        <v>0</v>
      </c>
      <c r="P1883">
        <v>80.88</v>
      </c>
      <c r="Q1883">
        <v>457.59000000000003</v>
      </c>
      <c r="R1883">
        <v>242.64</v>
      </c>
      <c r="S1883">
        <v>214.95000000000005</v>
      </c>
      <c r="T1883">
        <v>0.46974365698551113</v>
      </c>
      <c r="U1883">
        <v>2026</v>
      </c>
      <c r="V1883" t="s">
        <v>74</v>
      </c>
      <c r="W1883">
        <v>7</v>
      </c>
      <c r="X1883" t="s">
        <v>75</v>
      </c>
    </row>
    <row r="1884" spans="1:24" x14ac:dyDescent="0.3">
      <c r="A1884">
        <v>4153</v>
      </c>
      <c r="B1884" s="1">
        <v>46229</v>
      </c>
      <c r="C1884">
        <f>YEAR(SalesDataTable[[#This Row],[Order Date]])</f>
        <v>2026</v>
      </c>
      <c r="D1884">
        <f>MONTH(SalesDataTable[[#This Row],[Order Date]])</f>
        <v>7</v>
      </c>
      <c r="E1884" t="str">
        <f>TEXT(SalesDataTable[[#This Row],[Order Date]], "MmMM")</f>
        <v>July</v>
      </c>
      <c r="F1884" t="str">
        <f>"Q"&amp;ROUNDUP(MONTH(SalesDataTable[[#This Row],[Order Date]])/3,0)</f>
        <v>Q3</v>
      </c>
      <c r="G1884" t="s">
        <v>20</v>
      </c>
      <c r="H1884" t="s">
        <v>32</v>
      </c>
      <c r="I1884" t="s">
        <v>22</v>
      </c>
      <c r="J1884" t="s">
        <v>85</v>
      </c>
      <c r="K1884" t="s">
        <v>37</v>
      </c>
      <c r="L1884" t="s">
        <v>38</v>
      </c>
      <c r="M1884">
        <v>3</v>
      </c>
      <c r="N1884">
        <v>134.63</v>
      </c>
      <c r="O1884">
        <v>0</v>
      </c>
      <c r="P1884">
        <v>67.2</v>
      </c>
      <c r="Q1884">
        <v>403.89</v>
      </c>
      <c r="R1884">
        <v>201.60000000000002</v>
      </c>
      <c r="S1884">
        <v>202.28999999999996</v>
      </c>
      <c r="T1884">
        <v>0.50085419297333422</v>
      </c>
      <c r="U1884">
        <v>2026</v>
      </c>
      <c r="V1884" t="s">
        <v>74</v>
      </c>
      <c r="W1884">
        <v>7</v>
      </c>
      <c r="X1884" t="s">
        <v>75</v>
      </c>
    </row>
    <row r="1885" spans="1:24" x14ac:dyDescent="0.3">
      <c r="A1885">
        <v>4871</v>
      </c>
      <c r="B1885" s="1">
        <v>46232</v>
      </c>
      <c r="C1885">
        <f>YEAR(SalesDataTable[[#This Row],[Order Date]])</f>
        <v>2026</v>
      </c>
      <c r="D1885">
        <f>MONTH(SalesDataTable[[#This Row],[Order Date]])</f>
        <v>7</v>
      </c>
      <c r="E1885" t="str">
        <f>TEXT(SalesDataTable[[#This Row],[Order Date]], "MmMM")</f>
        <v>July</v>
      </c>
      <c r="F1885" t="str">
        <f>"Q"&amp;ROUNDUP(MONTH(SalesDataTable[[#This Row],[Order Date]])/3,0)</f>
        <v>Q3</v>
      </c>
      <c r="G1885" t="s">
        <v>28</v>
      </c>
      <c r="H1885" t="s">
        <v>36</v>
      </c>
      <c r="I1885" t="s">
        <v>22</v>
      </c>
      <c r="J1885" t="s">
        <v>23</v>
      </c>
      <c r="K1885" t="s">
        <v>44</v>
      </c>
      <c r="L1885" t="s">
        <v>63</v>
      </c>
      <c r="M1885">
        <v>3</v>
      </c>
      <c r="N1885">
        <v>123.31</v>
      </c>
      <c r="O1885">
        <v>0</v>
      </c>
      <c r="P1885">
        <v>59.16</v>
      </c>
      <c r="Q1885">
        <v>369.93</v>
      </c>
      <c r="R1885">
        <v>177.48</v>
      </c>
      <c r="S1885">
        <v>192.45000000000002</v>
      </c>
      <c r="T1885">
        <v>0.52023355770010549</v>
      </c>
      <c r="U1885">
        <v>2026</v>
      </c>
      <c r="V1885" t="s">
        <v>74</v>
      </c>
      <c r="W1885">
        <v>7</v>
      </c>
      <c r="X1885" t="s">
        <v>75</v>
      </c>
    </row>
    <row r="1886" spans="1:24" x14ac:dyDescent="0.3">
      <c r="A1886">
        <v>3550</v>
      </c>
      <c r="B1886" s="1">
        <v>46233</v>
      </c>
      <c r="C1886">
        <f>YEAR(SalesDataTable[[#This Row],[Order Date]])</f>
        <v>2026</v>
      </c>
      <c r="D1886">
        <f>MONTH(SalesDataTable[[#This Row],[Order Date]])</f>
        <v>7</v>
      </c>
      <c r="E1886" t="str">
        <f>TEXT(SalesDataTable[[#This Row],[Order Date]], "MmMM")</f>
        <v>July</v>
      </c>
      <c r="F1886" t="str">
        <f>"Q"&amp;ROUNDUP(MONTH(SalesDataTable[[#This Row],[Order Date]])/3,0)</f>
        <v>Q3</v>
      </c>
      <c r="G1886" t="s">
        <v>28</v>
      </c>
      <c r="H1886" t="s">
        <v>46</v>
      </c>
      <c r="I1886" t="s">
        <v>22</v>
      </c>
      <c r="J1886" t="s">
        <v>84</v>
      </c>
      <c r="K1886" t="s">
        <v>44</v>
      </c>
      <c r="L1886" t="s">
        <v>63</v>
      </c>
      <c r="M1886">
        <v>3</v>
      </c>
      <c r="N1886">
        <v>120.88</v>
      </c>
      <c r="O1886">
        <v>0</v>
      </c>
      <c r="P1886">
        <v>60.97</v>
      </c>
      <c r="Q1886">
        <v>362.64</v>
      </c>
      <c r="R1886">
        <v>182.91</v>
      </c>
      <c r="S1886">
        <v>179.73</v>
      </c>
      <c r="T1886">
        <v>0.49561548643282594</v>
      </c>
      <c r="U1886">
        <v>2026</v>
      </c>
      <c r="V1886" t="s">
        <v>74</v>
      </c>
      <c r="W1886">
        <v>7</v>
      </c>
      <c r="X1886" t="s">
        <v>75</v>
      </c>
    </row>
    <row r="1887" spans="1:24" x14ac:dyDescent="0.3">
      <c r="A1887">
        <v>694</v>
      </c>
      <c r="B1887" s="1">
        <v>46237</v>
      </c>
      <c r="C1887">
        <f>YEAR(SalesDataTable[[#This Row],[Order Date]])</f>
        <v>2026</v>
      </c>
      <c r="D1887">
        <f>MONTH(SalesDataTable[[#This Row],[Order Date]])</f>
        <v>8</v>
      </c>
      <c r="E1887" t="str">
        <f>TEXT(SalesDataTable[[#This Row],[Order Date]], "MmMM")</f>
        <v>August</v>
      </c>
      <c r="F1887" t="str">
        <f>"Q"&amp;ROUNDUP(MONTH(SalesDataTable[[#This Row],[Order Date]])/3,0)</f>
        <v>Q3</v>
      </c>
      <c r="G1887" t="s">
        <v>48</v>
      </c>
      <c r="H1887" t="s">
        <v>67</v>
      </c>
      <c r="I1887" t="s">
        <v>22</v>
      </c>
      <c r="J1887" t="s">
        <v>23</v>
      </c>
      <c r="K1887" t="s">
        <v>30</v>
      </c>
      <c r="L1887" t="s">
        <v>57</v>
      </c>
      <c r="M1887">
        <v>3</v>
      </c>
      <c r="N1887">
        <v>144</v>
      </c>
      <c r="O1887">
        <v>0</v>
      </c>
      <c r="P1887">
        <v>78.89</v>
      </c>
      <c r="Q1887">
        <v>432</v>
      </c>
      <c r="R1887">
        <v>236.67000000000002</v>
      </c>
      <c r="S1887">
        <v>195.32999999999998</v>
      </c>
      <c r="T1887">
        <v>0.45215277777777774</v>
      </c>
      <c r="U1887">
        <v>2026</v>
      </c>
      <c r="V1887" t="s">
        <v>74</v>
      </c>
      <c r="W1887">
        <v>8</v>
      </c>
      <c r="X1887" t="s">
        <v>76</v>
      </c>
    </row>
    <row r="1888" spans="1:24" x14ac:dyDescent="0.3">
      <c r="A1888">
        <v>4645</v>
      </c>
      <c r="B1888" s="1">
        <v>46240</v>
      </c>
      <c r="C1888">
        <f>YEAR(SalesDataTable[[#This Row],[Order Date]])</f>
        <v>2026</v>
      </c>
      <c r="D1888">
        <f>MONTH(SalesDataTable[[#This Row],[Order Date]])</f>
        <v>8</v>
      </c>
      <c r="E1888" t="str">
        <f>TEXT(SalesDataTable[[#This Row],[Order Date]], "MmMM")</f>
        <v>August</v>
      </c>
      <c r="F1888" t="str">
        <f>"Q"&amp;ROUNDUP(MONTH(SalesDataTable[[#This Row],[Order Date]])/3,0)</f>
        <v>Q3</v>
      </c>
      <c r="G1888" t="s">
        <v>48</v>
      </c>
      <c r="H1888" t="s">
        <v>81</v>
      </c>
      <c r="I1888" t="s">
        <v>22</v>
      </c>
      <c r="J1888" t="s">
        <v>23</v>
      </c>
      <c r="K1888" t="s">
        <v>24</v>
      </c>
      <c r="L1888" t="s">
        <v>25</v>
      </c>
      <c r="M1888">
        <v>3</v>
      </c>
      <c r="N1888">
        <v>41.11</v>
      </c>
      <c r="O1888">
        <v>0</v>
      </c>
      <c r="P1888">
        <v>14.49</v>
      </c>
      <c r="Q1888">
        <v>123.33</v>
      </c>
      <c r="R1888">
        <v>43.47</v>
      </c>
      <c r="S1888">
        <v>79.86</v>
      </c>
      <c r="T1888">
        <v>0.64753101435173921</v>
      </c>
      <c r="U1888">
        <v>2026</v>
      </c>
      <c r="V1888" t="s">
        <v>74</v>
      </c>
      <c r="W1888">
        <v>8</v>
      </c>
      <c r="X1888" t="s">
        <v>76</v>
      </c>
    </row>
    <row r="1889" spans="1:24" x14ac:dyDescent="0.3">
      <c r="A1889">
        <v>3319</v>
      </c>
      <c r="B1889" s="1">
        <v>46245</v>
      </c>
      <c r="C1889">
        <f>YEAR(SalesDataTable[[#This Row],[Order Date]])</f>
        <v>2026</v>
      </c>
      <c r="D1889">
        <f>MONTH(SalesDataTable[[#This Row],[Order Date]])</f>
        <v>8</v>
      </c>
      <c r="E1889" t="str">
        <f>TEXT(SalesDataTable[[#This Row],[Order Date]], "MmMM")</f>
        <v>August</v>
      </c>
      <c r="F1889" t="str">
        <f>"Q"&amp;ROUNDUP(MONTH(SalesDataTable[[#This Row],[Order Date]])/3,0)</f>
        <v>Q3</v>
      </c>
      <c r="G1889" t="s">
        <v>34</v>
      </c>
      <c r="H1889" t="s">
        <v>55</v>
      </c>
      <c r="I1889" t="s">
        <v>22</v>
      </c>
      <c r="J1889" t="s">
        <v>84</v>
      </c>
      <c r="K1889" t="s">
        <v>30</v>
      </c>
      <c r="L1889" t="s">
        <v>33</v>
      </c>
      <c r="M1889">
        <v>3</v>
      </c>
      <c r="N1889">
        <v>93.53</v>
      </c>
      <c r="O1889">
        <v>0</v>
      </c>
      <c r="P1889">
        <v>46.19</v>
      </c>
      <c r="Q1889">
        <v>280.59000000000003</v>
      </c>
      <c r="R1889">
        <v>138.57</v>
      </c>
      <c r="S1889">
        <v>142.02000000000004</v>
      </c>
      <c r="T1889">
        <v>0.5061477600769807</v>
      </c>
      <c r="U1889">
        <v>2026</v>
      </c>
      <c r="V1889" t="s">
        <v>74</v>
      </c>
      <c r="W1889">
        <v>8</v>
      </c>
      <c r="X1889" t="s">
        <v>76</v>
      </c>
    </row>
    <row r="1890" spans="1:24" x14ac:dyDescent="0.3">
      <c r="A1890">
        <v>71</v>
      </c>
      <c r="B1890" s="1">
        <v>46250</v>
      </c>
      <c r="C1890">
        <f>YEAR(SalesDataTable[[#This Row],[Order Date]])</f>
        <v>2026</v>
      </c>
      <c r="D1890">
        <f>MONTH(SalesDataTable[[#This Row],[Order Date]])</f>
        <v>8</v>
      </c>
      <c r="E1890" t="str">
        <f>TEXT(SalesDataTable[[#This Row],[Order Date]], "MmMM")</f>
        <v>August</v>
      </c>
      <c r="F1890" t="str">
        <f>"Q"&amp;ROUNDUP(MONTH(SalesDataTable[[#This Row],[Order Date]])/3,0)</f>
        <v>Q3</v>
      </c>
      <c r="G1890" t="s">
        <v>48</v>
      </c>
      <c r="H1890" t="s">
        <v>71</v>
      </c>
      <c r="I1890" t="s">
        <v>22</v>
      </c>
      <c r="J1890" t="s">
        <v>23</v>
      </c>
      <c r="K1890" t="s">
        <v>42</v>
      </c>
      <c r="L1890" t="s">
        <v>72</v>
      </c>
      <c r="M1890">
        <v>3</v>
      </c>
      <c r="N1890">
        <v>80.099999999999994</v>
      </c>
      <c r="O1890">
        <v>0</v>
      </c>
      <c r="P1890">
        <v>42.41</v>
      </c>
      <c r="Q1890">
        <v>240.29999999999998</v>
      </c>
      <c r="R1890">
        <v>127.22999999999999</v>
      </c>
      <c r="S1890">
        <v>113.07</v>
      </c>
      <c r="T1890">
        <v>0.47053682896379528</v>
      </c>
      <c r="U1890">
        <v>2026</v>
      </c>
      <c r="V1890" t="s">
        <v>74</v>
      </c>
      <c r="W1890">
        <v>8</v>
      </c>
      <c r="X1890" t="s">
        <v>76</v>
      </c>
    </row>
    <row r="1891" spans="1:24" x14ac:dyDescent="0.3">
      <c r="A1891">
        <v>1394</v>
      </c>
      <c r="B1891" s="1">
        <v>46250</v>
      </c>
      <c r="C1891">
        <f>YEAR(SalesDataTable[[#This Row],[Order Date]])</f>
        <v>2026</v>
      </c>
      <c r="D1891">
        <f>MONTH(SalesDataTable[[#This Row],[Order Date]])</f>
        <v>8</v>
      </c>
      <c r="E1891" t="str">
        <f>TEXT(SalesDataTable[[#This Row],[Order Date]], "MmMM")</f>
        <v>August</v>
      </c>
      <c r="F1891" t="str">
        <f>"Q"&amp;ROUNDUP(MONTH(SalesDataTable[[#This Row],[Order Date]])/3,0)</f>
        <v>Q3</v>
      </c>
      <c r="G1891" t="s">
        <v>48</v>
      </c>
      <c r="H1891" t="s">
        <v>81</v>
      </c>
      <c r="I1891" t="s">
        <v>22</v>
      </c>
      <c r="J1891" t="s">
        <v>84</v>
      </c>
      <c r="K1891" t="s">
        <v>44</v>
      </c>
      <c r="L1891" t="s">
        <v>63</v>
      </c>
      <c r="M1891">
        <v>3</v>
      </c>
      <c r="N1891">
        <v>125.75</v>
      </c>
      <c r="O1891">
        <v>0</v>
      </c>
      <c r="P1891">
        <v>62.05</v>
      </c>
      <c r="Q1891">
        <v>377.25</v>
      </c>
      <c r="R1891">
        <v>186.14999999999998</v>
      </c>
      <c r="S1891">
        <v>191.10000000000002</v>
      </c>
      <c r="T1891">
        <v>0.50656063618290259</v>
      </c>
      <c r="U1891">
        <v>2026</v>
      </c>
      <c r="V1891" t="s">
        <v>74</v>
      </c>
      <c r="W1891">
        <v>8</v>
      </c>
      <c r="X1891" t="s">
        <v>76</v>
      </c>
    </row>
    <row r="1892" spans="1:24" x14ac:dyDescent="0.3">
      <c r="A1892">
        <v>1054</v>
      </c>
      <c r="B1892" s="1">
        <v>46253</v>
      </c>
      <c r="C1892">
        <f>YEAR(SalesDataTable[[#This Row],[Order Date]])</f>
        <v>2026</v>
      </c>
      <c r="D1892">
        <f>MONTH(SalesDataTable[[#This Row],[Order Date]])</f>
        <v>8</v>
      </c>
      <c r="E1892" t="str">
        <f>TEXT(SalesDataTable[[#This Row],[Order Date]], "MmMM")</f>
        <v>August</v>
      </c>
      <c r="F1892" t="str">
        <f>"Q"&amp;ROUNDUP(MONTH(SalesDataTable[[#This Row],[Order Date]])/3,0)</f>
        <v>Q3</v>
      </c>
      <c r="G1892" t="s">
        <v>34</v>
      </c>
      <c r="H1892" t="s">
        <v>56</v>
      </c>
      <c r="I1892" t="s">
        <v>22</v>
      </c>
      <c r="J1892" t="s">
        <v>84</v>
      </c>
      <c r="K1892" t="s">
        <v>30</v>
      </c>
      <c r="L1892" t="s">
        <v>31</v>
      </c>
      <c r="M1892">
        <v>3</v>
      </c>
      <c r="N1892">
        <v>157.41999999999999</v>
      </c>
      <c r="O1892">
        <v>0</v>
      </c>
      <c r="P1892">
        <v>77.989999999999995</v>
      </c>
      <c r="Q1892">
        <v>472.26</v>
      </c>
      <c r="R1892">
        <v>233.96999999999997</v>
      </c>
      <c r="S1892">
        <v>238.29000000000002</v>
      </c>
      <c r="T1892">
        <v>0.5045737517469191</v>
      </c>
      <c r="U1892">
        <v>2026</v>
      </c>
      <c r="V1892" t="s">
        <v>74</v>
      </c>
      <c r="W1892">
        <v>8</v>
      </c>
      <c r="X1892" t="s">
        <v>76</v>
      </c>
    </row>
    <row r="1893" spans="1:24" x14ac:dyDescent="0.3">
      <c r="A1893">
        <v>4321</v>
      </c>
      <c r="B1893" s="1">
        <v>46256</v>
      </c>
      <c r="C1893">
        <f>YEAR(SalesDataTable[[#This Row],[Order Date]])</f>
        <v>2026</v>
      </c>
      <c r="D1893">
        <f>MONTH(SalesDataTable[[#This Row],[Order Date]])</f>
        <v>8</v>
      </c>
      <c r="E1893" t="str">
        <f>TEXT(SalesDataTable[[#This Row],[Order Date]], "MmMM")</f>
        <v>August</v>
      </c>
      <c r="F1893" t="str">
        <f>"Q"&amp;ROUNDUP(MONTH(SalesDataTable[[#This Row],[Order Date]])/3,0)</f>
        <v>Q3</v>
      </c>
      <c r="G1893" t="s">
        <v>20</v>
      </c>
      <c r="H1893" t="s">
        <v>60</v>
      </c>
      <c r="I1893" t="s">
        <v>22</v>
      </c>
      <c r="J1893" t="s">
        <v>23</v>
      </c>
      <c r="K1893" t="s">
        <v>37</v>
      </c>
      <c r="L1893" t="s">
        <v>47</v>
      </c>
      <c r="M1893">
        <v>3</v>
      </c>
      <c r="N1893">
        <v>35.380000000000003</v>
      </c>
      <c r="O1893">
        <v>0</v>
      </c>
      <c r="P1893">
        <v>13.91</v>
      </c>
      <c r="Q1893">
        <v>106.14000000000001</v>
      </c>
      <c r="R1893">
        <v>41.730000000000004</v>
      </c>
      <c r="S1893">
        <v>64.410000000000011</v>
      </c>
      <c r="T1893">
        <v>0.60684002261164505</v>
      </c>
      <c r="U1893">
        <v>2026</v>
      </c>
      <c r="V1893" t="s">
        <v>74</v>
      </c>
      <c r="W1893">
        <v>8</v>
      </c>
      <c r="X1893" t="s">
        <v>76</v>
      </c>
    </row>
    <row r="1894" spans="1:24" x14ac:dyDescent="0.3">
      <c r="A1894">
        <v>1973</v>
      </c>
      <c r="B1894" s="1">
        <v>46258</v>
      </c>
      <c r="C1894">
        <f>YEAR(SalesDataTable[[#This Row],[Order Date]])</f>
        <v>2026</v>
      </c>
      <c r="D1894">
        <f>MONTH(SalesDataTable[[#This Row],[Order Date]])</f>
        <v>8</v>
      </c>
      <c r="E1894" t="str">
        <f>TEXT(SalesDataTable[[#This Row],[Order Date]], "MmMM")</f>
        <v>August</v>
      </c>
      <c r="F1894" t="str">
        <f>"Q"&amp;ROUNDUP(MONTH(SalesDataTable[[#This Row],[Order Date]])/3,0)</f>
        <v>Q3</v>
      </c>
      <c r="G1894" t="s">
        <v>28</v>
      </c>
      <c r="H1894" t="s">
        <v>36</v>
      </c>
      <c r="I1894" t="s">
        <v>22</v>
      </c>
      <c r="J1894" t="s">
        <v>23</v>
      </c>
      <c r="K1894" t="s">
        <v>24</v>
      </c>
      <c r="L1894" t="s">
        <v>69</v>
      </c>
      <c r="M1894">
        <v>3</v>
      </c>
      <c r="N1894">
        <v>51.29</v>
      </c>
      <c r="O1894">
        <v>0</v>
      </c>
      <c r="P1894">
        <v>22.08</v>
      </c>
      <c r="Q1894">
        <v>153.87</v>
      </c>
      <c r="R1894">
        <v>66.239999999999995</v>
      </c>
      <c r="S1894">
        <v>87.63000000000001</v>
      </c>
      <c r="T1894">
        <v>0.56950672645739919</v>
      </c>
      <c r="U1894">
        <v>2026</v>
      </c>
      <c r="V1894" t="s">
        <v>74</v>
      </c>
      <c r="W1894">
        <v>8</v>
      </c>
      <c r="X1894" t="s">
        <v>76</v>
      </c>
    </row>
    <row r="1895" spans="1:24" x14ac:dyDescent="0.3">
      <c r="A1895">
        <v>2755</v>
      </c>
      <c r="B1895" s="1">
        <v>46271</v>
      </c>
      <c r="C1895">
        <f>YEAR(SalesDataTable[[#This Row],[Order Date]])</f>
        <v>2026</v>
      </c>
      <c r="D1895">
        <f>MONTH(SalesDataTable[[#This Row],[Order Date]])</f>
        <v>9</v>
      </c>
      <c r="E1895" t="str">
        <f>TEXT(SalesDataTable[[#This Row],[Order Date]], "MmMM")</f>
        <v>September</v>
      </c>
      <c r="F1895" t="str">
        <f>"Q"&amp;ROUNDUP(MONTH(SalesDataTable[[#This Row],[Order Date]])/3,0)</f>
        <v>Q3</v>
      </c>
      <c r="G1895" t="s">
        <v>48</v>
      </c>
      <c r="H1895" t="s">
        <v>81</v>
      </c>
      <c r="I1895" t="s">
        <v>22</v>
      </c>
      <c r="J1895" t="s">
        <v>23</v>
      </c>
      <c r="K1895" t="s">
        <v>30</v>
      </c>
      <c r="L1895" t="s">
        <v>57</v>
      </c>
      <c r="M1895">
        <v>3</v>
      </c>
      <c r="N1895">
        <v>146.22</v>
      </c>
      <c r="O1895">
        <v>0</v>
      </c>
      <c r="P1895">
        <v>80.13</v>
      </c>
      <c r="Q1895">
        <v>438.65999999999997</v>
      </c>
      <c r="R1895">
        <v>240.39</v>
      </c>
      <c r="S1895">
        <v>198.26999999999998</v>
      </c>
      <c r="T1895">
        <v>0.4519901518260156</v>
      </c>
      <c r="U1895">
        <v>2026</v>
      </c>
      <c r="V1895" t="s">
        <v>74</v>
      </c>
      <c r="W1895">
        <v>9</v>
      </c>
      <c r="X1895" t="s">
        <v>78</v>
      </c>
    </row>
    <row r="1896" spans="1:24" x14ac:dyDescent="0.3">
      <c r="A1896">
        <v>2728</v>
      </c>
      <c r="B1896" s="1">
        <v>46284</v>
      </c>
      <c r="C1896">
        <f>YEAR(SalesDataTable[[#This Row],[Order Date]])</f>
        <v>2026</v>
      </c>
      <c r="D1896">
        <f>MONTH(SalesDataTable[[#This Row],[Order Date]])</f>
        <v>9</v>
      </c>
      <c r="E1896" t="str">
        <f>TEXT(SalesDataTable[[#This Row],[Order Date]], "MmMM")</f>
        <v>September</v>
      </c>
      <c r="F1896" t="str">
        <f>"Q"&amp;ROUNDUP(MONTH(SalesDataTable[[#This Row],[Order Date]])/3,0)</f>
        <v>Q3</v>
      </c>
      <c r="G1896" t="s">
        <v>28</v>
      </c>
      <c r="H1896" t="s">
        <v>46</v>
      </c>
      <c r="I1896" t="s">
        <v>22</v>
      </c>
      <c r="J1896" t="s">
        <v>23</v>
      </c>
      <c r="K1896" t="s">
        <v>30</v>
      </c>
      <c r="L1896" t="s">
        <v>31</v>
      </c>
      <c r="M1896">
        <v>3</v>
      </c>
      <c r="N1896">
        <v>153.5</v>
      </c>
      <c r="O1896">
        <v>0</v>
      </c>
      <c r="P1896">
        <v>80.819999999999993</v>
      </c>
      <c r="Q1896">
        <v>460.5</v>
      </c>
      <c r="R1896">
        <v>242.45999999999998</v>
      </c>
      <c r="S1896">
        <v>218.04000000000002</v>
      </c>
      <c r="T1896">
        <v>0.47348534201954401</v>
      </c>
      <c r="U1896">
        <v>2026</v>
      </c>
      <c r="V1896" t="s">
        <v>74</v>
      </c>
      <c r="W1896">
        <v>9</v>
      </c>
      <c r="X1896" t="s">
        <v>78</v>
      </c>
    </row>
    <row r="1897" spans="1:24" x14ac:dyDescent="0.3">
      <c r="A1897">
        <v>2236</v>
      </c>
      <c r="B1897" s="1">
        <v>46286</v>
      </c>
      <c r="C1897">
        <f>YEAR(SalesDataTable[[#This Row],[Order Date]])</f>
        <v>2026</v>
      </c>
      <c r="D1897">
        <f>MONTH(SalesDataTable[[#This Row],[Order Date]])</f>
        <v>9</v>
      </c>
      <c r="E1897" t="str">
        <f>TEXT(SalesDataTable[[#This Row],[Order Date]], "MmMM")</f>
        <v>September</v>
      </c>
      <c r="F1897" t="str">
        <f>"Q"&amp;ROUNDUP(MONTH(SalesDataTable[[#This Row],[Order Date]])/3,0)</f>
        <v>Q3</v>
      </c>
      <c r="G1897" t="s">
        <v>34</v>
      </c>
      <c r="H1897" t="s">
        <v>40</v>
      </c>
      <c r="I1897" t="s">
        <v>22</v>
      </c>
      <c r="J1897" t="s">
        <v>84</v>
      </c>
      <c r="K1897" t="s">
        <v>30</v>
      </c>
      <c r="L1897" t="s">
        <v>57</v>
      </c>
      <c r="M1897">
        <v>3</v>
      </c>
      <c r="N1897">
        <v>143.31</v>
      </c>
      <c r="O1897">
        <v>0</v>
      </c>
      <c r="P1897">
        <v>81.36</v>
      </c>
      <c r="Q1897">
        <v>429.93</v>
      </c>
      <c r="R1897">
        <v>244.07999999999998</v>
      </c>
      <c r="S1897">
        <v>185.85000000000002</v>
      </c>
      <c r="T1897">
        <v>0.43227967343521045</v>
      </c>
      <c r="U1897">
        <v>2026</v>
      </c>
      <c r="V1897" t="s">
        <v>74</v>
      </c>
      <c r="W1897">
        <v>9</v>
      </c>
      <c r="X1897" t="s">
        <v>78</v>
      </c>
    </row>
    <row r="1898" spans="1:24" x14ac:dyDescent="0.3">
      <c r="A1898">
        <v>2085</v>
      </c>
      <c r="B1898" s="1">
        <v>46291</v>
      </c>
      <c r="C1898">
        <f>YEAR(SalesDataTable[[#This Row],[Order Date]])</f>
        <v>2026</v>
      </c>
      <c r="D1898">
        <f>MONTH(SalesDataTable[[#This Row],[Order Date]])</f>
        <v>9</v>
      </c>
      <c r="E1898" t="str">
        <f>TEXT(SalesDataTable[[#This Row],[Order Date]], "MmMM")</f>
        <v>September</v>
      </c>
      <c r="F1898" t="str">
        <f>"Q"&amp;ROUNDUP(MONTH(SalesDataTable[[#This Row],[Order Date]])/3,0)</f>
        <v>Q3</v>
      </c>
      <c r="G1898" t="s">
        <v>48</v>
      </c>
      <c r="H1898" t="s">
        <v>49</v>
      </c>
      <c r="I1898" t="s">
        <v>22</v>
      </c>
      <c r="J1898" t="s">
        <v>84</v>
      </c>
      <c r="K1898" t="s">
        <v>44</v>
      </c>
      <c r="L1898" t="s">
        <v>45</v>
      </c>
      <c r="M1898">
        <v>3</v>
      </c>
      <c r="N1898">
        <v>191.46</v>
      </c>
      <c r="O1898">
        <v>0</v>
      </c>
      <c r="P1898">
        <v>104.06</v>
      </c>
      <c r="Q1898">
        <v>574.38</v>
      </c>
      <c r="R1898">
        <v>312.18</v>
      </c>
      <c r="S1898">
        <v>262.2</v>
      </c>
      <c r="T1898">
        <v>0.45649221769560222</v>
      </c>
      <c r="U1898">
        <v>2026</v>
      </c>
      <c r="V1898" t="s">
        <v>74</v>
      </c>
      <c r="W1898">
        <v>9</v>
      </c>
      <c r="X1898" t="s">
        <v>78</v>
      </c>
    </row>
    <row r="1899" spans="1:24" x14ac:dyDescent="0.3">
      <c r="A1899">
        <v>2388</v>
      </c>
      <c r="B1899" s="1">
        <v>46293</v>
      </c>
      <c r="C1899">
        <f>YEAR(SalesDataTable[[#This Row],[Order Date]])</f>
        <v>2026</v>
      </c>
      <c r="D1899">
        <f>MONTH(SalesDataTable[[#This Row],[Order Date]])</f>
        <v>9</v>
      </c>
      <c r="E1899" t="str">
        <f>TEXT(SalesDataTable[[#This Row],[Order Date]], "MmMM")</f>
        <v>September</v>
      </c>
      <c r="F1899" t="str">
        <f>"Q"&amp;ROUNDUP(MONTH(SalesDataTable[[#This Row],[Order Date]])/3,0)</f>
        <v>Q3</v>
      </c>
      <c r="G1899" t="s">
        <v>20</v>
      </c>
      <c r="H1899" t="s">
        <v>21</v>
      </c>
      <c r="I1899" t="s">
        <v>22</v>
      </c>
      <c r="J1899" t="s">
        <v>84</v>
      </c>
      <c r="K1899" t="s">
        <v>30</v>
      </c>
      <c r="L1899" t="s">
        <v>33</v>
      </c>
      <c r="M1899">
        <v>3</v>
      </c>
      <c r="N1899">
        <v>93.22</v>
      </c>
      <c r="O1899">
        <v>0</v>
      </c>
      <c r="P1899">
        <v>46.75</v>
      </c>
      <c r="Q1899">
        <v>279.65999999999997</v>
      </c>
      <c r="R1899">
        <v>140.25</v>
      </c>
      <c r="S1899">
        <v>139.40999999999997</v>
      </c>
      <c r="T1899">
        <v>0.49849817635700489</v>
      </c>
      <c r="U1899">
        <v>2026</v>
      </c>
      <c r="V1899" t="s">
        <v>74</v>
      </c>
      <c r="W1899">
        <v>9</v>
      </c>
      <c r="X1899" t="s">
        <v>78</v>
      </c>
    </row>
    <row r="1900" spans="1:24" x14ac:dyDescent="0.3">
      <c r="A1900">
        <v>3333</v>
      </c>
      <c r="B1900" s="1">
        <v>46296</v>
      </c>
      <c r="C1900">
        <f>YEAR(SalesDataTable[[#This Row],[Order Date]])</f>
        <v>2026</v>
      </c>
      <c r="D1900">
        <f>MONTH(SalesDataTable[[#This Row],[Order Date]])</f>
        <v>10</v>
      </c>
      <c r="E1900" t="str">
        <f>TEXT(SalesDataTable[[#This Row],[Order Date]], "MmMM")</f>
        <v>October</v>
      </c>
      <c r="F1900" t="str">
        <f>"Q"&amp;ROUNDUP(MONTH(SalesDataTable[[#This Row],[Order Date]])/3,0)</f>
        <v>Q4</v>
      </c>
      <c r="G1900" t="s">
        <v>48</v>
      </c>
      <c r="H1900" t="s">
        <v>52</v>
      </c>
      <c r="I1900" t="s">
        <v>22</v>
      </c>
      <c r="J1900" t="s">
        <v>23</v>
      </c>
      <c r="K1900" t="s">
        <v>44</v>
      </c>
      <c r="L1900" t="s">
        <v>68</v>
      </c>
      <c r="M1900">
        <v>3</v>
      </c>
      <c r="N1900">
        <v>80.67</v>
      </c>
      <c r="O1900">
        <v>0</v>
      </c>
      <c r="P1900">
        <v>39.94</v>
      </c>
      <c r="Q1900">
        <v>242.01</v>
      </c>
      <c r="R1900">
        <v>119.82</v>
      </c>
      <c r="S1900">
        <v>122.19</v>
      </c>
      <c r="T1900">
        <v>0.50489649188050079</v>
      </c>
      <c r="U1900">
        <v>2026</v>
      </c>
      <c r="V1900" t="s">
        <v>79</v>
      </c>
      <c r="W1900">
        <v>10</v>
      </c>
      <c r="X1900" t="s">
        <v>80</v>
      </c>
    </row>
    <row r="1901" spans="1:24" x14ac:dyDescent="0.3">
      <c r="A1901">
        <v>3910</v>
      </c>
      <c r="B1901" s="1">
        <v>46307</v>
      </c>
      <c r="C1901">
        <f>YEAR(SalesDataTable[[#This Row],[Order Date]])</f>
        <v>2026</v>
      </c>
      <c r="D1901">
        <f>MONTH(SalesDataTable[[#This Row],[Order Date]])</f>
        <v>10</v>
      </c>
      <c r="E1901" t="str">
        <f>TEXT(SalesDataTable[[#This Row],[Order Date]], "MmMM")</f>
        <v>October</v>
      </c>
      <c r="F1901" t="str">
        <f>"Q"&amp;ROUNDUP(MONTH(SalesDataTable[[#This Row],[Order Date]])/3,0)</f>
        <v>Q4</v>
      </c>
      <c r="G1901" t="s">
        <v>48</v>
      </c>
      <c r="H1901" t="s">
        <v>49</v>
      </c>
      <c r="I1901" t="s">
        <v>22</v>
      </c>
      <c r="J1901" t="s">
        <v>85</v>
      </c>
      <c r="K1901" t="s">
        <v>42</v>
      </c>
      <c r="L1901" t="s">
        <v>43</v>
      </c>
      <c r="M1901">
        <v>3</v>
      </c>
      <c r="N1901">
        <v>41.09</v>
      </c>
      <c r="O1901">
        <v>0</v>
      </c>
      <c r="P1901">
        <v>17.18</v>
      </c>
      <c r="Q1901">
        <v>123.27000000000001</v>
      </c>
      <c r="R1901">
        <v>51.54</v>
      </c>
      <c r="S1901">
        <v>71.730000000000018</v>
      </c>
      <c r="T1901">
        <v>0.58189340472134354</v>
      </c>
      <c r="U1901">
        <v>2026</v>
      </c>
      <c r="V1901" t="s">
        <v>79</v>
      </c>
      <c r="W1901">
        <v>10</v>
      </c>
      <c r="X1901" t="s">
        <v>80</v>
      </c>
    </row>
    <row r="1902" spans="1:24" x14ac:dyDescent="0.3">
      <c r="A1902">
        <v>989</v>
      </c>
      <c r="B1902" s="1">
        <v>46308</v>
      </c>
      <c r="C1902">
        <f>YEAR(SalesDataTable[[#This Row],[Order Date]])</f>
        <v>2026</v>
      </c>
      <c r="D1902">
        <f>MONTH(SalesDataTable[[#This Row],[Order Date]])</f>
        <v>10</v>
      </c>
      <c r="E1902" t="str">
        <f>TEXT(SalesDataTable[[#This Row],[Order Date]], "MmMM")</f>
        <v>October</v>
      </c>
      <c r="F1902" t="str">
        <f>"Q"&amp;ROUNDUP(MONTH(SalesDataTable[[#This Row],[Order Date]])/3,0)</f>
        <v>Q4</v>
      </c>
      <c r="G1902" t="s">
        <v>34</v>
      </c>
      <c r="H1902" t="s">
        <v>40</v>
      </c>
      <c r="I1902" t="s">
        <v>22</v>
      </c>
      <c r="J1902" t="s">
        <v>84</v>
      </c>
      <c r="K1902" t="s">
        <v>42</v>
      </c>
      <c r="L1902" t="s">
        <v>43</v>
      </c>
      <c r="M1902">
        <v>3</v>
      </c>
      <c r="N1902">
        <v>40.42</v>
      </c>
      <c r="O1902">
        <v>0</v>
      </c>
      <c r="P1902">
        <v>16.79</v>
      </c>
      <c r="Q1902">
        <v>121.26</v>
      </c>
      <c r="R1902">
        <v>50.37</v>
      </c>
      <c r="S1902">
        <v>70.890000000000015</v>
      </c>
      <c r="T1902">
        <v>0.58461157842652167</v>
      </c>
      <c r="U1902">
        <v>2026</v>
      </c>
      <c r="V1902" t="s">
        <v>79</v>
      </c>
      <c r="W1902">
        <v>10</v>
      </c>
      <c r="X1902" t="s">
        <v>80</v>
      </c>
    </row>
    <row r="1903" spans="1:24" x14ac:dyDescent="0.3">
      <c r="A1903">
        <v>3613</v>
      </c>
      <c r="B1903" s="1">
        <v>46324</v>
      </c>
      <c r="C1903">
        <f>YEAR(SalesDataTable[[#This Row],[Order Date]])</f>
        <v>2026</v>
      </c>
      <c r="D1903">
        <f>MONTH(SalesDataTable[[#This Row],[Order Date]])</f>
        <v>10</v>
      </c>
      <c r="E1903" t="str">
        <f>TEXT(SalesDataTable[[#This Row],[Order Date]], "MmMM")</f>
        <v>October</v>
      </c>
      <c r="F1903" t="str">
        <f>"Q"&amp;ROUNDUP(MONTH(SalesDataTable[[#This Row],[Order Date]])/3,0)</f>
        <v>Q4</v>
      </c>
      <c r="G1903" t="s">
        <v>34</v>
      </c>
      <c r="H1903" t="s">
        <v>53</v>
      </c>
      <c r="I1903" t="s">
        <v>22</v>
      </c>
      <c r="J1903" t="s">
        <v>84</v>
      </c>
      <c r="K1903" t="s">
        <v>37</v>
      </c>
      <c r="L1903" t="s">
        <v>59</v>
      </c>
      <c r="M1903">
        <v>3</v>
      </c>
      <c r="N1903">
        <v>167.41</v>
      </c>
      <c r="O1903">
        <v>0</v>
      </c>
      <c r="P1903">
        <v>85.33</v>
      </c>
      <c r="Q1903">
        <v>502.23</v>
      </c>
      <c r="R1903">
        <v>255.99</v>
      </c>
      <c r="S1903">
        <v>246.24</v>
      </c>
      <c r="T1903">
        <v>0.49029329191804549</v>
      </c>
      <c r="U1903">
        <v>2026</v>
      </c>
      <c r="V1903" t="s">
        <v>79</v>
      </c>
      <c r="W1903">
        <v>10</v>
      </c>
      <c r="X1903" t="s">
        <v>80</v>
      </c>
    </row>
    <row r="1904" spans="1:24" x14ac:dyDescent="0.3">
      <c r="A1904">
        <v>4430</v>
      </c>
      <c r="B1904" s="1">
        <v>46360</v>
      </c>
      <c r="C1904">
        <f>YEAR(SalesDataTable[[#This Row],[Order Date]])</f>
        <v>2026</v>
      </c>
      <c r="D1904">
        <f>MONTH(SalesDataTable[[#This Row],[Order Date]])</f>
        <v>12</v>
      </c>
      <c r="E1904" t="str">
        <f>TEXT(SalesDataTable[[#This Row],[Order Date]], "MmMM")</f>
        <v>December</v>
      </c>
      <c r="F1904" t="str">
        <f>"Q"&amp;ROUNDUP(MONTH(SalesDataTable[[#This Row],[Order Date]])/3,0)</f>
        <v>Q4</v>
      </c>
      <c r="G1904" t="s">
        <v>34</v>
      </c>
      <c r="H1904" t="s">
        <v>56</v>
      </c>
      <c r="I1904" t="s">
        <v>22</v>
      </c>
      <c r="J1904" t="s">
        <v>84</v>
      </c>
      <c r="K1904" t="s">
        <v>44</v>
      </c>
      <c r="L1904" t="s">
        <v>45</v>
      </c>
      <c r="M1904">
        <v>3</v>
      </c>
      <c r="N1904">
        <v>193.8</v>
      </c>
      <c r="O1904">
        <v>0</v>
      </c>
      <c r="P1904">
        <v>104.55</v>
      </c>
      <c r="Q1904">
        <v>581.40000000000009</v>
      </c>
      <c r="R1904">
        <v>313.64999999999998</v>
      </c>
      <c r="S1904">
        <v>267.75000000000011</v>
      </c>
      <c r="T1904">
        <v>0.46052631578947378</v>
      </c>
      <c r="U1904">
        <v>2026</v>
      </c>
      <c r="V1904" t="s">
        <v>79</v>
      </c>
      <c r="W1904">
        <v>12</v>
      </c>
      <c r="X1904" t="s">
        <v>83</v>
      </c>
    </row>
    <row r="1905" spans="1:24" x14ac:dyDescent="0.3">
      <c r="A1905">
        <v>1650</v>
      </c>
      <c r="B1905" s="1">
        <v>46364</v>
      </c>
      <c r="C1905">
        <f>YEAR(SalesDataTable[[#This Row],[Order Date]])</f>
        <v>2026</v>
      </c>
      <c r="D1905">
        <f>MONTH(SalesDataTable[[#This Row],[Order Date]])</f>
        <v>12</v>
      </c>
      <c r="E1905" t="str">
        <f>TEXT(SalesDataTable[[#This Row],[Order Date]], "MmMM")</f>
        <v>December</v>
      </c>
      <c r="F1905" t="str">
        <f>"Q"&amp;ROUNDUP(MONTH(SalesDataTable[[#This Row],[Order Date]])/3,0)</f>
        <v>Q4</v>
      </c>
      <c r="G1905" t="s">
        <v>34</v>
      </c>
      <c r="H1905" t="s">
        <v>56</v>
      </c>
      <c r="I1905" t="s">
        <v>22</v>
      </c>
      <c r="J1905" t="s">
        <v>23</v>
      </c>
      <c r="K1905" t="s">
        <v>37</v>
      </c>
      <c r="L1905" t="s">
        <v>47</v>
      </c>
      <c r="M1905">
        <v>3</v>
      </c>
      <c r="N1905">
        <v>36.25</v>
      </c>
      <c r="O1905">
        <v>0</v>
      </c>
      <c r="P1905">
        <v>13.67</v>
      </c>
      <c r="Q1905">
        <v>108.75</v>
      </c>
      <c r="R1905">
        <v>41.01</v>
      </c>
      <c r="S1905">
        <v>67.740000000000009</v>
      </c>
      <c r="T1905">
        <v>0.62289655172413805</v>
      </c>
      <c r="U1905">
        <v>2026</v>
      </c>
      <c r="V1905" t="s">
        <v>79</v>
      </c>
      <c r="W1905">
        <v>12</v>
      </c>
      <c r="X1905" t="s">
        <v>83</v>
      </c>
    </row>
    <row r="1906" spans="1:24" x14ac:dyDescent="0.3">
      <c r="A1906">
        <v>10</v>
      </c>
      <c r="B1906" s="1">
        <v>46369</v>
      </c>
      <c r="C1906">
        <f>YEAR(SalesDataTable[[#This Row],[Order Date]])</f>
        <v>2026</v>
      </c>
      <c r="D1906">
        <f>MONTH(SalesDataTable[[#This Row],[Order Date]])</f>
        <v>12</v>
      </c>
      <c r="E1906" t="str">
        <f>TEXT(SalesDataTable[[#This Row],[Order Date]], "MmMM")</f>
        <v>December</v>
      </c>
      <c r="F1906" t="str">
        <f>"Q"&amp;ROUNDUP(MONTH(SalesDataTable[[#This Row],[Order Date]])/3,0)</f>
        <v>Q4</v>
      </c>
      <c r="G1906" t="s">
        <v>28</v>
      </c>
      <c r="H1906" t="s">
        <v>36</v>
      </c>
      <c r="I1906" t="s">
        <v>22</v>
      </c>
      <c r="J1906" t="s">
        <v>84</v>
      </c>
      <c r="K1906" t="s">
        <v>37</v>
      </c>
      <c r="L1906" t="s">
        <v>47</v>
      </c>
      <c r="M1906">
        <v>3</v>
      </c>
      <c r="N1906">
        <v>35.380000000000003</v>
      </c>
      <c r="O1906">
        <v>0</v>
      </c>
      <c r="P1906">
        <v>13.51</v>
      </c>
      <c r="Q1906">
        <v>106.14000000000001</v>
      </c>
      <c r="R1906">
        <v>40.53</v>
      </c>
      <c r="S1906">
        <v>65.610000000000014</v>
      </c>
      <c r="T1906">
        <v>0.61814584511023185</v>
      </c>
      <c r="U1906">
        <v>2026</v>
      </c>
      <c r="V1906" t="s">
        <v>79</v>
      </c>
      <c r="W1906">
        <v>12</v>
      </c>
      <c r="X1906" t="s">
        <v>83</v>
      </c>
    </row>
    <row r="1907" spans="1:24" x14ac:dyDescent="0.3">
      <c r="A1907">
        <v>606</v>
      </c>
      <c r="B1907" s="1">
        <v>46383</v>
      </c>
      <c r="C1907">
        <f>YEAR(SalesDataTable[[#This Row],[Order Date]])</f>
        <v>2026</v>
      </c>
      <c r="D1907">
        <f>MONTH(SalesDataTable[[#This Row],[Order Date]])</f>
        <v>12</v>
      </c>
      <c r="E1907" t="str">
        <f>TEXT(SalesDataTable[[#This Row],[Order Date]], "MmMM")</f>
        <v>December</v>
      </c>
      <c r="F1907" t="str">
        <f>"Q"&amp;ROUNDUP(MONTH(SalesDataTable[[#This Row],[Order Date]])/3,0)</f>
        <v>Q4</v>
      </c>
      <c r="G1907" t="s">
        <v>34</v>
      </c>
      <c r="H1907" t="s">
        <v>53</v>
      </c>
      <c r="I1907" t="s">
        <v>22</v>
      </c>
      <c r="J1907" t="s">
        <v>23</v>
      </c>
      <c r="K1907" t="s">
        <v>44</v>
      </c>
      <c r="L1907" t="s">
        <v>77</v>
      </c>
      <c r="M1907">
        <v>3</v>
      </c>
      <c r="N1907">
        <v>333.84</v>
      </c>
      <c r="O1907">
        <v>0</v>
      </c>
      <c r="P1907">
        <v>193.05</v>
      </c>
      <c r="Q1907">
        <v>1001.52</v>
      </c>
      <c r="R1907">
        <v>579.15000000000009</v>
      </c>
      <c r="S1907">
        <v>422.36999999999989</v>
      </c>
      <c r="T1907">
        <v>0.42172897196261672</v>
      </c>
      <c r="U1907">
        <v>2026</v>
      </c>
      <c r="V1907" t="s">
        <v>79</v>
      </c>
      <c r="W1907">
        <v>12</v>
      </c>
      <c r="X1907" t="s">
        <v>83</v>
      </c>
    </row>
    <row r="1908" spans="1:24" x14ac:dyDescent="0.3">
      <c r="A1908">
        <v>1530</v>
      </c>
      <c r="B1908" s="1">
        <v>46386</v>
      </c>
      <c r="C1908">
        <f>YEAR(SalesDataTable[[#This Row],[Order Date]])</f>
        <v>2026</v>
      </c>
      <c r="D1908">
        <f>MONTH(SalesDataTable[[#This Row],[Order Date]])</f>
        <v>12</v>
      </c>
      <c r="E1908" t="str">
        <f>TEXT(SalesDataTable[[#This Row],[Order Date]], "MmMM")</f>
        <v>December</v>
      </c>
      <c r="F1908" t="str">
        <f>"Q"&amp;ROUNDUP(MONTH(SalesDataTable[[#This Row],[Order Date]])/3,0)</f>
        <v>Q4</v>
      </c>
      <c r="G1908" t="s">
        <v>20</v>
      </c>
      <c r="H1908" t="s">
        <v>32</v>
      </c>
      <c r="I1908" t="s">
        <v>22</v>
      </c>
      <c r="J1908" t="s">
        <v>23</v>
      </c>
      <c r="K1908" t="s">
        <v>24</v>
      </c>
      <c r="L1908" t="s">
        <v>69</v>
      </c>
      <c r="M1908">
        <v>3</v>
      </c>
      <c r="N1908">
        <v>50.72</v>
      </c>
      <c r="O1908">
        <v>0</v>
      </c>
      <c r="P1908">
        <v>22.3</v>
      </c>
      <c r="Q1908">
        <v>152.16</v>
      </c>
      <c r="R1908">
        <v>66.900000000000006</v>
      </c>
      <c r="S1908">
        <v>85.259999999999991</v>
      </c>
      <c r="T1908">
        <v>0.56033123028391163</v>
      </c>
      <c r="U1908">
        <v>2026</v>
      </c>
      <c r="V1908" t="s">
        <v>79</v>
      </c>
      <c r="W1908">
        <v>12</v>
      </c>
      <c r="X1908" t="s">
        <v>83</v>
      </c>
    </row>
    <row r="1909" spans="1:24" x14ac:dyDescent="0.3">
      <c r="A1909">
        <v>248</v>
      </c>
      <c r="B1909" s="1">
        <v>46029</v>
      </c>
      <c r="C1909">
        <f>YEAR(SalesDataTable[[#This Row],[Order Date]])</f>
        <v>2026</v>
      </c>
      <c r="D1909">
        <f>MONTH(SalesDataTable[[#This Row],[Order Date]])</f>
        <v>1</v>
      </c>
      <c r="E1909" t="str">
        <f>TEXT(SalesDataTable[[#This Row],[Order Date]], "MmMM")</f>
        <v>January</v>
      </c>
      <c r="F1909" t="str">
        <f>"Q"&amp;ROUNDUP(MONTH(SalesDataTable[[#This Row],[Order Date]])/3,0)</f>
        <v>Q1</v>
      </c>
      <c r="G1909" t="s">
        <v>34</v>
      </c>
      <c r="H1909" t="s">
        <v>53</v>
      </c>
      <c r="I1909" t="s">
        <v>87</v>
      </c>
      <c r="J1909" t="s">
        <v>23</v>
      </c>
      <c r="K1909" t="s">
        <v>42</v>
      </c>
      <c r="L1909" t="s">
        <v>72</v>
      </c>
      <c r="M1909">
        <v>3</v>
      </c>
      <c r="N1909">
        <v>81.64</v>
      </c>
      <c r="O1909">
        <v>0</v>
      </c>
      <c r="P1909">
        <v>43.84</v>
      </c>
      <c r="Q1909">
        <v>244.92000000000002</v>
      </c>
      <c r="R1909">
        <v>131.52000000000001</v>
      </c>
      <c r="S1909">
        <v>113.4</v>
      </c>
      <c r="T1909">
        <v>0.46300832925036745</v>
      </c>
      <c r="U1909">
        <v>2026</v>
      </c>
      <c r="V1909" t="s">
        <v>26</v>
      </c>
      <c r="W1909">
        <v>1</v>
      </c>
      <c r="X1909" t="s">
        <v>27</v>
      </c>
    </row>
    <row r="1910" spans="1:24" x14ac:dyDescent="0.3">
      <c r="A1910">
        <v>2642</v>
      </c>
      <c r="B1910" s="1">
        <v>46055</v>
      </c>
      <c r="C1910">
        <f>YEAR(SalesDataTable[[#This Row],[Order Date]])</f>
        <v>2026</v>
      </c>
      <c r="D1910">
        <f>MONTH(SalesDataTable[[#This Row],[Order Date]])</f>
        <v>2</v>
      </c>
      <c r="E1910" t="str">
        <f>TEXT(SalesDataTable[[#This Row],[Order Date]], "MmMM")</f>
        <v>February</v>
      </c>
      <c r="F1910" t="str">
        <f>"Q"&amp;ROUNDUP(MONTH(SalesDataTable[[#This Row],[Order Date]])/3,0)</f>
        <v>Q1</v>
      </c>
      <c r="G1910" t="s">
        <v>34</v>
      </c>
      <c r="H1910" t="s">
        <v>40</v>
      </c>
      <c r="I1910" t="s">
        <v>87</v>
      </c>
      <c r="J1910" t="s">
        <v>84</v>
      </c>
      <c r="K1910" t="s">
        <v>44</v>
      </c>
      <c r="L1910" t="s">
        <v>45</v>
      </c>
      <c r="M1910">
        <v>3</v>
      </c>
      <c r="N1910">
        <v>199.9</v>
      </c>
      <c r="O1910">
        <v>0</v>
      </c>
      <c r="P1910">
        <v>104.18</v>
      </c>
      <c r="Q1910">
        <v>599.70000000000005</v>
      </c>
      <c r="R1910">
        <v>312.54000000000002</v>
      </c>
      <c r="S1910">
        <v>287.16000000000003</v>
      </c>
      <c r="T1910">
        <v>0.47883941970985494</v>
      </c>
      <c r="U1910">
        <v>2026</v>
      </c>
      <c r="V1910" t="s">
        <v>26</v>
      </c>
      <c r="W1910">
        <v>2</v>
      </c>
      <c r="X1910" t="s">
        <v>51</v>
      </c>
    </row>
    <row r="1911" spans="1:24" x14ac:dyDescent="0.3">
      <c r="A1911">
        <v>3506</v>
      </c>
      <c r="B1911" s="1">
        <v>46059</v>
      </c>
      <c r="C1911">
        <f>YEAR(SalesDataTable[[#This Row],[Order Date]])</f>
        <v>2026</v>
      </c>
      <c r="D1911">
        <f>MONTH(SalesDataTable[[#This Row],[Order Date]])</f>
        <v>2</v>
      </c>
      <c r="E1911" t="str">
        <f>TEXT(SalesDataTable[[#This Row],[Order Date]], "MmMM")</f>
        <v>February</v>
      </c>
      <c r="F1911" t="str">
        <f>"Q"&amp;ROUNDUP(MONTH(SalesDataTable[[#This Row],[Order Date]])/3,0)</f>
        <v>Q1</v>
      </c>
      <c r="G1911" t="s">
        <v>28</v>
      </c>
      <c r="H1911" t="s">
        <v>36</v>
      </c>
      <c r="I1911" t="s">
        <v>86</v>
      </c>
      <c r="J1911" t="s">
        <v>84</v>
      </c>
      <c r="K1911" t="s">
        <v>24</v>
      </c>
      <c r="L1911" t="s">
        <v>69</v>
      </c>
      <c r="M1911">
        <v>3</v>
      </c>
      <c r="N1911">
        <v>50.65</v>
      </c>
      <c r="O1911">
        <v>0</v>
      </c>
      <c r="P1911">
        <v>21.49</v>
      </c>
      <c r="Q1911">
        <v>151.94999999999999</v>
      </c>
      <c r="R1911">
        <v>64.47</v>
      </c>
      <c r="S1911">
        <v>87.47999999999999</v>
      </c>
      <c r="T1911">
        <v>0.57571569595261596</v>
      </c>
      <c r="U1911">
        <v>2026</v>
      </c>
      <c r="V1911" t="s">
        <v>26</v>
      </c>
      <c r="W1911">
        <v>2</v>
      </c>
      <c r="X1911" t="s">
        <v>51</v>
      </c>
    </row>
    <row r="1912" spans="1:24" x14ac:dyDescent="0.3">
      <c r="A1912">
        <v>594</v>
      </c>
      <c r="B1912" s="1">
        <v>46070</v>
      </c>
      <c r="C1912">
        <f>YEAR(SalesDataTable[[#This Row],[Order Date]])</f>
        <v>2026</v>
      </c>
      <c r="D1912">
        <f>MONTH(SalesDataTable[[#This Row],[Order Date]])</f>
        <v>2</v>
      </c>
      <c r="E1912" t="str">
        <f>TEXT(SalesDataTable[[#This Row],[Order Date]], "MmMM")</f>
        <v>February</v>
      </c>
      <c r="F1912" t="str">
        <f>"Q"&amp;ROUNDUP(MONTH(SalesDataTable[[#This Row],[Order Date]])/3,0)</f>
        <v>Q1</v>
      </c>
      <c r="G1912" t="s">
        <v>28</v>
      </c>
      <c r="H1912" t="s">
        <v>46</v>
      </c>
      <c r="I1912" t="s">
        <v>86</v>
      </c>
      <c r="J1912" t="s">
        <v>85</v>
      </c>
      <c r="K1912" t="s">
        <v>37</v>
      </c>
      <c r="L1912" t="s">
        <v>38</v>
      </c>
      <c r="M1912">
        <v>3</v>
      </c>
      <c r="N1912">
        <v>134.91</v>
      </c>
      <c r="O1912">
        <v>0</v>
      </c>
      <c r="P1912">
        <v>67.69</v>
      </c>
      <c r="Q1912">
        <v>404.73</v>
      </c>
      <c r="R1912">
        <v>203.07</v>
      </c>
      <c r="S1912">
        <v>201.66000000000003</v>
      </c>
      <c r="T1912">
        <v>0.49825809799125348</v>
      </c>
      <c r="U1912">
        <v>2026</v>
      </c>
      <c r="V1912" t="s">
        <v>26</v>
      </c>
      <c r="W1912">
        <v>2</v>
      </c>
      <c r="X1912" t="s">
        <v>51</v>
      </c>
    </row>
    <row r="1913" spans="1:24" x14ac:dyDescent="0.3">
      <c r="A1913">
        <v>383</v>
      </c>
      <c r="B1913" s="1">
        <v>46082</v>
      </c>
      <c r="C1913">
        <f>YEAR(SalesDataTable[[#This Row],[Order Date]])</f>
        <v>2026</v>
      </c>
      <c r="D1913">
        <f>MONTH(SalesDataTable[[#This Row],[Order Date]])</f>
        <v>3</v>
      </c>
      <c r="E1913" t="str">
        <f>TEXT(SalesDataTable[[#This Row],[Order Date]], "MmMM")</f>
        <v>March</v>
      </c>
      <c r="F1913" t="str">
        <f>"Q"&amp;ROUNDUP(MONTH(SalesDataTable[[#This Row],[Order Date]])/3,0)</f>
        <v>Q1</v>
      </c>
      <c r="G1913" t="s">
        <v>48</v>
      </c>
      <c r="H1913" t="s">
        <v>49</v>
      </c>
      <c r="I1913" t="s">
        <v>86</v>
      </c>
      <c r="J1913" t="s">
        <v>84</v>
      </c>
      <c r="K1913" t="s">
        <v>30</v>
      </c>
      <c r="L1913" t="s">
        <v>33</v>
      </c>
      <c r="M1913">
        <v>3</v>
      </c>
      <c r="N1913">
        <v>92.76</v>
      </c>
      <c r="O1913">
        <v>0</v>
      </c>
      <c r="P1913">
        <v>45.84</v>
      </c>
      <c r="Q1913">
        <v>278.28000000000003</v>
      </c>
      <c r="R1913">
        <v>137.52000000000001</v>
      </c>
      <c r="S1913">
        <v>140.76000000000002</v>
      </c>
      <c r="T1913">
        <v>0.50582147477360928</v>
      </c>
      <c r="U1913">
        <v>2026</v>
      </c>
      <c r="V1913" t="s">
        <v>26</v>
      </c>
      <c r="W1913">
        <v>3</v>
      </c>
      <c r="X1913" t="s">
        <v>58</v>
      </c>
    </row>
    <row r="1914" spans="1:24" x14ac:dyDescent="0.3">
      <c r="A1914">
        <v>3056</v>
      </c>
      <c r="B1914" s="1">
        <v>46087</v>
      </c>
      <c r="C1914">
        <f>YEAR(SalesDataTable[[#This Row],[Order Date]])</f>
        <v>2026</v>
      </c>
      <c r="D1914">
        <f>MONTH(SalesDataTable[[#This Row],[Order Date]])</f>
        <v>3</v>
      </c>
      <c r="E1914" t="str">
        <f>TEXT(SalesDataTable[[#This Row],[Order Date]], "MmMM")</f>
        <v>March</v>
      </c>
      <c r="F1914" t="str">
        <f>"Q"&amp;ROUNDUP(MONTH(SalesDataTable[[#This Row],[Order Date]])/3,0)</f>
        <v>Q1</v>
      </c>
      <c r="G1914" t="s">
        <v>34</v>
      </c>
      <c r="H1914" t="s">
        <v>53</v>
      </c>
      <c r="I1914" t="s">
        <v>87</v>
      </c>
      <c r="J1914" t="s">
        <v>84</v>
      </c>
      <c r="K1914" t="s">
        <v>37</v>
      </c>
      <c r="L1914" t="s">
        <v>59</v>
      </c>
      <c r="M1914">
        <v>3</v>
      </c>
      <c r="N1914">
        <v>163.44999999999999</v>
      </c>
      <c r="O1914">
        <v>0</v>
      </c>
      <c r="P1914">
        <v>86.88</v>
      </c>
      <c r="Q1914">
        <v>490.34999999999997</v>
      </c>
      <c r="R1914">
        <v>260.64</v>
      </c>
      <c r="S1914">
        <v>229.70999999999998</v>
      </c>
      <c r="T1914">
        <v>0.46846130315081064</v>
      </c>
      <c r="U1914">
        <v>2026</v>
      </c>
      <c r="V1914" t="s">
        <v>26</v>
      </c>
      <c r="W1914">
        <v>3</v>
      </c>
      <c r="X1914" t="s">
        <v>58</v>
      </c>
    </row>
    <row r="1915" spans="1:24" x14ac:dyDescent="0.3">
      <c r="A1915">
        <v>4995</v>
      </c>
      <c r="B1915" s="1">
        <v>46092</v>
      </c>
      <c r="C1915">
        <f>YEAR(SalesDataTable[[#This Row],[Order Date]])</f>
        <v>2026</v>
      </c>
      <c r="D1915">
        <f>MONTH(SalesDataTable[[#This Row],[Order Date]])</f>
        <v>3</v>
      </c>
      <c r="E1915" t="str">
        <f>TEXT(SalesDataTable[[#This Row],[Order Date]], "MmMM")</f>
        <v>March</v>
      </c>
      <c r="F1915" t="str">
        <f>"Q"&amp;ROUNDUP(MONTH(SalesDataTable[[#This Row],[Order Date]])/3,0)</f>
        <v>Q1</v>
      </c>
      <c r="G1915" t="s">
        <v>34</v>
      </c>
      <c r="H1915" t="s">
        <v>53</v>
      </c>
      <c r="I1915" t="s">
        <v>87</v>
      </c>
      <c r="J1915" t="s">
        <v>23</v>
      </c>
      <c r="K1915" t="s">
        <v>30</v>
      </c>
      <c r="L1915" t="s">
        <v>33</v>
      </c>
      <c r="M1915">
        <v>3</v>
      </c>
      <c r="N1915">
        <v>90.31</v>
      </c>
      <c r="O1915">
        <v>0</v>
      </c>
      <c r="P1915">
        <v>44.58</v>
      </c>
      <c r="Q1915">
        <v>270.93</v>
      </c>
      <c r="R1915">
        <v>133.74</v>
      </c>
      <c r="S1915">
        <v>137.19</v>
      </c>
      <c r="T1915">
        <v>0.50636695825489975</v>
      </c>
      <c r="U1915">
        <v>2026</v>
      </c>
      <c r="V1915" t="s">
        <v>26</v>
      </c>
      <c r="W1915">
        <v>3</v>
      </c>
      <c r="X1915" t="s">
        <v>58</v>
      </c>
    </row>
    <row r="1916" spans="1:24" x14ac:dyDescent="0.3">
      <c r="A1916">
        <v>1498</v>
      </c>
      <c r="B1916" s="1">
        <v>46111</v>
      </c>
      <c r="C1916">
        <f>YEAR(SalesDataTable[[#This Row],[Order Date]])</f>
        <v>2026</v>
      </c>
      <c r="D1916">
        <f>MONTH(SalesDataTable[[#This Row],[Order Date]])</f>
        <v>3</v>
      </c>
      <c r="E1916" t="str">
        <f>TEXT(SalesDataTable[[#This Row],[Order Date]], "MmMM")</f>
        <v>March</v>
      </c>
      <c r="F1916" t="str">
        <f>"Q"&amp;ROUNDUP(MONTH(SalesDataTable[[#This Row],[Order Date]])/3,0)</f>
        <v>Q1</v>
      </c>
      <c r="G1916" t="s">
        <v>34</v>
      </c>
      <c r="H1916" t="s">
        <v>55</v>
      </c>
      <c r="I1916" t="s">
        <v>87</v>
      </c>
      <c r="J1916" t="s">
        <v>85</v>
      </c>
      <c r="K1916" t="s">
        <v>30</v>
      </c>
      <c r="L1916" t="s">
        <v>57</v>
      </c>
      <c r="M1916">
        <v>3</v>
      </c>
      <c r="N1916">
        <v>142.46</v>
      </c>
      <c r="O1916">
        <v>0</v>
      </c>
      <c r="P1916">
        <v>79.650000000000006</v>
      </c>
      <c r="Q1916">
        <v>427.38</v>
      </c>
      <c r="R1916">
        <v>238.95000000000002</v>
      </c>
      <c r="S1916">
        <v>188.42999999999998</v>
      </c>
      <c r="T1916">
        <v>0.44089569001825069</v>
      </c>
      <c r="U1916">
        <v>2026</v>
      </c>
      <c r="V1916" t="s">
        <v>26</v>
      </c>
      <c r="W1916">
        <v>3</v>
      </c>
      <c r="X1916" t="s">
        <v>58</v>
      </c>
    </row>
    <row r="1917" spans="1:24" x14ac:dyDescent="0.3">
      <c r="A1917">
        <v>4418</v>
      </c>
      <c r="B1917" s="1">
        <v>46113</v>
      </c>
      <c r="C1917">
        <f>YEAR(SalesDataTable[[#This Row],[Order Date]])</f>
        <v>2026</v>
      </c>
      <c r="D1917">
        <f>MONTH(SalesDataTable[[#This Row],[Order Date]])</f>
        <v>4</v>
      </c>
      <c r="E1917" t="str">
        <f>TEXT(SalesDataTable[[#This Row],[Order Date]], "MmMM")</f>
        <v>April</v>
      </c>
      <c r="F1917" t="str">
        <f>"Q"&amp;ROUNDUP(MONTH(SalesDataTable[[#This Row],[Order Date]])/3,0)</f>
        <v>Q2</v>
      </c>
      <c r="G1917" t="s">
        <v>34</v>
      </c>
      <c r="H1917" t="s">
        <v>55</v>
      </c>
      <c r="I1917" t="s">
        <v>87</v>
      </c>
      <c r="J1917" t="s">
        <v>23</v>
      </c>
      <c r="K1917" t="s">
        <v>24</v>
      </c>
      <c r="L1917" t="s">
        <v>50</v>
      </c>
      <c r="M1917">
        <v>3</v>
      </c>
      <c r="N1917">
        <v>36.090000000000003</v>
      </c>
      <c r="O1917">
        <v>0</v>
      </c>
      <c r="P1917">
        <v>14.03</v>
      </c>
      <c r="Q1917">
        <v>108.27000000000001</v>
      </c>
      <c r="R1917">
        <v>42.089999999999996</v>
      </c>
      <c r="S1917">
        <v>66.180000000000007</v>
      </c>
      <c r="T1917">
        <v>0.61124965364366857</v>
      </c>
      <c r="U1917">
        <v>2026</v>
      </c>
      <c r="V1917" t="s">
        <v>64</v>
      </c>
      <c r="W1917">
        <v>4</v>
      </c>
      <c r="X1917" t="s">
        <v>65</v>
      </c>
    </row>
    <row r="1918" spans="1:24" x14ac:dyDescent="0.3">
      <c r="A1918">
        <v>1514</v>
      </c>
      <c r="B1918" s="1">
        <v>46132</v>
      </c>
      <c r="C1918">
        <f>YEAR(SalesDataTable[[#This Row],[Order Date]])</f>
        <v>2026</v>
      </c>
      <c r="D1918">
        <f>MONTH(SalesDataTable[[#This Row],[Order Date]])</f>
        <v>4</v>
      </c>
      <c r="E1918" t="str">
        <f>TEXT(SalesDataTable[[#This Row],[Order Date]], "MmMM")</f>
        <v>April</v>
      </c>
      <c r="F1918" t="str">
        <f>"Q"&amp;ROUNDUP(MONTH(SalesDataTable[[#This Row],[Order Date]])/3,0)</f>
        <v>Q2</v>
      </c>
      <c r="G1918" t="s">
        <v>48</v>
      </c>
      <c r="H1918" t="s">
        <v>67</v>
      </c>
      <c r="I1918" t="s">
        <v>86</v>
      </c>
      <c r="J1918" t="s">
        <v>84</v>
      </c>
      <c r="K1918" t="s">
        <v>30</v>
      </c>
      <c r="L1918" t="s">
        <v>41</v>
      </c>
      <c r="M1918">
        <v>3</v>
      </c>
      <c r="N1918">
        <v>72.48</v>
      </c>
      <c r="O1918">
        <v>0</v>
      </c>
      <c r="P1918">
        <v>32.36</v>
      </c>
      <c r="Q1918">
        <v>217.44</v>
      </c>
      <c r="R1918">
        <v>97.08</v>
      </c>
      <c r="S1918">
        <v>120.36</v>
      </c>
      <c r="T1918">
        <v>0.55353200883002207</v>
      </c>
      <c r="U1918">
        <v>2026</v>
      </c>
      <c r="V1918" t="s">
        <v>64</v>
      </c>
      <c r="W1918">
        <v>4</v>
      </c>
      <c r="X1918" t="s">
        <v>65</v>
      </c>
    </row>
    <row r="1919" spans="1:24" x14ac:dyDescent="0.3">
      <c r="A1919">
        <v>393</v>
      </c>
      <c r="B1919" s="1">
        <v>46148</v>
      </c>
      <c r="C1919">
        <f>YEAR(SalesDataTable[[#This Row],[Order Date]])</f>
        <v>2026</v>
      </c>
      <c r="D1919">
        <f>MONTH(SalesDataTable[[#This Row],[Order Date]])</f>
        <v>5</v>
      </c>
      <c r="E1919" t="str">
        <f>TEXT(SalesDataTable[[#This Row],[Order Date]], "MmMM")</f>
        <v>May</v>
      </c>
      <c r="F1919" t="str">
        <f>"Q"&amp;ROUNDUP(MONTH(SalesDataTable[[#This Row],[Order Date]])/3,0)</f>
        <v>Q2</v>
      </c>
      <c r="G1919" t="s">
        <v>34</v>
      </c>
      <c r="H1919" t="s">
        <v>53</v>
      </c>
      <c r="I1919" t="s">
        <v>87</v>
      </c>
      <c r="J1919" t="s">
        <v>23</v>
      </c>
      <c r="K1919" t="s">
        <v>44</v>
      </c>
      <c r="L1919" t="s">
        <v>45</v>
      </c>
      <c r="M1919">
        <v>3</v>
      </c>
      <c r="N1919">
        <v>199.93</v>
      </c>
      <c r="O1919">
        <v>0</v>
      </c>
      <c r="P1919">
        <v>104.86</v>
      </c>
      <c r="Q1919">
        <v>599.79</v>
      </c>
      <c r="R1919">
        <v>314.58</v>
      </c>
      <c r="S1919">
        <v>285.20999999999998</v>
      </c>
      <c r="T1919">
        <v>0.47551643075076278</v>
      </c>
      <c r="U1919">
        <v>2026</v>
      </c>
      <c r="V1919" t="s">
        <v>64</v>
      </c>
      <c r="W1919">
        <v>5</v>
      </c>
      <c r="X1919" t="s">
        <v>70</v>
      </c>
    </row>
    <row r="1920" spans="1:24" x14ac:dyDescent="0.3">
      <c r="A1920">
        <v>3508</v>
      </c>
      <c r="B1920" s="1">
        <v>46153</v>
      </c>
      <c r="C1920">
        <f>YEAR(SalesDataTable[[#This Row],[Order Date]])</f>
        <v>2026</v>
      </c>
      <c r="D1920">
        <f>MONTH(SalesDataTable[[#This Row],[Order Date]])</f>
        <v>5</v>
      </c>
      <c r="E1920" t="str">
        <f>TEXT(SalesDataTable[[#This Row],[Order Date]], "MmMM")</f>
        <v>May</v>
      </c>
      <c r="F1920" t="str">
        <f>"Q"&amp;ROUNDUP(MONTH(SalesDataTable[[#This Row],[Order Date]])/3,0)</f>
        <v>Q2</v>
      </c>
      <c r="G1920" t="s">
        <v>34</v>
      </c>
      <c r="H1920" t="s">
        <v>53</v>
      </c>
      <c r="I1920" t="s">
        <v>87</v>
      </c>
      <c r="J1920" t="s">
        <v>84</v>
      </c>
      <c r="K1920" t="s">
        <v>37</v>
      </c>
      <c r="L1920" t="s">
        <v>54</v>
      </c>
      <c r="M1920">
        <v>3</v>
      </c>
      <c r="N1920">
        <v>46.23</v>
      </c>
      <c r="O1920">
        <v>0</v>
      </c>
      <c r="P1920">
        <v>18.47</v>
      </c>
      <c r="Q1920">
        <v>138.69</v>
      </c>
      <c r="R1920">
        <v>55.41</v>
      </c>
      <c r="S1920">
        <v>83.28</v>
      </c>
      <c r="T1920">
        <v>0.60047588146225395</v>
      </c>
      <c r="U1920">
        <v>2026</v>
      </c>
      <c r="V1920" t="s">
        <v>64</v>
      </c>
      <c r="W1920">
        <v>5</v>
      </c>
      <c r="X1920" t="s">
        <v>70</v>
      </c>
    </row>
    <row r="1921" spans="1:24" x14ac:dyDescent="0.3">
      <c r="A1921">
        <v>712</v>
      </c>
      <c r="B1921" s="1">
        <v>46154</v>
      </c>
      <c r="C1921">
        <f>YEAR(SalesDataTable[[#This Row],[Order Date]])</f>
        <v>2026</v>
      </c>
      <c r="D1921">
        <f>MONTH(SalesDataTable[[#This Row],[Order Date]])</f>
        <v>5</v>
      </c>
      <c r="E1921" t="str">
        <f>TEXT(SalesDataTable[[#This Row],[Order Date]], "MmMM")</f>
        <v>May</v>
      </c>
      <c r="F1921" t="str">
        <f>"Q"&amp;ROUNDUP(MONTH(SalesDataTable[[#This Row],[Order Date]])/3,0)</f>
        <v>Q2</v>
      </c>
      <c r="G1921" t="s">
        <v>34</v>
      </c>
      <c r="H1921" t="s">
        <v>55</v>
      </c>
      <c r="I1921" t="s">
        <v>87</v>
      </c>
      <c r="J1921" t="s">
        <v>85</v>
      </c>
      <c r="K1921" t="s">
        <v>42</v>
      </c>
      <c r="L1921" t="s">
        <v>62</v>
      </c>
      <c r="M1921">
        <v>3</v>
      </c>
      <c r="N1921">
        <v>104.54</v>
      </c>
      <c r="O1921">
        <v>0</v>
      </c>
      <c r="P1921">
        <v>51.45</v>
      </c>
      <c r="Q1921">
        <v>313.62</v>
      </c>
      <c r="R1921">
        <v>154.35000000000002</v>
      </c>
      <c r="S1921">
        <v>159.26999999999998</v>
      </c>
      <c r="T1921">
        <v>0.50784388750717424</v>
      </c>
      <c r="U1921">
        <v>2026</v>
      </c>
      <c r="V1921" t="s">
        <v>64</v>
      </c>
      <c r="W1921">
        <v>5</v>
      </c>
      <c r="X1921" t="s">
        <v>70</v>
      </c>
    </row>
    <row r="1922" spans="1:24" x14ac:dyDescent="0.3">
      <c r="A1922">
        <v>1533</v>
      </c>
      <c r="B1922" s="1">
        <v>46154</v>
      </c>
      <c r="C1922">
        <f>YEAR(SalesDataTable[[#This Row],[Order Date]])</f>
        <v>2026</v>
      </c>
      <c r="D1922">
        <f>MONTH(SalesDataTable[[#This Row],[Order Date]])</f>
        <v>5</v>
      </c>
      <c r="E1922" t="str">
        <f>TEXT(SalesDataTable[[#This Row],[Order Date]], "MmMM")</f>
        <v>May</v>
      </c>
      <c r="F1922" t="str">
        <f>"Q"&amp;ROUNDUP(MONTH(SalesDataTable[[#This Row],[Order Date]])/3,0)</f>
        <v>Q2</v>
      </c>
      <c r="G1922" t="s">
        <v>48</v>
      </c>
      <c r="H1922" t="s">
        <v>71</v>
      </c>
      <c r="I1922" t="s">
        <v>86</v>
      </c>
      <c r="J1922" t="s">
        <v>23</v>
      </c>
      <c r="K1922" t="s">
        <v>30</v>
      </c>
      <c r="L1922" t="s">
        <v>57</v>
      </c>
      <c r="M1922">
        <v>3</v>
      </c>
      <c r="N1922">
        <v>143.87</v>
      </c>
      <c r="O1922">
        <v>0</v>
      </c>
      <c r="P1922">
        <v>79.2</v>
      </c>
      <c r="Q1922">
        <v>431.61</v>
      </c>
      <c r="R1922">
        <v>237.60000000000002</v>
      </c>
      <c r="S1922">
        <v>194.01</v>
      </c>
      <c r="T1922">
        <v>0.44950302356293875</v>
      </c>
      <c r="U1922">
        <v>2026</v>
      </c>
      <c r="V1922" t="s">
        <v>64</v>
      </c>
      <c r="W1922">
        <v>5</v>
      </c>
      <c r="X1922" t="s">
        <v>70</v>
      </c>
    </row>
    <row r="1923" spans="1:24" x14ac:dyDescent="0.3">
      <c r="A1923">
        <v>1133</v>
      </c>
      <c r="B1923" s="1">
        <v>46157</v>
      </c>
      <c r="C1923">
        <f>YEAR(SalesDataTable[[#This Row],[Order Date]])</f>
        <v>2026</v>
      </c>
      <c r="D1923">
        <f>MONTH(SalesDataTable[[#This Row],[Order Date]])</f>
        <v>5</v>
      </c>
      <c r="E1923" t="str">
        <f>TEXT(SalesDataTable[[#This Row],[Order Date]], "MmMM")</f>
        <v>May</v>
      </c>
      <c r="F1923" t="str">
        <f>"Q"&amp;ROUNDUP(MONTH(SalesDataTable[[#This Row],[Order Date]])/3,0)</f>
        <v>Q2</v>
      </c>
      <c r="G1923" t="s">
        <v>28</v>
      </c>
      <c r="H1923" t="s">
        <v>46</v>
      </c>
      <c r="I1923" t="s">
        <v>86</v>
      </c>
      <c r="J1923" t="s">
        <v>23</v>
      </c>
      <c r="K1923" t="s">
        <v>44</v>
      </c>
      <c r="L1923" t="s">
        <v>45</v>
      </c>
      <c r="M1923">
        <v>3</v>
      </c>
      <c r="N1923">
        <v>192.21</v>
      </c>
      <c r="O1923">
        <v>0</v>
      </c>
      <c r="P1923">
        <v>103.51</v>
      </c>
      <c r="Q1923">
        <v>576.63</v>
      </c>
      <c r="R1923">
        <v>310.53000000000003</v>
      </c>
      <c r="S1923">
        <v>266.09999999999997</v>
      </c>
      <c r="T1923">
        <v>0.46147442900993701</v>
      </c>
      <c r="U1923">
        <v>2026</v>
      </c>
      <c r="V1923" t="s">
        <v>64</v>
      </c>
      <c r="W1923">
        <v>5</v>
      </c>
      <c r="X1923" t="s">
        <v>70</v>
      </c>
    </row>
    <row r="1924" spans="1:24" x14ac:dyDescent="0.3">
      <c r="A1924">
        <v>282</v>
      </c>
      <c r="B1924" s="1">
        <v>46159</v>
      </c>
      <c r="C1924">
        <f>YEAR(SalesDataTable[[#This Row],[Order Date]])</f>
        <v>2026</v>
      </c>
      <c r="D1924">
        <f>MONTH(SalesDataTable[[#This Row],[Order Date]])</f>
        <v>5</v>
      </c>
      <c r="E1924" t="str">
        <f>TEXT(SalesDataTable[[#This Row],[Order Date]], "MmMM")</f>
        <v>May</v>
      </c>
      <c r="F1924" t="str">
        <f>"Q"&amp;ROUNDUP(MONTH(SalesDataTable[[#This Row],[Order Date]])/3,0)</f>
        <v>Q2</v>
      </c>
      <c r="G1924" t="s">
        <v>34</v>
      </c>
      <c r="H1924" t="s">
        <v>53</v>
      </c>
      <c r="I1924" t="s">
        <v>87</v>
      </c>
      <c r="J1924" t="s">
        <v>23</v>
      </c>
      <c r="K1924" t="s">
        <v>42</v>
      </c>
      <c r="L1924" t="s">
        <v>66</v>
      </c>
      <c r="M1924">
        <v>3</v>
      </c>
      <c r="N1924">
        <v>51.68</v>
      </c>
      <c r="O1924">
        <v>0</v>
      </c>
      <c r="P1924">
        <v>22.4</v>
      </c>
      <c r="Q1924">
        <v>155.04</v>
      </c>
      <c r="R1924">
        <v>67.199999999999989</v>
      </c>
      <c r="S1924">
        <v>87.84</v>
      </c>
      <c r="T1924">
        <v>0.56656346749226016</v>
      </c>
      <c r="U1924">
        <v>2026</v>
      </c>
      <c r="V1924" t="s">
        <v>64</v>
      </c>
      <c r="W1924">
        <v>5</v>
      </c>
      <c r="X1924" t="s">
        <v>70</v>
      </c>
    </row>
    <row r="1925" spans="1:24" x14ac:dyDescent="0.3">
      <c r="A1925">
        <v>1213</v>
      </c>
      <c r="B1925" s="1">
        <v>46163</v>
      </c>
      <c r="C1925">
        <f>YEAR(SalesDataTable[[#This Row],[Order Date]])</f>
        <v>2026</v>
      </c>
      <c r="D1925">
        <f>MONTH(SalesDataTable[[#This Row],[Order Date]])</f>
        <v>5</v>
      </c>
      <c r="E1925" t="str">
        <f>TEXT(SalesDataTable[[#This Row],[Order Date]], "MmMM")</f>
        <v>May</v>
      </c>
      <c r="F1925" t="str">
        <f>"Q"&amp;ROUNDUP(MONTH(SalesDataTable[[#This Row],[Order Date]])/3,0)</f>
        <v>Q2</v>
      </c>
      <c r="G1925" t="s">
        <v>48</v>
      </c>
      <c r="H1925" t="s">
        <v>49</v>
      </c>
      <c r="I1925" t="s">
        <v>87</v>
      </c>
      <c r="J1925" t="s">
        <v>84</v>
      </c>
      <c r="K1925" t="s">
        <v>44</v>
      </c>
      <c r="L1925" t="s">
        <v>63</v>
      </c>
      <c r="M1925">
        <v>3</v>
      </c>
      <c r="N1925">
        <v>120.61</v>
      </c>
      <c r="O1925">
        <v>0</v>
      </c>
      <c r="P1925">
        <v>60.17</v>
      </c>
      <c r="Q1925">
        <v>361.83</v>
      </c>
      <c r="R1925">
        <v>180.51</v>
      </c>
      <c r="S1925">
        <v>181.32</v>
      </c>
      <c r="T1925">
        <v>0.50111931017328581</v>
      </c>
      <c r="U1925">
        <v>2026</v>
      </c>
      <c r="V1925" t="s">
        <v>64</v>
      </c>
      <c r="W1925">
        <v>5</v>
      </c>
      <c r="X1925" t="s">
        <v>70</v>
      </c>
    </row>
    <row r="1926" spans="1:24" x14ac:dyDescent="0.3">
      <c r="A1926">
        <v>1849</v>
      </c>
      <c r="B1926" s="1">
        <v>46163</v>
      </c>
      <c r="C1926">
        <f>YEAR(SalesDataTable[[#This Row],[Order Date]])</f>
        <v>2026</v>
      </c>
      <c r="D1926">
        <f>MONTH(SalesDataTable[[#This Row],[Order Date]])</f>
        <v>5</v>
      </c>
      <c r="E1926" t="str">
        <f>TEXT(SalesDataTable[[#This Row],[Order Date]], "MmMM")</f>
        <v>May</v>
      </c>
      <c r="F1926" t="str">
        <f>"Q"&amp;ROUNDUP(MONTH(SalesDataTable[[#This Row],[Order Date]])/3,0)</f>
        <v>Q2</v>
      </c>
      <c r="G1926" t="s">
        <v>48</v>
      </c>
      <c r="H1926" t="s">
        <v>52</v>
      </c>
      <c r="I1926" t="s">
        <v>87</v>
      </c>
      <c r="J1926" t="s">
        <v>84</v>
      </c>
      <c r="K1926" t="s">
        <v>37</v>
      </c>
      <c r="L1926" t="s">
        <v>54</v>
      </c>
      <c r="M1926">
        <v>3</v>
      </c>
      <c r="N1926">
        <v>46.46</v>
      </c>
      <c r="O1926">
        <v>0</v>
      </c>
      <c r="P1926">
        <v>18.71</v>
      </c>
      <c r="Q1926">
        <v>139.38</v>
      </c>
      <c r="R1926">
        <v>56.13</v>
      </c>
      <c r="S1926">
        <v>83.25</v>
      </c>
      <c r="T1926">
        <v>0.59728798966853214</v>
      </c>
      <c r="U1926">
        <v>2026</v>
      </c>
      <c r="V1926" t="s">
        <v>64</v>
      </c>
      <c r="W1926">
        <v>5</v>
      </c>
      <c r="X1926" t="s">
        <v>70</v>
      </c>
    </row>
    <row r="1927" spans="1:24" x14ac:dyDescent="0.3">
      <c r="A1927">
        <v>3110</v>
      </c>
      <c r="B1927" s="1">
        <v>46171</v>
      </c>
      <c r="C1927">
        <f>YEAR(SalesDataTable[[#This Row],[Order Date]])</f>
        <v>2026</v>
      </c>
      <c r="D1927">
        <f>MONTH(SalesDataTable[[#This Row],[Order Date]])</f>
        <v>5</v>
      </c>
      <c r="E1927" t="str">
        <f>TEXT(SalesDataTable[[#This Row],[Order Date]], "MmMM")</f>
        <v>May</v>
      </c>
      <c r="F1927" t="str">
        <f>"Q"&amp;ROUNDUP(MONTH(SalesDataTable[[#This Row],[Order Date]])/3,0)</f>
        <v>Q2</v>
      </c>
      <c r="G1927" t="s">
        <v>34</v>
      </c>
      <c r="H1927" t="s">
        <v>35</v>
      </c>
      <c r="I1927" t="s">
        <v>86</v>
      </c>
      <c r="J1927" t="s">
        <v>85</v>
      </c>
      <c r="K1927" t="s">
        <v>24</v>
      </c>
      <c r="L1927" t="s">
        <v>50</v>
      </c>
      <c r="M1927">
        <v>3</v>
      </c>
      <c r="N1927">
        <v>35.79</v>
      </c>
      <c r="O1927">
        <v>0</v>
      </c>
      <c r="P1927">
        <v>13.67</v>
      </c>
      <c r="Q1927">
        <v>107.37</v>
      </c>
      <c r="R1927">
        <v>41.01</v>
      </c>
      <c r="S1927">
        <v>66.360000000000014</v>
      </c>
      <c r="T1927">
        <v>0.61804973456272716</v>
      </c>
      <c r="U1927">
        <v>2026</v>
      </c>
      <c r="V1927" t="s">
        <v>64</v>
      </c>
      <c r="W1927">
        <v>5</v>
      </c>
      <c r="X1927" t="s">
        <v>70</v>
      </c>
    </row>
    <row r="1928" spans="1:24" x14ac:dyDescent="0.3">
      <c r="A1928">
        <v>1441</v>
      </c>
      <c r="B1928" s="1">
        <v>46176</v>
      </c>
      <c r="C1928">
        <f>YEAR(SalesDataTable[[#This Row],[Order Date]])</f>
        <v>2026</v>
      </c>
      <c r="D1928">
        <f>MONTH(SalesDataTable[[#This Row],[Order Date]])</f>
        <v>6</v>
      </c>
      <c r="E1928" t="str">
        <f>TEXT(SalesDataTable[[#This Row],[Order Date]], "MmMM")</f>
        <v>June</v>
      </c>
      <c r="F1928" t="str">
        <f>"Q"&amp;ROUNDUP(MONTH(SalesDataTable[[#This Row],[Order Date]])/3,0)</f>
        <v>Q2</v>
      </c>
      <c r="G1928" t="s">
        <v>48</v>
      </c>
      <c r="H1928" t="s">
        <v>81</v>
      </c>
      <c r="I1928" t="s">
        <v>87</v>
      </c>
      <c r="J1928" t="s">
        <v>23</v>
      </c>
      <c r="K1928" t="s">
        <v>37</v>
      </c>
      <c r="L1928" t="s">
        <v>38</v>
      </c>
      <c r="M1928">
        <v>3</v>
      </c>
      <c r="N1928">
        <v>135.4</v>
      </c>
      <c r="O1928">
        <v>0</v>
      </c>
      <c r="P1928">
        <v>65.16</v>
      </c>
      <c r="Q1928">
        <v>406.20000000000005</v>
      </c>
      <c r="R1928">
        <v>195.48</v>
      </c>
      <c r="S1928">
        <v>210.72000000000006</v>
      </c>
      <c r="T1928">
        <v>0.51875923190546536</v>
      </c>
      <c r="U1928">
        <v>2026</v>
      </c>
      <c r="V1928" t="s">
        <v>64</v>
      </c>
      <c r="W1928">
        <v>6</v>
      </c>
      <c r="X1928" t="s">
        <v>73</v>
      </c>
    </row>
    <row r="1929" spans="1:24" x14ac:dyDescent="0.3">
      <c r="A1929">
        <v>72</v>
      </c>
      <c r="B1929" s="1">
        <v>46181</v>
      </c>
      <c r="C1929">
        <f>YEAR(SalesDataTable[[#This Row],[Order Date]])</f>
        <v>2026</v>
      </c>
      <c r="D1929">
        <f>MONTH(SalesDataTable[[#This Row],[Order Date]])</f>
        <v>6</v>
      </c>
      <c r="E1929" t="str">
        <f>TEXT(SalesDataTable[[#This Row],[Order Date]], "MmMM")</f>
        <v>June</v>
      </c>
      <c r="F1929" t="str">
        <f>"Q"&amp;ROUNDUP(MONTH(SalesDataTable[[#This Row],[Order Date]])/3,0)</f>
        <v>Q2</v>
      </c>
      <c r="G1929" t="s">
        <v>48</v>
      </c>
      <c r="H1929" t="s">
        <v>81</v>
      </c>
      <c r="I1929" t="s">
        <v>86</v>
      </c>
      <c r="J1929" t="s">
        <v>23</v>
      </c>
      <c r="K1929" t="s">
        <v>30</v>
      </c>
      <c r="L1929" t="s">
        <v>57</v>
      </c>
      <c r="M1929">
        <v>3</v>
      </c>
      <c r="N1929">
        <v>142.53</v>
      </c>
      <c r="O1929">
        <v>0</v>
      </c>
      <c r="P1929">
        <v>80.67</v>
      </c>
      <c r="Q1929">
        <v>427.59000000000003</v>
      </c>
      <c r="R1929">
        <v>242.01</v>
      </c>
      <c r="S1929">
        <v>185.58000000000004</v>
      </c>
      <c r="T1929">
        <v>0.43401389181225014</v>
      </c>
      <c r="U1929">
        <v>2026</v>
      </c>
      <c r="V1929" t="s">
        <v>64</v>
      </c>
      <c r="W1929">
        <v>6</v>
      </c>
      <c r="X1929" t="s">
        <v>73</v>
      </c>
    </row>
    <row r="1930" spans="1:24" x14ac:dyDescent="0.3">
      <c r="A1930">
        <v>1662</v>
      </c>
      <c r="B1930" s="1">
        <v>46183</v>
      </c>
      <c r="C1930">
        <f>YEAR(SalesDataTable[[#This Row],[Order Date]])</f>
        <v>2026</v>
      </c>
      <c r="D1930">
        <f>MONTH(SalesDataTable[[#This Row],[Order Date]])</f>
        <v>6</v>
      </c>
      <c r="E1930" t="str">
        <f>TEXT(SalesDataTable[[#This Row],[Order Date]], "MmMM")</f>
        <v>June</v>
      </c>
      <c r="F1930" t="str">
        <f>"Q"&amp;ROUNDUP(MONTH(SalesDataTable[[#This Row],[Order Date]])/3,0)</f>
        <v>Q2</v>
      </c>
      <c r="G1930" t="s">
        <v>34</v>
      </c>
      <c r="H1930" t="s">
        <v>35</v>
      </c>
      <c r="I1930" t="s">
        <v>86</v>
      </c>
      <c r="J1930" t="s">
        <v>23</v>
      </c>
      <c r="K1930" t="s">
        <v>42</v>
      </c>
      <c r="L1930" t="s">
        <v>72</v>
      </c>
      <c r="M1930">
        <v>3</v>
      </c>
      <c r="N1930">
        <v>83.45</v>
      </c>
      <c r="O1930">
        <v>0</v>
      </c>
      <c r="P1930">
        <v>43.73</v>
      </c>
      <c r="Q1930">
        <v>250.35000000000002</v>
      </c>
      <c r="R1930">
        <v>131.19</v>
      </c>
      <c r="S1930">
        <v>119.16000000000003</v>
      </c>
      <c r="T1930">
        <v>0.47597363690832839</v>
      </c>
      <c r="U1930">
        <v>2026</v>
      </c>
      <c r="V1930" t="s">
        <v>64</v>
      </c>
      <c r="W1930">
        <v>6</v>
      </c>
      <c r="X1930" t="s">
        <v>73</v>
      </c>
    </row>
    <row r="1931" spans="1:24" x14ac:dyDescent="0.3">
      <c r="A1931">
        <v>810</v>
      </c>
      <c r="B1931" s="1">
        <v>46185</v>
      </c>
      <c r="C1931">
        <f>YEAR(SalesDataTable[[#This Row],[Order Date]])</f>
        <v>2026</v>
      </c>
      <c r="D1931">
        <f>MONTH(SalesDataTable[[#This Row],[Order Date]])</f>
        <v>6</v>
      </c>
      <c r="E1931" t="str">
        <f>TEXT(SalesDataTable[[#This Row],[Order Date]], "MmMM")</f>
        <v>June</v>
      </c>
      <c r="F1931" t="str">
        <f>"Q"&amp;ROUNDUP(MONTH(SalesDataTable[[#This Row],[Order Date]])/3,0)</f>
        <v>Q2</v>
      </c>
      <c r="G1931" t="s">
        <v>34</v>
      </c>
      <c r="H1931" t="s">
        <v>53</v>
      </c>
      <c r="I1931" t="s">
        <v>86</v>
      </c>
      <c r="J1931" t="s">
        <v>23</v>
      </c>
      <c r="K1931" t="s">
        <v>24</v>
      </c>
      <c r="L1931" t="s">
        <v>50</v>
      </c>
      <c r="M1931">
        <v>3</v>
      </c>
      <c r="N1931">
        <v>36.659999999999997</v>
      </c>
      <c r="O1931">
        <v>0</v>
      </c>
      <c r="P1931">
        <v>13.55</v>
      </c>
      <c r="Q1931">
        <v>109.97999999999999</v>
      </c>
      <c r="R1931">
        <v>40.650000000000006</v>
      </c>
      <c r="S1931">
        <v>69.329999999999984</v>
      </c>
      <c r="T1931">
        <v>0.63038734315330047</v>
      </c>
      <c r="U1931">
        <v>2026</v>
      </c>
      <c r="V1931" t="s">
        <v>64</v>
      </c>
      <c r="W1931">
        <v>6</v>
      </c>
      <c r="X1931" t="s">
        <v>73</v>
      </c>
    </row>
    <row r="1932" spans="1:24" x14ac:dyDescent="0.3">
      <c r="A1932">
        <v>1821</v>
      </c>
      <c r="B1932" s="1">
        <v>46187</v>
      </c>
      <c r="C1932">
        <f>YEAR(SalesDataTable[[#This Row],[Order Date]])</f>
        <v>2026</v>
      </c>
      <c r="D1932">
        <f>MONTH(SalesDataTable[[#This Row],[Order Date]])</f>
        <v>6</v>
      </c>
      <c r="E1932" t="str">
        <f>TEXT(SalesDataTable[[#This Row],[Order Date]], "MmMM")</f>
        <v>June</v>
      </c>
      <c r="F1932" t="str">
        <f>"Q"&amp;ROUNDUP(MONTH(SalesDataTable[[#This Row],[Order Date]])/3,0)</f>
        <v>Q2</v>
      </c>
      <c r="G1932" t="s">
        <v>28</v>
      </c>
      <c r="H1932" t="s">
        <v>46</v>
      </c>
      <c r="I1932" t="s">
        <v>86</v>
      </c>
      <c r="J1932" t="s">
        <v>85</v>
      </c>
      <c r="K1932" t="s">
        <v>30</v>
      </c>
      <c r="L1932" t="s">
        <v>41</v>
      </c>
      <c r="M1932">
        <v>3</v>
      </c>
      <c r="N1932">
        <v>70.52</v>
      </c>
      <c r="O1932">
        <v>0</v>
      </c>
      <c r="P1932">
        <v>33.119999999999997</v>
      </c>
      <c r="Q1932">
        <v>211.56</v>
      </c>
      <c r="R1932">
        <v>99.359999999999985</v>
      </c>
      <c r="S1932">
        <v>112.20000000000002</v>
      </c>
      <c r="T1932">
        <v>0.53034600113442998</v>
      </c>
      <c r="U1932">
        <v>2026</v>
      </c>
      <c r="V1932" t="s">
        <v>64</v>
      </c>
      <c r="W1932">
        <v>6</v>
      </c>
      <c r="X1932" t="s">
        <v>73</v>
      </c>
    </row>
    <row r="1933" spans="1:24" x14ac:dyDescent="0.3">
      <c r="A1933">
        <v>3197</v>
      </c>
      <c r="B1933" s="1">
        <v>46189</v>
      </c>
      <c r="C1933">
        <f>YEAR(SalesDataTable[[#This Row],[Order Date]])</f>
        <v>2026</v>
      </c>
      <c r="D1933">
        <f>MONTH(SalesDataTable[[#This Row],[Order Date]])</f>
        <v>6</v>
      </c>
      <c r="E1933" t="str">
        <f>TEXT(SalesDataTable[[#This Row],[Order Date]], "MmMM")</f>
        <v>June</v>
      </c>
      <c r="F1933" t="str">
        <f>"Q"&amp;ROUNDUP(MONTH(SalesDataTable[[#This Row],[Order Date]])/3,0)</f>
        <v>Q2</v>
      </c>
      <c r="G1933" t="s">
        <v>34</v>
      </c>
      <c r="H1933" t="s">
        <v>53</v>
      </c>
      <c r="I1933" t="s">
        <v>86</v>
      </c>
      <c r="J1933" t="s">
        <v>23</v>
      </c>
      <c r="K1933" t="s">
        <v>42</v>
      </c>
      <c r="L1933" t="s">
        <v>43</v>
      </c>
      <c r="M1933">
        <v>3</v>
      </c>
      <c r="N1933">
        <v>40.51</v>
      </c>
      <c r="O1933">
        <v>0</v>
      </c>
      <c r="P1933">
        <v>16.940000000000001</v>
      </c>
      <c r="Q1933">
        <v>121.53</v>
      </c>
      <c r="R1933">
        <v>50.820000000000007</v>
      </c>
      <c r="S1933">
        <v>70.709999999999994</v>
      </c>
      <c r="T1933">
        <v>0.58183164650703523</v>
      </c>
      <c r="U1933">
        <v>2026</v>
      </c>
      <c r="V1933" t="s">
        <v>64</v>
      </c>
      <c r="W1933">
        <v>6</v>
      </c>
      <c r="X1933" t="s">
        <v>73</v>
      </c>
    </row>
    <row r="1934" spans="1:24" x14ac:dyDescent="0.3">
      <c r="A1934">
        <v>4120</v>
      </c>
      <c r="B1934" s="1">
        <v>46191</v>
      </c>
      <c r="C1934">
        <f>YEAR(SalesDataTable[[#This Row],[Order Date]])</f>
        <v>2026</v>
      </c>
      <c r="D1934">
        <f>MONTH(SalesDataTable[[#This Row],[Order Date]])</f>
        <v>6</v>
      </c>
      <c r="E1934" t="str">
        <f>TEXT(SalesDataTable[[#This Row],[Order Date]], "MmMM")</f>
        <v>June</v>
      </c>
      <c r="F1934" t="str">
        <f>"Q"&amp;ROUNDUP(MONTH(SalesDataTable[[#This Row],[Order Date]])/3,0)</f>
        <v>Q2</v>
      </c>
      <c r="G1934" t="s">
        <v>20</v>
      </c>
      <c r="H1934" t="s">
        <v>39</v>
      </c>
      <c r="I1934" t="s">
        <v>86</v>
      </c>
      <c r="J1934" t="s">
        <v>84</v>
      </c>
      <c r="K1934" t="s">
        <v>24</v>
      </c>
      <c r="L1934" t="s">
        <v>25</v>
      </c>
      <c r="M1934">
        <v>3</v>
      </c>
      <c r="N1934">
        <v>41.16</v>
      </c>
      <c r="O1934">
        <v>0</v>
      </c>
      <c r="P1934">
        <v>14.79</v>
      </c>
      <c r="Q1934">
        <v>123.47999999999999</v>
      </c>
      <c r="R1934">
        <v>44.37</v>
      </c>
      <c r="S1934">
        <v>79.109999999999985</v>
      </c>
      <c r="T1934">
        <v>0.64067055393586003</v>
      </c>
      <c r="U1934">
        <v>2026</v>
      </c>
      <c r="V1934" t="s">
        <v>64</v>
      </c>
      <c r="W1934">
        <v>6</v>
      </c>
      <c r="X1934" t="s">
        <v>73</v>
      </c>
    </row>
    <row r="1935" spans="1:24" x14ac:dyDescent="0.3">
      <c r="A1935">
        <v>1512</v>
      </c>
      <c r="B1935" s="1">
        <v>46195</v>
      </c>
      <c r="C1935">
        <f>YEAR(SalesDataTable[[#This Row],[Order Date]])</f>
        <v>2026</v>
      </c>
      <c r="D1935">
        <f>MONTH(SalesDataTable[[#This Row],[Order Date]])</f>
        <v>6</v>
      </c>
      <c r="E1935" t="str">
        <f>TEXT(SalesDataTable[[#This Row],[Order Date]], "MmMM")</f>
        <v>June</v>
      </c>
      <c r="F1935" t="str">
        <f>"Q"&amp;ROUNDUP(MONTH(SalesDataTable[[#This Row],[Order Date]])/3,0)</f>
        <v>Q2</v>
      </c>
      <c r="G1935" t="s">
        <v>28</v>
      </c>
      <c r="H1935" t="s">
        <v>36</v>
      </c>
      <c r="I1935" t="s">
        <v>87</v>
      </c>
      <c r="J1935" t="s">
        <v>84</v>
      </c>
      <c r="K1935" t="s">
        <v>24</v>
      </c>
      <c r="L1935" t="s">
        <v>25</v>
      </c>
      <c r="M1935">
        <v>3</v>
      </c>
      <c r="N1935">
        <v>41.01</v>
      </c>
      <c r="O1935">
        <v>0</v>
      </c>
      <c r="P1935">
        <v>14.33</v>
      </c>
      <c r="Q1935">
        <v>123.03</v>
      </c>
      <c r="R1935">
        <v>42.99</v>
      </c>
      <c r="S1935">
        <v>80.039999999999992</v>
      </c>
      <c r="T1935">
        <v>0.65057303096805652</v>
      </c>
      <c r="U1935">
        <v>2026</v>
      </c>
      <c r="V1935" t="s">
        <v>64</v>
      </c>
      <c r="W1935">
        <v>6</v>
      </c>
      <c r="X1935" t="s">
        <v>73</v>
      </c>
    </row>
    <row r="1936" spans="1:24" x14ac:dyDescent="0.3">
      <c r="A1936">
        <v>2366</v>
      </c>
      <c r="B1936" s="1">
        <v>46195</v>
      </c>
      <c r="C1936">
        <f>YEAR(SalesDataTable[[#This Row],[Order Date]])</f>
        <v>2026</v>
      </c>
      <c r="D1936">
        <f>MONTH(SalesDataTable[[#This Row],[Order Date]])</f>
        <v>6</v>
      </c>
      <c r="E1936" t="str">
        <f>TEXT(SalesDataTable[[#This Row],[Order Date]], "MmMM")</f>
        <v>June</v>
      </c>
      <c r="F1936" t="str">
        <f>"Q"&amp;ROUNDUP(MONTH(SalesDataTable[[#This Row],[Order Date]])/3,0)</f>
        <v>Q2</v>
      </c>
      <c r="G1936" t="s">
        <v>48</v>
      </c>
      <c r="H1936" t="s">
        <v>81</v>
      </c>
      <c r="I1936" t="s">
        <v>87</v>
      </c>
      <c r="J1936" t="s">
        <v>84</v>
      </c>
      <c r="K1936" t="s">
        <v>42</v>
      </c>
      <c r="L1936" t="s">
        <v>62</v>
      </c>
      <c r="M1936">
        <v>3</v>
      </c>
      <c r="N1936">
        <v>100.3</v>
      </c>
      <c r="O1936">
        <v>0</v>
      </c>
      <c r="P1936">
        <v>49.26</v>
      </c>
      <c r="Q1936">
        <v>300.89999999999998</v>
      </c>
      <c r="R1936">
        <v>147.78</v>
      </c>
      <c r="S1936">
        <v>153.11999999999998</v>
      </c>
      <c r="T1936">
        <v>0.5088733798604187</v>
      </c>
      <c r="U1936">
        <v>2026</v>
      </c>
      <c r="V1936" t="s">
        <v>64</v>
      </c>
      <c r="W1936">
        <v>6</v>
      </c>
      <c r="X1936" t="s">
        <v>73</v>
      </c>
    </row>
    <row r="1937" spans="1:24" x14ac:dyDescent="0.3">
      <c r="A1937">
        <v>1169</v>
      </c>
      <c r="B1937" s="1">
        <v>46197</v>
      </c>
      <c r="C1937">
        <f>YEAR(SalesDataTable[[#This Row],[Order Date]])</f>
        <v>2026</v>
      </c>
      <c r="D1937">
        <f>MONTH(SalesDataTable[[#This Row],[Order Date]])</f>
        <v>6</v>
      </c>
      <c r="E1937" t="str">
        <f>TEXT(SalesDataTable[[#This Row],[Order Date]], "MmMM")</f>
        <v>June</v>
      </c>
      <c r="F1937" t="str">
        <f>"Q"&amp;ROUNDUP(MONTH(SalesDataTable[[#This Row],[Order Date]])/3,0)</f>
        <v>Q2</v>
      </c>
      <c r="G1937" t="s">
        <v>34</v>
      </c>
      <c r="H1937" t="s">
        <v>40</v>
      </c>
      <c r="I1937" t="s">
        <v>86</v>
      </c>
      <c r="J1937" t="s">
        <v>23</v>
      </c>
      <c r="K1937" t="s">
        <v>42</v>
      </c>
      <c r="L1937" t="s">
        <v>72</v>
      </c>
      <c r="M1937">
        <v>3</v>
      </c>
      <c r="N1937">
        <v>82.91</v>
      </c>
      <c r="O1937">
        <v>0</v>
      </c>
      <c r="P1937">
        <v>42.29</v>
      </c>
      <c r="Q1937">
        <v>248.73</v>
      </c>
      <c r="R1937">
        <v>126.87</v>
      </c>
      <c r="S1937">
        <v>121.85999999999999</v>
      </c>
      <c r="T1937">
        <v>0.4899288384995778</v>
      </c>
      <c r="U1937">
        <v>2026</v>
      </c>
      <c r="V1937" t="s">
        <v>64</v>
      </c>
      <c r="W1937">
        <v>6</v>
      </c>
      <c r="X1937" t="s">
        <v>73</v>
      </c>
    </row>
    <row r="1938" spans="1:24" x14ac:dyDescent="0.3">
      <c r="A1938">
        <v>472</v>
      </c>
      <c r="B1938" s="1">
        <v>46198</v>
      </c>
      <c r="C1938">
        <f>YEAR(SalesDataTable[[#This Row],[Order Date]])</f>
        <v>2026</v>
      </c>
      <c r="D1938">
        <f>MONTH(SalesDataTable[[#This Row],[Order Date]])</f>
        <v>6</v>
      </c>
      <c r="E1938" t="str">
        <f>TEXT(SalesDataTable[[#This Row],[Order Date]], "MmMM")</f>
        <v>June</v>
      </c>
      <c r="F1938" t="str">
        <f>"Q"&amp;ROUNDUP(MONTH(SalesDataTable[[#This Row],[Order Date]])/3,0)</f>
        <v>Q2</v>
      </c>
      <c r="G1938" t="s">
        <v>34</v>
      </c>
      <c r="H1938" t="s">
        <v>35</v>
      </c>
      <c r="I1938" t="s">
        <v>86</v>
      </c>
      <c r="J1938" t="s">
        <v>85</v>
      </c>
      <c r="K1938" t="s">
        <v>37</v>
      </c>
      <c r="L1938" t="s">
        <v>54</v>
      </c>
      <c r="M1938">
        <v>3</v>
      </c>
      <c r="N1938">
        <v>46.29</v>
      </c>
      <c r="O1938">
        <v>0</v>
      </c>
      <c r="P1938">
        <v>18.309999999999999</v>
      </c>
      <c r="Q1938">
        <v>138.87</v>
      </c>
      <c r="R1938">
        <v>54.929999999999993</v>
      </c>
      <c r="S1938">
        <v>83.940000000000012</v>
      </c>
      <c r="T1938">
        <v>0.60445020522791104</v>
      </c>
      <c r="U1938">
        <v>2026</v>
      </c>
      <c r="V1938" t="s">
        <v>64</v>
      </c>
      <c r="W1938">
        <v>6</v>
      </c>
      <c r="X1938" t="s">
        <v>73</v>
      </c>
    </row>
    <row r="1939" spans="1:24" x14ac:dyDescent="0.3">
      <c r="A1939">
        <v>2664</v>
      </c>
      <c r="B1939" s="1">
        <v>46198</v>
      </c>
      <c r="C1939">
        <f>YEAR(SalesDataTable[[#This Row],[Order Date]])</f>
        <v>2026</v>
      </c>
      <c r="D1939">
        <f>MONTH(SalesDataTable[[#This Row],[Order Date]])</f>
        <v>6</v>
      </c>
      <c r="E1939" t="str">
        <f>TEXT(SalesDataTable[[#This Row],[Order Date]], "MmMM")</f>
        <v>June</v>
      </c>
      <c r="F1939" t="str">
        <f>"Q"&amp;ROUNDUP(MONTH(SalesDataTable[[#This Row],[Order Date]])/3,0)</f>
        <v>Q2</v>
      </c>
      <c r="G1939" t="s">
        <v>48</v>
      </c>
      <c r="H1939" t="s">
        <v>81</v>
      </c>
      <c r="I1939" t="s">
        <v>87</v>
      </c>
      <c r="J1939" t="s">
        <v>84</v>
      </c>
      <c r="K1939" t="s">
        <v>37</v>
      </c>
      <c r="L1939" t="s">
        <v>54</v>
      </c>
      <c r="M1939">
        <v>3</v>
      </c>
      <c r="N1939">
        <v>47.61</v>
      </c>
      <c r="O1939">
        <v>0</v>
      </c>
      <c r="P1939">
        <v>18.21</v>
      </c>
      <c r="Q1939">
        <v>142.82999999999998</v>
      </c>
      <c r="R1939">
        <v>54.63</v>
      </c>
      <c r="S1939">
        <v>88.199999999999989</v>
      </c>
      <c r="T1939">
        <v>0.61751732829237549</v>
      </c>
      <c r="U1939">
        <v>2026</v>
      </c>
      <c r="V1939" t="s">
        <v>64</v>
      </c>
      <c r="W1939">
        <v>6</v>
      </c>
      <c r="X1939" t="s">
        <v>73</v>
      </c>
    </row>
    <row r="1940" spans="1:24" x14ac:dyDescent="0.3">
      <c r="A1940">
        <v>1096</v>
      </c>
      <c r="B1940" s="1">
        <v>46208</v>
      </c>
      <c r="C1940">
        <f>YEAR(SalesDataTable[[#This Row],[Order Date]])</f>
        <v>2026</v>
      </c>
      <c r="D1940">
        <f>MONTH(SalesDataTable[[#This Row],[Order Date]])</f>
        <v>7</v>
      </c>
      <c r="E1940" t="str">
        <f>TEXT(SalesDataTable[[#This Row],[Order Date]], "MmMM")</f>
        <v>July</v>
      </c>
      <c r="F1940" t="str">
        <f>"Q"&amp;ROUNDUP(MONTH(SalesDataTable[[#This Row],[Order Date]])/3,0)</f>
        <v>Q3</v>
      </c>
      <c r="G1940" t="s">
        <v>34</v>
      </c>
      <c r="H1940" t="s">
        <v>55</v>
      </c>
      <c r="I1940" t="s">
        <v>86</v>
      </c>
      <c r="J1940" t="s">
        <v>23</v>
      </c>
      <c r="K1940" t="s">
        <v>44</v>
      </c>
      <c r="L1940" t="s">
        <v>77</v>
      </c>
      <c r="M1940">
        <v>3</v>
      </c>
      <c r="N1940">
        <v>345.42</v>
      </c>
      <c r="O1940">
        <v>0</v>
      </c>
      <c r="P1940">
        <v>198.69</v>
      </c>
      <c r="Q1940">
        <v>1036.26</v>
      </c>
      <c r="R1940">
        <v>596.06999999999994</v>
      </c>
      <c r="S1940">
        <v>440.19000000000005</v>
      </c>
      <c r="T1940">
        <v>0.42478721556366167</v>
      </c>
      <c r="U1940">
        <v>2026</v>
      </c>
      <c r="V1940" t="s">
        <v>74</v>
      </c>
      <c r="W1940">
        <v>7</v>
      </c>
      <c r="X1940" t="s">
        <v>75</v>
      </c>
    </row>
    <row r="1941" spans="1:24" x14ac:dyDescent="0.3">
      <c r="A1941">
        <v>392</v>
      </c>
      <c r="B1941" s="1">
        <v>46212</v>
      </c>
      <c r="C1941">
        <f>YEAR(SalesDataTable[[#This Row],[Order Date]])</f>
        <v>2026</v>
      </c>
      <c r="D1941">
        <f>MONTH(SalesDataTable[[#This Row],[Order Date]])</f>
        <v>7</v>
      </c>
      <c r="E1941" t="str">
        <f>TEXT(SalesDataTable[[#This Row],[Order Date]], "MmMM")</f>
        <v>July</v>
      </c>
      <c r="F1941" t="str">
        <f>"Q"&amp;ROUNDUP(MONTH(SalesDataTable[[#This Row],[Order Date]])/3,0)</f>
        <v>Q3</v>
      </c>
      <c r="G1941" t="s">
        <v>20</v>
      </c>
      <c r="H1941" t="s">
        <v>32</v>
      </c>
      <c r="I1941" t="s">
        <v>86</v>
      </c>
      <c r="J1941" t="s">
        <v>84</v>
      </c>
      <c r="K1941" t="s">
        <v>30</v>
      </c>
      <c r="L1941" t="s">
        <v>33</v>
      </c>
      <c r="M1941">
        <v>3</v>
      </c>
      <c r="N1941">
        <v>94.19</v>
      </c>
      <c r="O1941">
        <v>0</v>
      </c>
      <c r="P1941">
        <v>44.1</v>
      </c>
      <c r="Q1941">
        <v>282.57</v>
      </c>
      <c r="R1941">
        <v>132.30000000000001</v>
      </c>
      <c r="S1941">
        <v>150.26999999999998</v>
      </c>
      <c r="T1941">
        <v>0.53179743072512997</v>
      </c>
      <c r="U1941">
        <v>2026</v>
      </c>
      <c r="V1941" t="s">
        <v>74</v>
      </c>
      <c r="W1941">
        <v>7</v>
      </c>
      <c r="X1941" t="s">
        <v>75</v>
      </c>
    </row>
    <row r="1942" spans="1:24" x14ac:dyDescent="0.3">
      <c r="A1942">
        <v>3940</v>
      </c>
      <c r="B1942" s="1">
        <v>46213</v>
      </c>
      <c r="C1942">
        <f>YEAR(SalesDataTable[[#This Row],[Order Date]])</f>
        <v>2026</v>
      </c>
      <c r="D1942">
        <f>MONTH(SalesDataTable[[#This Row],[Order Date]])</f>
        <v>7</v>
      </c>
      <c r="E1942" t="str">
        <f>TEXT(SalesDataTable[[#This Row],[Order Date]], "MmMM")</f>
        <v>July</v>
      </c>
      <c r="F1942" t="str">
        <f>"Q"&amp;ROUNDUP(MONTH(SalesDataTable[[#This Row],[Order Date]])/3,0)</f>
        <v>Q3</v>
      </c>
      <c r="G1942" t="s">
        <v>48</v>
      </c>
      <c r="H1942" t="s">
        <v>71</v>
      </c>
      <c r="I1942" t="s">
        <v>86</v>
      </c>
      <c r="J1942" t="s">
        <v>84</v>
      </c>
      <c r="K1942" t="s">
        <v>30</v>
      </c>
      <c r="L1942" t="s">
        <v>57</v>
      </c>
      <c r="M1942">
        <v>3</v>
      </c>
      <c r="N1942">
        <v>143.59</v>
      </c>
      <c r="O1942">
        <v>0</v>
      </c>
      <c r="P1942">
        <v>78.91</v>
      </c>
      <c r="Q1942">
        <v>430.77</v>
      </c>
      <c r="R1942">
        <v>236.73</v>
      </c>
      <c r="S1942">
        <v>194.04</v>
      </c>
      <c r="T1942">
        <v>0.45044919562643637</v>
      </c>
      <c r="U1942">
        <v>2026</v>
      </c>
      <c r="V1942" t="s">
        <v>74</v>
      </c>
      <c r="W1942">
        <v>7</v>
      </c>
      <c r="X1942" t="s">
        <v>75</v>
      </c>
    </row>
    <row r="1943" spans="1:24" x14ac:dyDescent="0.3">
      <c r="A1943">
        <v>2215</v>
      </c>
      <c r="B1943" s="1">
        <v>46222</v>
      </c>
      <c r="C1943">
        <f>YEAR(SalesDataTable[[#This Row],[Order Date]])</f>
        <v>2026</v>
      </c>
      <c r="D1943">
        <f>MONTH(SalesDataTable[[#This Row],[Order Date]])</f>
        <v>7</v>
      </c>
      <c r="E1943" t="str">
        <f>TEXT(SalesDataTable[[#This Row],[Order Date]], "MmMM")</f>
        <v>July</v>
      </c>
      <c r="F1943" t="str">
        <f>"Q"&amp;ROUNDUP(MONTH(SalesDataTable[[#This Row],[Order Date]])/3,0)</f>
        <v>Q3</v>
      </c>
      <c r="G1943" t="s">
        <v>20</v>
      </c>
      <c r="H1943" t="s">
        <v>60</v>
      </c>
      <c r="I1943" t="s">
        <v>86</v>
      </c>
      <c r="J1943" t="s">
        <v>84</v>
      </c>
      <c r="K1943" t="s">
        <v>24</v>
      </c>
      <c r="L1943" t="s">
        <v>50</v>
      </c>
      <c r="M1943">
        <v>3</v>
      </c>
      <c r="N1943">
        <v>35.53</v>
      </c>
      <c r="O1943">
        <v>0</v>
      </c>
      <c r="P1943">
        <v>14</v>
      </c>
      <c r="Q1943">
        <v>106.59</v>
      </c>
      <c r="R1943">
        <v>42</v>
      </c>
      <c r="S1943">
        <v>64.59</v>
      </c>
      <c r="T1943">
        <v>0.60596678862932729</v>
      </c>
      <c r="U1943">
        <v>2026</v>
      </c>
      <c r="V1943" t="s">
        <v>74</v>
      </c>
      <c r="W1943">
        <v>7</v>
      </c>
      <c r="X1943" t="s">
        <v>75</v>
      </c>
    </row>
    <row r="1944" spans="1:24" x14ac:dyDescent="0.3">
      <c r="A1944">
        <v>1</v>
      </c>
      <c r="B1944" s="1">
        <v>46223</v>
      </c>
      <c r="C1944">
        <f>YEAR(SalesDataTable[[#This Row],[Order Date]])</f>
        <v>2026</v>
      </c>
      <c r="D1944">
        <f>MONTH(SalesDataTable[[#This Row],[Order Date]])</f>
        <v>7</v>
      </c>
      <c r="E1944" t="str">
        <f>TEXT(SalesDataTable[[#This Row],[Order Date]], "MmMM")</f>
        <v>July</v>
      </c>
      <c r="F1944" t="str">
        <f>"Q"&amp;ROUNDUP(MONTH(SalesDataTable[[#This Row],[Order Date]])/3,0)</f>
        <v>Q3</v>
      </c>
      <c r="G1944" t="s">
        <v>20</v>
      </c>
      <c r="H1944" t="s">
        <v>32</v>
      </c>
      <c r="I1944" t="s">
        <v>86</v>
      </c>
      <c r="J1944" t="s">
        <v>23</v>
      </c>
      <c r="K1944" t="s">
        <v>30</v>
      </c>
      <c r="L1944" t="s">
        <v>31</v>
      </c>
      <c r="M1944">
        <v>3</v>
      </c>
      <c r="N1944">
        <v>156.25</v>
      </c>
      <c r="O1944">
        <v>0</v>
      </c>
      <c r="P1944">
        <v>79.900000000000006</v>
      </c>
      <c r="Q1944">
        <v>468.75</v>
      </c>
      <c r="R1944">
        <v>239.70000000000002</v>
      </c>
      <c r="S1944">
        <v>229.04999999999998</v>
      </c>
      <c r="T1944">
        <v>0.48863999999999996</v>
      </c>
      <c r="U1944">
        <v>2026</v>
      </c>
      <c r="V1944" t="s">
        <v>74</v>
      </c>
      <c r="W1944">
        <v>7</v>
      </c>
      <c r="X1944" t="s">
        <v>75</v>
      </c>
    </row>
    <row r="1945" spans="1:24" x14ac:dyDescent="0.3">
      <c r="A1945">
        <v>270</v>
      </c>
      <c r="B1945" s="1">
        <v>46223</v>
      </c>
      <c r="C1945">
        <f>YEAR(SalesDataTable[[#This Row],[Order Date]])</f>
        <v>2026</v>
      </c>
      <c r="D1945">
        <f>MONTH(SalesDataTable[[#This Row],[Order Date]])</f>
        <v>7</v>
      </c>
      <c r="E1945" t="str">
        <f>TEXT(SalesDataTable[[#This Row],[Order Date]], "MmMM")</f>
        <v>July</v>
      </c>
      <c r="F1945" t="str">
        <f>"Q"&amp;ROUNDUP(MONTH(SalesDataTable[[#This Row],[Order Date]])/3,0)</f>
        <v>Q3</v>
      </c>
      <c r="G1945" t="s">
        <v>48</v>
      </c>
      <c r="H1945" t="s">
        <v>49</v>
      </c>
      <c r="I1945" t="s">
        <v>87</v>
      </c>
      <c r="J1945" t="s">
        <v>84</v>
      </c>
      <c r="K1945" t="s">
        <v>44</v>
      </c>
      <c r="L1945" t="s">
        <v>63</v>
      </c>
      <c r="M1945">
        <v>3</v>
      </c>
      <c r="N1945">
        <v>120.14</v>
      </c>
      <c r="O1945">
        <v>0</v>
      </c>
      <c r="P1945">
        <v>58.9</v>
      </c>
      <c r="Q1945">
        <v>360.42</v>
      </c>
      <c r="R1945">
        <v>176.7</v>
      </c>
      <c r="S1945">
        <v>183.72000000000003</v>
      </c>
      <c r="T1945">
        <v>0.5097386382553688</v>
      </c>
      <c r="U1945">
        <v>2026</v>
      </c>
      <c r="V1945" t="s">
        <v>74</v>
      </c>
      <c r="W1945">
        <v>7</v>
      </c>
      <c r="X1945" t="s">
        <v>75</v>
      </c>
    </row>
    <row r="1946" spans="1:24" x14ac:dyDescent="0.3">
      <c r="A1946">
        <v>3834</v>
      </c>
      <c r="B1946" s="1">
        <v>46223</v>
      </c>
      <c r="C1946">
        <f>YEAR(SalesDataTable[[#This Row],[Order Date]])</f>
        <v>2026</v>
      </c>
      <c r="D1946">
        <f>MONTH(SalesDataTable[[#This Row],[Order Date]])</f>
        <v>7</v>
      </c>
      <c r="E1946" t="str">
        <f>TEXT(SalesDataTable[[#This Row],[Order Date]], "MmMM")</f>
        <v>July</v>
      </c>
      <c r="F1946" t="str">
        <f>"Q"&amp;ROUNDUP(MONTH(SalesDataTable[[#This Row],[Order Date]])/3,0)</f>
        <v>Q3</v>
      </c>
      <c r="G1946" t="s">
        <v>34</v>
      </c>
      <c r="H1946" t="s">
        <v>55</v>
      </c>
      <c r="I1946" t="s">
        <v>86</v>
      </c>
      <c r="J1946" t="s">
        <v>23</v>
      </c>
      <c r="K1946" t="s">
        <v>44</v>
      </c>
      <c r="L1946" t="s">
        <v>45</v>
      </c>
      <c r="M1946">
        <v>3</v>
      </c>
      <c r="N1946">
        <v>192.28</v>
      </c>
      <c r="O1946">
        <v>0</v>
      </c>
      <c r="P1946">
        <v>104.3</v>
      </c>
      <c r="Q1946">
        <v>576.84</v>
      </c>
      <c r="R1946">
        <v>312.89999999999998</v>
      </c>
      <c r="S1946">
        <v>263.94000000000005</v>
      </c>
      <c r="T1946">
        <v>0.45756188891200339</v>
      </c>
      <c r="U1946">
        <v>2026</v>
      </c>
      <c r="V1946" t="s">
        <v>74</v>
      </c>
      <c r="W1946">
        <v>7</v>
      </c>
      <c r="X1946" t="s">
        <v>75</v>
      </c>
    </row>
    <row r="1947" spans="1:24" x14ac:dyDescent="0.3">
      <c r="A1947">
        <v>2174</v>
      </c>
      <c r="B1947" s="1">
        <v>46224</v>
      </c>
      <c r="C1947">
        <f>YEAR(SalesDataTable[[#This Row],[Order Date]])</f>
        <v>2026</v>
      </c>
      <c r="D1947">
        <f>MONTH(SalesDataTable[[#This Row],[Order Date]])</f>
        <v>7</v>
      </c>
      <c r="E1947" t="str">
        <f>TEXT(SalesDataTable[[#This Row],[Order Date]], "MmMM")</f>
        <v>July</v>
      </c>
      <c r="F1947" t="str">
        <f>"Q"&amp;ROUNDUP(MONTH(SalesDataTable[[#This Row],[Order Date]])/3,0)</f>
        <v>Q3</v>
      </c>
      <c r="G1947" t="s">
        <v>20</v>
      </c>
      <c r="H1947" t="s">
        <v>21</v>
      </c>
      <c r="I1947" t="s">
        <v>87</v>
      </c>
      <c r="J1947" t="s">
        <v>84</v>
      </c>
      <c r="K1947" t="s">
        <v>42</v>
      </c>
      <c r="L1947" t="s">
        <v>43</v>
      </c>
      <c r="M1947">
        <v>3</v>
      </c>
      <c r="N1947">
        <v>40.28</v>
      </c>
      <c r="O1947">
        <v>0</v>
      </c>
      <c r="P1947">
        <v>17.12</v>
      </c>
      <c r="Q1947">
        <v>120.84</v>
      </c>
      <c r="R1947">
        <v>51.36</v>
      </c>
      <c r="S1947">
        <v>69.48</v>
      </c>
      <c r="T1947">
        <v>0.57497517378351537</v>
      </c>
      <c r="U1947">
        <v>2026</v>
      </c>
      <c r="V1947" t="s">
        <v>74</v>
      </c>
      <c r="W1947">
        <v>7</v>
      </c>
      <c r="X1947" t="s">
        <v>75</v>
      </c>
    </row>
    <row r="1948" spans="1:24" x14ac:dyDescent="0.3">
      <c r="A1948">
        <v>4616</v>
      </c>
      <c r="B1948" s="1">
        <v>46224</v>
      </c>
      <c r="C1948">
        <f>YEAR(SalesDataTable[[#This Row],[Order Date]])</f>
        <v>2026</v>
      </c>
      <c r="D1948">
        <f>MONTH(SalesDataTable[[#This Row],[Order Date]])</f>
        <v>7</v>
      </c>
      <c r="E1948" t="str">
        <f>TEXT(SalesDataTable[[#This Row],[Order Date]], "MmMM")</f>
        <v>July</v>
      </c>
      <c r="F1948" t="str">
        <f>"Q"&amp;ROUNDUP(MONTH(SalesDataTable[[#This Row],[Order Date]])/3,0)</f>
        <v>Q3</v>
      </c>
      <c r="G1948" t="s">
        <v>20</v>
      </c>
      <c r="H1948" t="s">
        <v>60</v>
      </c>
      <c r="I1948" t="s">
        <v>87</v>
      </c>
      <c r="J1948" t="s">
        <v>23</v>
      </c>
      <c r="K1948" t="s">
        <v>30</v>
      </c>
      <c r="L1948" t="s">
        <v>41</v>
      </c>
      <c r="M1948">
        <v>3</v>
      </c>
      <c r="N1948">
        <v>72.2</v>
      </c>
      <c r="O1948">
        <v>0</v>
      </c>
      <c r="P1948">
        <v>31.45</v>
      </c>
      <c r="Q1948">
        <v>216.60000000000002</v>
      </c>
      <c r="R1948">
        <v>94.35</v>
      </c>
      <c r="S1948">
        <v>122.25000000000003</v>
      </c>
      <c r="T1948">
        <v>0.5644044321329641</v>
      </c>
      <c r="U1948">
        <v>2026</v>
      </c>
      <c r="V1948" t="s">
        <v>74</v>
      </c>
      <c r="W1948">
        <v>7</v>
      </c>
      <c r="X1948" t="s">
        <v>75</v>
      </c>
    </row>
    <row r="1949" spans="1:24" x14ac:dyDescent="0.3">
      <c r="A1949">
        <v>3730</v>
      </c>
      <c r="B1949" s="1">
        <v>46226</v>
      </c>
      <c r="C1949">
        <f>YEAR(SalesDataTable[[#This Row],[Order Date]])</f>
        <v>2026</v>
      </c>
      <c r="D1949">
        <f>MONTH(SalesDataTable[[#This Row],[Order Date]])</f>
        <v>7</v>
      </c>
      <c r="E1949" t="str">
        <f>TEXT(SalesDataTable[[#This Row],[Order Date]], "MmMM")</f>
        <v>July</v>
      </c>
      <c r="F1949" t="str">
        <f>"Q"&amp;ROUNDUP(MONTH(SalesDataTable[[#This Row],[Order Date]])/3,0)</f>
        <v>Q3</v>
      </c>
      <c r="G1949" t="s">
        <v>28</v>
      </c>
      <c r="H1949" t="s">
        <v>46</v>
      </c>
      <c r="I1949" t="s">
        <v>86</v>
      </c>
      <c r="J1949" t="s">
        <v>85</v>
      </c>
      <c r="K1949" t="s">
        <v>42</v>
      </c>
      <c r="L1949" t="s">
        <v>43</v>
      </c>
      <c r="M1949">
        <v>3</v>
      </c>
      <c r="N1949">
        <v>40.81</v>
      </c>
      <c r="O1949">
        <v>0</v>
      </c>
      <c r="P1949">
        <v>16.86</v>
      </c>
      <c r="Q1949">
        <v>122.43</v>
      </c>
      <c r="R1949">
        <v>50.58</v>
      </c>
      <c r="S1949">
        <v>71.850000000000009</v>
      </c>
      <c r="T1949">
        <v>0.58686596422445481</v>
      </c>
      <c r="U1949">
        <v>2026</v>
      </c>
      <c r="V1949" t="s">
        <v>74</v>
      </c>
      <c r="W1949">
        <v>7</v>
      </c>
      <c r="X1949" t="s">
        <v>75</v>
      </c>
    </row>
    <row r="1950" spans="1:24" x14ac:dyDescent="0.3">
      <c r="A1950">
        <v>379</v>
      </c>
      <c r="B1950" s="1">
        <v>46230</v>
      </c>
      <c r="C1950">
        <f>YEAR(SalesDataTable[[#This Row],[Order Date]])</f>
        <v>2026</v>
      </c>
      <c r="D1950">
        <f>MONTH(SalesDataTable[[#This Row],[Order Date]])</f>
        <v>7</v>
      </c>
      <c r="E1950" t="str">
        <f>TEXT(SalesDataTable[[#This Row],[Order Date]], "MmMM")</f>
        <v>July</v>
      </c>
      <c r="F1950" t="str">
        <f>"Q"&amp;ROUNDUP(MONTH(SalesDataTable[[#This Row],[Order Date]])/3,0)</f>
        <v>Q3</v>
      </c>
      <c r="G1950" t="s">
        <v>28</v>
      </c>
      <c r="H1950" t="s">
        <v>29</v>
      </c>
      <c r="I1950" t="s">
        <v>87</v>
      </c>
      <c r="J1950" t="s">
        <v>23</v>
      </c>
      <c r="K1950" t="s">
        <v>30</v>
      </c>
      <c r="L1950" t="s">
        <v>41</v>
      </c>
      <c r="M1950">
        <v>3</v>
      </c>
      <c r="N1950">
        <v>72.03</v>
      </c>
      <c r="O1950">
        <v>0</v>
      </c>
      <c r="P1950">
        <v>32.46</v>
      </c>
      <c r="Q1950">
        <v>216.09</v>
      </c>
      <c r="R1950">
        <v>97.38</v>
      </c>
      <c r="S1950">
        <v>118.71000000000001</v>
      </c>
      <c r="T1950">
        <v>0.54935443565181175</v>
      </c>
      <c r="U1950">
        <v>2026</v>
      </c>
      <c r="V1950" t="s">
        <v>74</v>
      </c>
      <c r="W1950">
        <v>7</v>
      </c>
      <c r="X1950" t="s">
        <v>75</v>
      </c>
    </row>
    <row r="1951" spans="1:24" x14ac:dyDescent="0.3">
      <c r="A1951">
        <v>1469</v>
      </c>
      <c r="B1951" s="1">
        <v>46232</v>
      </c>
      <c r="C1951">
        <f>YEAR(SalesDataTable[[#This Row],[Order Date]])</f>
        <v>2026</v>
      </c>
      <c r="D1951">
        <f>MONTH(SalesDataTable[[#This Row],[Order Date]])</f>
        <v>7</v>
      </c>
      <c r="E1951" t="str">
        <f>TEXT(SalesDataTable[[#This Row],[Order Date]], "MmMM")</f>
        <v>July</v>
      </c>
      <c r="F1951" t="str">
        <f>"Q"&amp;ROUNDUP(MONTH(SalesDataTable[[#This Row],[Order Date]])/3,0)</f>
        <v>Q3</v>
      </c>
      <c r="G1951" t="s">
        <v>48</v>
      </c>
      <c r="H1951" t="s">
        <v>81</v>
      </c>
      <c r="I1951" t="s">
        <v>86</v>
      </c>
      <c r="J1951" t="s">
        <v>84</v>
      </c>
      <c r="K1951" t="s">
        <v>37</v>
      </c>
      <c r="L1951" t="s">
        <v>59</v>
      </c>
      <c r="M1951">
        <v>3</v>
      </c>
      <c r="N1951">
        <v>167.52</v>
      </c>
      <c r="O1951">
        <v>0</v>
      </c>
      <c r="P1951">
        <v>87.26</v>
      </c>
      <c r="Q1951">
        <v>502.56000000000006</v>
      </c>
      <c r="R1951">
        <v>261.78000000000003</v>
      </c>
      <c r="S1951">
        <v>240.78000000000003</v>
      </c>
      <c r="T1951">
        <v>0.4791069723018147</v>
      </c>
      <c r="U1951">
        <v>2026</v>
      </c>
      <c r="V1951" t="s">
        <v>74</v>
      </c>
      <c r="W1951">
        <v>7</v>
      </c>
      <c r="X1951" t="s">
        <v>75</v>
      </c>
    </row>
    <row r="1952" spans="1:24" x14ac:dyDescent="0.3">
      <c r="A1952">
        <v>2253</v>
      </c>
      <c r="B1952" s="1">
        <v>46232</v>
      </c>
      <c r="C1952">
        <f>YEAR(SalesDataTable[[#This Row],[Order Date]])</f>
        <v>2026</v>
      </c>
      <c r="D1952">
        <f>MONTH(SalesDataTable[[#This Row],[Order Date]])</f>
        <v>7</v>
      </c>
      <c r="E1952" t="str">
        <f>TEXT(SalesDataTable[[#This Row],[Order Date]], "MmMM")</f>
        <v>July</v>
      </c>
      <c r="F1952" t="str">
        <f>"Q"&amp;ROUNDUP(MONTH(SalesDataTable[[#This Row],[Order Date]])/3,0)</f>
        <v>Q3</v>
      </c>
      <c r="G1952" t="s">
        <v>34</v>
      </c>
      <c r="H1952" t="s">
        <v>55</v>
      </c>
      <c r="I1952" t="s">
        <v>87</v>
      </c>
      <c r="J1952" t="s">
        <v>23</v>
      </c>
      <c r="K1952" t="s">
        <v>42</v>
      </c>
      <c r="L1952" t="s">
        <v>66</v>
      </c>
      <c r="M1952">
        <v>3</v>
      </c>
      <c r="N1952">
        <v>50.98</v>
      </c>
      <c r="O1952">
        <v>0</v>
      </c>
      <c r="P1952">
        <v>22.63</v>
      </c>
      <c r="Q1952">
        <v>152.94</v>
      </c>
      <c r="R1952">
        <v>67.89</v>
      </c>
      <c r="S1952">
        <v>85.05</v>
      </c>
      <c r="T1952">
        <v>0.55610043154178113</v>
      </c>
      <c r="U1952">
        <v>2026</v>
      </c>
      <c r="V1952" t="s">
        <v>74</v>
      </c>
      <c r="W1952">
        <v>7</v>
      </c>
      <c r="X1952" t="s">
        <v>75</v>
      </c>
    </row>
    <row r="1953" spans="1:24" x14ac:dyDescent="0.3">
      <c r="A1953">
        <v>1148</v>
      </c>
      <c r="B1953" s="1">
        <v>46239</v>
      </c>
      <c r="C1953">
        <f>YEAR(SalesDataTable[[#This Row],[Order Date]])</f>
        <v>2026</v>
      </c>
      <c r="D1953">
        <f>MONTH(SalesDataTable[[#This Row],[Order Date]])</f>
        <v>8</v>
      </c>
      <c r="E1953" t="str">
        <f>TEXT(SalesDataTable[[#This Row],[Order Date]], "MmMM")</f>
        <v>August</v>
      </c>
      <c r="F1953" t="str">
        <f>"Q"&amp;ROUNDUP(MONTH(SalesDataTable[[#This Row],[Order Date]])/3,0)</f>
        <v>Q3</v>
      </c>
      <c r="G1953" t="s">
        <v>48</v>
      </c>
      <c r="H1953" t="s">
        <v>49</v>
      </c>
      <c r="I1953" t="s">
        <v>86</v>
      </c>
      <c r="J1953" t="s">
        <v>23</v>
      </c>
      <c r="K1953" t="s">
        <v>24</v>
      </c>
      <c r="L1953" t="s">
        <v>50</v>
      </c>
      <c r="M1953">
        <v>3</v>
      </c>
      <c r="N1953">
        <v>35.9</v>
      </c>
      <c r="O1953">
        <v>0</v>
      </c>
      <c r="P1953">
        <v>14.11</v>
      </c>
      <c r="Q1953">
        <v>107.69999999999999</v>
      </c>
      <c r="R1953">
        <v>42.33</v>
      </c>
      <c r="S1953">
        <v>65.36999999999999</v>
      </c>
      <c r="T1953">
        <v>0.60696378830083564</v>
      </c>
      <c r="U1953">
        <v>2026</v>
      </c>
      <c r="V1953" t="s">
        <v>74</v>
      </c>
      <c r="W1953">
        <v>8</v>
      </c>
      <c r="X1953" t="s">
        <v>76</v>
      </c>
    </row>
    <row r="1954" spans="1:24" x14ac:dyDescent="0.3">
      <c r="A1954">
        <v>835</v>
      </c>
      <c r="B1954" s="1">
        <v>46240</v>
      </c>
      <c r="C1954">
        <f>YEAR(SalesDataTable[[#This Row],[Order Date]])</f>
        <v>2026</v>
      </c>
      <c r="D1954">
        <f>MONTH(SalesDataTable[[#This Row],[Order Date]])</f>
        <v>8</v>
      </c>
      <c r="E1954" t="str">
        <f>TEXT(SalesDataTable[[#This Row],[Order Date]], "MmMM")</f>
        <v>August</v>
      </c>
      <c r="F1954" t="str">
        <f>"Q"&amp;ROUNDUP(MONTH(SalesDataTable[[#This Row],[Order Date]])/3,0)</f>
        <v>Q3</v>
      </c>
      <c r="G1954" t="s">
        <v>20</v>
      </c>
      <c r="H1954" t="s">
        <v>32</v>
      </c>
      <c r="I1954" t="s">
        <v>87</v>
      </c>
      <c r="J1954" t="s">
        <v>84</v>
      </c>
      <c r="K1954" t="s">
        <v>30</v>
      </c>
      <c r="L1954" t="s">
        <v>41</v>
      </c>
      <c r="M1954">
        <v>3</v>
      </c>
      <c r="N1954">
        <v>70.930000000000007</v>
      </c>
      <c r="O1954">
        <v>0</v>
      </c>
      <c r="P1954">
        <v>32.9</v>
      </c>
      <c r="Q1954">
        <v>212.79000000000002</v>
      </c>
      <c r="R1954">
        <v>98.699999999999989</v>
      </c>
      <c r="S1954">
        <v>114.09000000000003</v>
      </c>
      <c r="T1954">
        <v>0.53616241364725792</v>
      </c>
      <c r="U1954">
        <v>2026</v>
      </c>
      <c r="V1954" t="s">
        <v>74</v>
      </c>
      <c r="W1954">
        <v>8</v>
      </c>
      <c r="X1954" t="s">
        <v>76</v>
      </c>
    </row>
    <row r="1955" spans="1:24" x14ac:dyDescent="0.3">
      <c r="A1955">
        <v>3340</v>
      </c>
      <c r="B1955" s="1">
        <v>46240</v>
      </c>
      <c r="C1955">
        <f>YEAR(SalesDataTable[[#This Row],[Order Date]])</f>
        <v>2026</v>
      </c>
      <c r="D1955">
        <f>MONTH(SalesDataTable[[#This Row],[Order Date]])</f>
        <v>8</v>
      </c>
      <c r="E1955" t="str">
        <f>TEXT(SalesDataTable[[#This Row],[Order Date]], "MmMM")</f>
        <v>August</v>
      </c>
      <c r="F1955" t="str">
        <f>"Q"&amp;ROUNDUP(MONTH(SalesDataTable[[#This Row],[Order Date]])/3,0)</f>
        <v>Q3</v>
      </c>
      <c r="G1955" t="s">
        <v>48</v>
      </c>
      <c r="H1955" t="s">
        <v>71</v>
      </c>
      <c r="I1955" t="s">
        <v>87</v>
      </c>
      <c r="J1955" t="s">
        <v>84</v>
      </c>
      <c r="K1955" t="s">
        <v>30</v>
      </c>
      <c r="L1955" t="s">
        <v>33</v>
      </c>
      <c r="M1955">
        <v>3</v>
      </c>
      <c r="N1955">
        <v>91.57</v>
      </c>
      <c r="O1955">
        <v>0</v>
      </c>
      <c r="P1955">
        <v>44.52</v>
      </c>
      <c r="Q1955">
        <v>274.70999999999998</v>
      </c>
      <c r="R1955">
        <v>133.56</v>
      </c>
      <c r="S1955">
        <v>141.14999999999998</v>
      </c>
      <c r="T1955">
        <v>0.51381456808998571</v>
      </c>
      <c r="U1955">
        <v>2026</v>
      </c>
      <c r="V1955" t="s">
        <v>74</v>
      </c>
      <c r="W1955">
        <v>8</v>
      </c>
      <c r="X1955" t="s">
        <v>76</v>
      </c>
    </row>
    <row r="1956" spans="1:24" x14ac:dyDescent="0.3">
      <c r="A1956">
        <v>227</v>
      </c>
      <c r="B1956" s="1">
        <v>46243</v>
      </c>
      <c r="C1956">
        <f>YEAR(SalesDataTable[[#This Row],[Order Date]])</f>
        <v>2026</v>
      </c>
      <c r="D1956">
        <f>MONTH(SalesDataTable[[#This Row],[Order Date]])</f>
        <v>8</v>
      </c>
      <c r="E1956" t="str">
        <f>TEXT(SalesDataTable[[#This Row],[Order Date]], "MmMM")</f>
        <v>August</v>
      </c>
      <c r="F1956" t="str">
        <f>"Q"&amp;ROUNDUP(MONTH(SalesDataTable[[#This Row],[Order Date]])/3,0)</f>
        <v>Q3</v>
      </c>
      <c r="G1956" t="s">
        <v>20</v>
      </c>
      <c r="H1956" t="s">
        <v>32</v>
      </c>
      <c r="I1956" t="s">
        <v>87</v>
      </c>
      <c r="J1956" t="s">
        <v>84</v>
      </c>
      <c r="K1956" t="s">
        <v>24</v>
      </c>
      <c r="L1956" t="s">
        <v>25</v>
      </c>
      <c r="M1956">
        <v>3</v>
      </c>
      <c r="N1956">
        <v>40.61</v>
      </c>
      <c r="O1956">
        <v>0</v>
      </c>
      <c r="P1956">
        <v>14.72</v>
      </c>
      <c r="Q1956">
        <v>121.83</v>
      </c>
      <c r="R1956">
        <v>44.160000000000004</v>
      </c>
      <c r="S1956">
        <v>77.669999999999987</v>
      </c>
      <c r="T1956">
        <v>0.63752770253632096</v>
      </c>
      <c r="U1956">
        <v>2026</v>
      </c>
      <c r="V1956" t="s">
        <v>74</v>
      </c>
      <c r="W1956">
        <v>8</v>
      </c>
      <c r="X1956" t="s">
        <v>76</v>
      </c>
    </row>
    <row r="1957" spans="1:24" x14ac:dyDescent="0.3">
      <c r="A1957">
        <v>322</v>
      </c>
      <c r="B1957" s="1">
        <v>46246</v>
      </c>
      <c r="C1957">
        <f>YEAR(SalesDataTable[[#This Row],[Order Date]])</f>
        <v>2026</v>
      </c>
      <c r="D1957">
        <f>MONTH(SalesDataTable[[#This Row],[Order Date]])</f>
        <v>8</v>
      </c>
      <c r="E1957" t="str">
        <f>TEXT(SalesDataTable[[#This Row],[Order Date]], "MmMM")</f>
        <v>August</v>
      </c>
      <c r="F1957" t="str">
        <f>"Q"&amp;ROUNDUP(MONTH(SalesDataTable[[#This Row],[Order Date]])/3,0)</f>
        <v>Q3</v>
      </c>
      <c r="G1957" t="s">
        <v>34</v>
      </c>
      <c r="H1957" t="s">
        <v>55</v>
      </c>
      <c r="I1957" t="s">
        <v>86</v>
      </c>
      <c r="J1957" t="s">
        <v>84</v>
      </c>
      <c r="K1957" t="s">
        <v>30</v>
      </c>
      <c r="L1957" t="s">
        <v>41</v>
      </c>
      <c r="M1957">
        <v>3</v>
      </c>
      <c r="N1957">
        <v>72.349999999999994</v>
      </c>
      <c r="O1957">
        <v>0</v>
      </c>
      <c r="P1957">
        <v>32.119999999999997</v>
      </c>
      <c r="Q1957">
        <v>217.04999999999998</v>
      </c>
      <c r="R1957">
        <v>96.359999999999985</v>
      </c>
      <c r="S1957">
        <v>120.69</v>
      </c>
      <c r="T1957">
        <v>0.55604699378023503</v>
      </c>
      <c r="U1957">
        <v>2026</v>
      </c>
      <c r="V1957" t="s">
        <v>74</v>
      </c>
      <c r="W1957">
        <v>8</v>
      </c>
      <c r="X1957" t="s">
        <v>76</v>
      </c>
    </row>
    <row r="1958" spans="1:24" x14ac:dyDescent="0.3">
      <c r="A1958">
        <v>2948</v>
      </c>
      <c r="B1958" s="1">
        <v>46250</v>
      </c>
      <c r="C1958">
        <f>YEAR(SalesDataTable[[#This Row],[Order Date]])</f>
        <v>2026</v>
      </c>
      <c r="D1958">
        <f>MONTH(SalesDataTable[[#This Row],[Order Date]])</f>
        <v>8</v>
      </c>
      <c r="E1958" t="str">
        <f>TEXT(SalesDataTable[[#This Row],[Order Date]], "MmMM")</f>
        <v>August</v>
      </c>
      <c r="F1958" t="str">
        <f>"Q"&amp;ROUNDUP(MONTH(SalesDataTable[[#This Row],[Order Date]])/3,0)</f>
        <v>Q3</v>
      </c>
      <c r="G1958" t="s">
        <v>48</v>
      </c>
      <c r="H1958" t="s">
        <v>49</v>
      </c>
      <c r="I1958" t="s">
        <v>86</v>
      </c>
      <c r="J1958" t="s">
        <v>23</v>
      </c>
      <c r="K1958" t="s">
        <v>37</v>
      </c>
      <c r="L1958" t="s">
        <v>47</v>
      </c>
      <c r="M1958">
        <v>3</v>
      </c>
      <c r="N1958">
        <v>36.35</v>
      </c>
      <c r="O1958">
        <v>0</v>
      </c>
      <c r="P1958">
        <v>13.42</v>
      </c>
      <c r="Q1958">
        <v>109.05000000000001</v>
      </c>
      <c r="R1958">
        <v>40.26</v>
      </c>
      <c r="S1958">
        <v>68.79000000000002</v>
      </c>
      <c r="T1958">
        <v>0.63081155433287495</v>
      </c>
      <c r="U1958">
        <v>2026</v>
      </c>
      <c r="V1958" t="s">
        <v>74</v>
      </c>
      <c r="W1958">
        <v>8</v>
      </c>
      <c r="X1958" t="s">
        <v>76</v>
      </c>
    </row>
    <row r="1959" spans="1:24" x14ac:dyDescent="0.3">
      <c r="A1959">
        <v>3918</v>
      </c>
      <c r="B1959" s="1">
        <v>46251</v>
      </c>
      <c r="C1959">
        <f>YEAR(SalesDataTable[[#This Row],[Order Date]])</f>
        <v>2026</v>
      </c>
      <c r="D1959">
        <f>MONTH(SalesDataTable[[#This Row],[Order Date]])</f>
        <v>8</v>
      </c>
      <c r="E1959" t="str">
        <f>TEXT(SalesDataTable[[#This Row],[Order Date]], "MmMM")</f>
        <v>August</v>
      </c>
      <c r="F1959" t="str">
        <f>"Q"&amp;ROUNDUP(MONTH(SalesDataTable[[#This Row],[Order Date]])/3,0)</f>
        <v>Q3</v>
      </c>
      <c r="G1959" t="s">
        <v>34</v>
      </c>
      <c r="H1959" t="s">
        <v>56</v>
      </c>
      <c r="I1959" t="s">
        <v>87</v>
      </c>
      <c r="J1959" t="s">
        <v>23</v>
      </c>
      <c r="K1959" t="s">
        <v>37</v>
      </c>
      <c r="L1959" t="s">
        <v>59</v>
      </c>
      <c r="M1959">
        <v>3</v>
      </c>
      <c r="N1959">
        <v>168.51</v>
      </c>
      <c r="O1959">
        <v>0</v>
      </c>
      <c r="P1959">
        <v>85.34</v>
      </c>
      <c r="Q1959">
        <v>505.53</v>
      </c>
      <c r="R1959">
        <v>256.02</v>
      </c>
      <c r="S1959">
        <v>249.51</v>
      </c>
      <c r="T1959">
        <v>0.49356121298439265</v>
      </c>
      <c r="U1959">
        <v>2026</v>
      </c>
      <c r="V1959" t="s">
        <v>74</v>
      </c>
      <c r="W1959">
        <v>8</v>
      </c>
      <c r="X1959" t="s">
        <v>76</v>
      </c>
    </row>
    <row r="1960" spans="1:24" x14ac:dyDescent="0.3">
      <c r="A1960">
        <v>2431</v>
      </c>
      <c r="B1960" s="1">
        <v>46252</v>
      </c>
      <c r="C1960">
        <f>YEAR(SalesDataTable[[#This Row],[Order Date]])</f>
        <v>2026</v>
      </c>
      <c r="D1960">
        <f>MONTH(SalesDataTable[[#This Row],[Order Date]])</f>
        <v>8</v>
      </c>
      <c r="E1960" t="str">
        <f>TEXT(SalesDataTable[[#This Row],[Order Date]], "MmMM")</f>
        <v>August</v>
      </c>
      <c r="F1960" t="str">
        <f>"Q"&amp;ROUNDUP(MONTH(SalesDataTable[[#This Row],[Order Date]])/3,0)</f>
        <v>Q3</v>
      </c>
      <c r="G1960" t="s">
        <v>28</v>
      </c>
      <c r="H1960" t="s">
        <v>46</v>
      </c>
      <c r="I1960" t="s">
        <v>87</v>
      </c>
      <c r="J1960" t="s">
        <v>85</v>
      </c>
      <c r="K1960" t="s">
        <v>24</v>
      </c>
      <c r="L1960" t="s">
        <v>61</v>
      </c>
      <c r="M1960">
        <v>3</v>
      </c>
      <c r="N1960">
        <v>125.31</v>
      </c>
      <c r="O1960">
        <v>0</v>
      </c>
      <c r="P1960">
        <v>67.64</v>
      </c>
      <c r="Q1960">
        <v>375.93</v>
      </c>
      <c r="R1960">
        <v>202.92000000000002</v>
      </c>
      <c r="S1960">
        <v>173.01</v>
      </c>
      <c r="T1960">
        <v>0.46021865772883247</v>
      </c>
      <c r="U1960">
        <v>2026</v>
      </c>
      <c r="V1960" t="s">
        <v>74</v>
      </c>
      <c r="W1960">
        <v>8</v>
      </c>
      <c r="X1960" t="s">
        <v>76</v>
      </c>
    </row>
    <row r="1961" spans="1:24" x14ac:dyDescent="0.3">
      <c r="A1961">
        <v>1579</v>
      </c>
      <c r="B1961" s="1">
        <v>46257</v>
      </c>
      <c r="C1961">
        <f>YEAR(SalesDataTable[[#This Row],[Order Date]])</f>
        <v>2026</v>
      </c>
      <c r="D1961">
        <f>MONTH(SalesDataTable[[#This Row],[Order Date]])</f>
        <v>8</v>
      </c>
      <c r="E1961" t="str">
        <f>TEXT(SalesDataTable[[#This Row],[Order Date]], "MmMM")</f>
        <v>August</v>
      </c>
      <c r="F1961" t="str">
        <f>"Q"&amp;ROUNDUP(MONTH(SalesDataTable[[#This Row],[Order Date]])/3,0)</f>
        <v>Q3</v>
      </c>
      <c r="G1961" t="s">
        <v>20</v>
      </c>
      <c r="H1961" t="s">
        <v>32</v>
      </c>
      <c r="I1961" t="s">
        <v>86</v>
      </c>
      <c r="J1961" t="s">
        <v>84</v>
      </c>
      <c r="K1961" t="s">
        <v>30</v>
      </c>
      <c r="L1961" t="s">
        <v>33</v>
      </c>
      <c r="M1961">
        <v>3</v>
      </c>
      <c r="N1961">
        <v>90.71</v>
      </c>
      <c r="O1961">
        <v>0</v>
      </c>
      <c r="P1961">
        <v>45.57</v>
      </c>
      <c r="Q1961">
        <v>272.13</v>
      </c>
      <c r="R1961">
        <v>136.71</v>
      </c>
      <c r="S1961">
        <v>135.41999999999999</v>
      </c>
      <c r="T1961">
        <v>0.49762980928232825</v>
      </c>
      <c r="U1961">
        <v>2026</v>
      </c>
      <c r="V1961" t="s">
        <v>74</v>
      </c>
      <c r="W1961">
        <v>8</v>
      </c>
      <c r="X1961" t="s">
        <v>76</v>
      </c>
    </row>
    <row r="1962" spans="1:24" x14ac:dyDescent="0.3">
      <c r="A1962">
        <v>3137</v>
      </c>
      <c r="B1962" s="1">
        <v>46263</v>
      </c>
      <c r="C1962">
        <f>YEAR(SalesDataTable[[#This Row],[Order Date]])</f>
        <v>2026</v>
      </c>
      <c r="D1962">
        <f>MONTH(SalesDataTable[[#This Row],[Order Date]])</f>
        <v>8</v>
      </c>
      <c r="E1962" t="str">
        <f>TEXT(SalesDataTable[[#This Row],[Order Date]], "MmMM")</f>
        <v>August</v>
      </c>
      <c r="F1962" t="str">
        <f>"Q"&amp;ROUNDUP(MONTH(SalesDataTable[[#This Row],[Order Date]])/3,0)</f>
        <v>Q3</v>
      </c>
      <c r="G1962" t="s">
        <v>48</v>
      </c>
      <c r="H1962" t="s">
        <v>52</v>
      </c>
      <c r="I1962" t="s">
        <v>86</v>
      </c>
      <c r="J1962" t="s">
        <v>23</v>
      </c>
      <c r="K1962" t="s">
        <v>37</v>
      </c>
      <c r="L1962" t="s">
        <v>59</v>
      </c>
      <c r="M1962">
        <v>3</v>
      </c>
      <c r="N1962">
        <v>164.51</v>
      </c>
      <c r="O1962">
        <v>0</v>
      </c>
      <c r="P1962">
        <v>86.76</v>
      </c>
      <c r="Q1962">
        <v>493.53</v>
      </c>
      <c r="R1962">
        <v>260.28000000000003</v>
      </c>
      <c r="S1962">
        <v>233.24999999999994</v>
      </c>
      <c r="T1962">
        <v>0.47261564646526039</v>
      </c>
      <c r="U1962">
        <v>2026</v>
      </c>
      <c r="V1962" t="s">
        <v>74</v>
      </c>
      <c r="W1962">
        <v>8</v>
      </c>
      <c r="X1962" t="s">
        <v>76</v>
      </c>
    </row>
    <row r="1963" spans="1:24" x14ac:dyDescent="0.3">
      <c r="A1963">
        <v>4197</v>
      </c>
      <c r="B1963" s="1">
        <v>46311</v>
      </c>
      <c r="C1963">
        <f>YEAR(SalesDataTable[[#This Row],[Order Date]])</f>
        <v>2026</v>
      </c>
      <c r="D1963">
        <f>MONTH(SalesDataTable[[#This Row],[Order Date]])</f>
        <v>10</v>
      </c>
      <c r="E1963" t="str">
        <f>TEXT(SalesDataTable[[#This Row],[Order Date]], "MmMM")</f>
        <v>October</v>
      </c>
      <c r="F1963" t="str">
        <f>"Q"&amp;ROUNDUP(MONTH(SalesDataTable[[#This Row],[Order Date]])/3,0)</f>
        <v>Q4</v>
      </c>
      <c r="G1963" t="s">
        <v>20</v>
      </c>
      <c r="H1963" t="s">
        <v>32</v>
      </c>
      <c r="I1963" t="s">
        <v>87</v>
      </c>
      <c r="J1963" t="s">
        <v>23</v>
      </c>
      <c r="K1963" t="s">
        <v>30</v>
      </c>
      <c r="L1963" t="s">
        <v>33</v>
      </c>
      <c r="M1963">
        <v>3</v>
      </c>
      <c r="N1963">
        <v>94.19</v>
      </c>
      <c r="O1963">
        <v>0</v>
      </c>
      <c r="P1963">
        <v>44.89</v>
      </c>
      <c r="Q1963">
        <v>282.57</v>
      </c>
      <c r="R1963">
        <v>134.67000000000002</v>
      </c>
      <c r="S1963">
        <v>147.89999999999998</v>
      </c>
      <c r="T1963">
        <v>0.52341012846374346</v>
      </c>
      <c r="U1963">
        <v>2026</v>
      </c>
      <c r="V1963" t="s">
        <v>79</v>
      </c>
      <c r="W1963">
        <v>10</v>
      </c>
      <c r="X1963" t="s">
        <v>80</v>
      </c>
    </row>
    <row r="1964" spans="1:24" x14ac:dyDescent="0.3">
      <c r="A1964">
        <v>2918</v>
      </c>
      <c r="B1964" s="1">
        <v>46315</v>
      </c>
      <c r="C1964">
        <f>YEAR(SalesDataTable[[#This Row],[Order Date]])</f>
        <v>2026</v>
      </c>
      <c r="D1964">
        <f>MONTH(SalesDataTable[[#This Row],[Order Date]])</f>
        <v>10</v>
      </c>
      <c r="E1964" t="str">
        <f>TEXT(SalesDataTable[[#This Row],[Order Date]], "MmMM")</f>
        <v>October</v>
      </c>
      <c r="F1964" t="str">
        <f>"Q"&amp;ROUNDUP(MONTH(SalesDataTable[[#This Row],[Order Date]])/3,0)</f>
        <v>Q4</v>
      </c>
      <c r="G1964" t="s">
        <v>20</v>
      </c>
      <c r="H1964" t="s">
        <v>21</v>
      </c>
      <c r="I1964" t="s">
        <v>86</v>
      </c>
      <c r="J1964" t="s">
        <v>84</v>
      </c>
      <c r="K1964" t="s">
        <v>44</v>
      </c>
      <c r="L1964" t="s">
        <v>68</v>
      </c>
      <c r="M1964">
        <v>3</v>
      </c>
      <c r="N1964">
        <v>80.47</v>
      </c>
      <c r="O1964">
        <v>0</v>
      </c>
      <c r="P1964">
        <v>40.090000000000003</v>
      </c>
      <c r="Q1964">
        <v>241.41</v>
      </c>
      <c r="R1964">
        <v>120.27000000000001</v>
      </c>
      <c r="S1964">
        <v>121.13999999999999</v>
      </c>
      <c r="T1964">
        <v>0.50180191375667949</v>
      </c>
      <c r="U1964">
        <v>2026</v>
      </c>
      <c r="V1964" t="s">
        <v>79</v>
      </c>
      <c r="W1964">
        <v>10</v>
      </c>
      <c r="X1964" t="s">
        <v>80</v>
      </c>
    </row>
    <row r="1965" spans="1:24" x14ac:dyDescent="0.3">
      <c r="A1965">
        <v>5189</v>
      </c>
      <c r="B1965" s="1">
        <v>46335</v>
      </c>
      <c r="C1965">
        <f>YEAR(SalesDataTable[[#This Row],[Order Date]])</f>
        <v>2026</v>
      </c>
      <c r="D1965">
        <f>MONTH(SalesDataTable[[#This Row],[Order Date]])</f>
        <v>11</v>
      </c>
      <c r="E1965" t="str">
        <f>TEXT(SalesDataTable[[#This Row],[Order Date]], "MmMM")</f>
        <v>November</v>
      </c>
      <c r="F1965" t="str">
        <f>"Q"&amp;ROUNDUP(MONTH(SalesDataTable[[#This Row],[Order Date]])/3,0)</f>
        <v>Q4</v>
      </c>
      <c r="G1965" t="s">
        <v>20</v>
      </c>
      <c r="H1965" t="s">
        <v>21</v>
      </c>
      <c r="I1965" t="s">
        <v>86</v>
      </c>
      <c r="J1965" t="s">
        <v>23</v>
      </c>
      <c r="K1965" t="s">
        <v>30</v>
      </c>
      <c r="L1965" t="s">
        <v>57</v>
      </c>
      <c r="M1965">
        <v>3</v>
      </c>
      <c r="N1965">
        <v>144.22999999999999</v>
      </c>
      <c r="O1965">
        <v>0</v>
      </c>
      <c r="P1965">
        <v>80.959999999999994</v>
      </c>
      <c r="Q1965">
        <v>432.68999999999994</v>
      </c>
      <c r="R1965">
        <v>242.88</v>
      </c>
      <c r="S1965">
        <v>189.80999999999995</v>
      </c>
      <c r="T1965">
        <v>0.43867433959647778</v>
      </c>
      <c r="U1965">
        <v>2026</v>
      </c>
      <c r="V1965" t="s">
        <v>79</v>
      </c>
      <c r="W1965">
        <v>11</v>
      </c>
      <c r="X1965" t="s">
        <v>82</v>
      </c>
    </row>
    <row r="1966" spans="1:24" x14ac:dyDescent="0.3">
      <c r="A1966">
        <v>1979</v>
      </c>
      <c r="B1966" s="1">
        <v>46344</v>
      </c>
      <c r="C1966">
        <f>YEAR(SalesDataTable[[#This Row],[Order Date]])</f>
        <v>2026</v>
      </c>
      <c r="D1966">
        <f>MONTH(SalesDataTable[[#This Row],[Order Date]])</f>
        <v>11</v>
      </c>
      <c r="E1966" t="str">
        <f>TEXT(SalesDataTable[[#This Row],[Order Date]], "MmMM")</f>
        <v>November</v>
      </c>
      <c r="F1966" t="str">
        <f>"Q"&amp;ROUNDUP(MONTH(SalesDataTable[[#This Row],[Order Date]])/3,0)</f>
        <v>Q4</v>
      </c>
      <c r="G1966" t="s">
        <v>34</v>
      </c>
      <c r="H1966" t="s">
        <v>40</v>
      </c>
      <c r="I1966" t="s">
        <v>86</v>
      </c>
      <c r="J1966" t="s">
        <v>84</v>
      </c>
      <c r="K1966" t="s">
        <v>44</v>
      </c>
      <c r="L1966" t="s">
        <v>63</v>
      </c>
      <c r="M1966">
        <v>3</v>
      </c>
      <c r="N1966">
        <v>120.29</v>
      </c>
      <c r="O1966">
        <v>0</v>
      </c>
      <c r="P1966">
        <v>62.04</v>
      </c>
      <c r="Q1966">
        <v>360.87</v>
      </c>
      <c r="R1966">
        <v>186.12</v>
      </c>
      <c r="S1966">
        <v>174.75</v>
      </c>
      <c r="T1966">
        <v>0.48424640452240419</v>
      </c>
      <c r="U1966">
        <v>2026</v>
      </c>
      <c r="V1966" t="s">
        <v>79</v>
      </c>
      <c r="W1966">
        <v>11</v>
      </c>
      <c r="X1966" t="s">
        <v>82</v>
      </c>
    </row>
    <row r="1967" spans="1:24" x14ac:dyDescent="0.3">
      <c r="A1967">
        <v>3633</v>
      </c>
      <c r="B1967" s="1">
        <v>46366</v>
      </c>
      <c r="C1967">
        <f>YEAR(SalesDataTable[[#This Row],[Order Date]])</f>
        <v>2026</v>
      </c>
      <c r="D1967">
        <f>MONTH(SalesDataTable[[#This Row],[Order Date]])</f>
        <v>12</v>
      </c>
      <c r="E1967" t="str">
        <f>TEXT(SalesDataTable[[#This Row],[Order Date]], "MmMM")</f>
        <v>December</v>
      </c>
      <c r="F1967" t="str">
        <f>"Q"&amp;ROUNDUP(MONTH(SalesDataTable[[#This Row],[Order Date]])/3,0)</f>
        <v>Q4</v>
      </c>
      <c r="G1967" t="s">
        <v>20</v>
      </c>
      <c r="H1967" t="s">
        <v>39</v>
      </c>
      <c r="I1967" t="s">
        <v>87</v>
      </c>
      <c r="J1967" t="s">
        <v>85</v>
      </c>
      <c r="K1967" t="s">
        <v>30</v>
      </c>
      <c r="L1967" t="s">
        <v>57</v>
      </c>
      <c r="M1967">
        <v>3</v>
      </c>
      <c r="N1967">
        <v>144.16</v>
      </c>
      <c r="O1967">
        <v>0</v>
      </c>
      <c r="P1967">
        <v>77.36</v>
      </c>
      <c r="Q1967">
        <v>432.48</v>
      </c>
      <c r="R1967">
        <v>232.07999999999998</v>
      </c>
      <c r="S1967">
        <v>200.40000000000003</v>
      </c>
      <c r="T1967">
        <v>0.46337402885682583</v>
      </c>
      <c r="U1967">
        <v>2026</v>
      </c>
      <c r="V1967" t="s">
        <v>79</v>
      </c>
      <c r="W1967">
        <v>12</v>
      </c>
      <c r="X1967" t="s">
        <v>83</v>
      </c>
    </row>
    <row r="1968" spans="1:24" x14ac:dyDescent="0.3">
      <c r="A1968">
        <v>1913</v>
      </c>
      <c r="B1968" s="1">
        <v>46383</v>
      </c>
      <c r="C1968">
        <f>YEAR(SalesDataTable[[#This Row],[Order Date]])</f>
        <v>2026</v>
      </c>
      <c r="D1968">
        <f>MONTH(SalesDataTable[[#This Row],[Order Date]])</f>
        <v>12</v>
      </c>
      <c r="E1968" t="str">
        <f>TEXT(SalesDataTable[[#This Row],[Order Date]], "MmMM")</f>
        <v>December</v>
      </c>
      <c r="F1968" t="str">
        <f>"Q"&amp;ROUNDUP(MONTH(SalesDataTable[[#This Row],[Order Date]])/3,0)</f>
        <v>Q4</v>
      </c>
      <c r="G1968" t="s">
        <v>48</v>
      </c>
      <c r="H1968" t="s">
        <v>52</v>
      </c>
      <c r="I1968" t="s">
        <v>87</v>
      </c>
      <c r="J1968" t="s">
        <v>23</v>
      </c>
      <c r="K1968" t="s">
        <v>24</v>
      </c>
      <c r="L1968" t="s">
        <v>50</v>
      </c>
      <c r="M1968">
        <v>3</v>
      </c>
      <c r="N1968">
        <v>35.979999999999997</v>
      </c>
      <c r="O1968">
        <v>0</v>
      </c>
      <c r="P1968">
        <v>13.6</v>
      </c>
      <c r="Q1968">
        <v>107.94</v>
      </c>
      <c r="R1968">
        <v>40.799999999999997</v>
      </c>
      <c r="S1968">
        <v>67.14</v>
      </c>
      <c r="T1968">
        <v>0.62201222901612008</v>
      </c>
      <c r="U1968">
        <v>2026</v>
      </c>
      <c r="V1968" t="s">
        <v>79</v>
      </c>
      <c r="W1968">
        <v>12</v>
      </c>
      <c r="X1968" t="s">
        <v>83</v>
      </c>
    </row>
    <row r="1969" spans="1:24" x14ac:dyDescent="0.3">
      <c r="A1969">
        <v>2796</v>
      </c>
      <c r="B1969" s="1">
        <v>46033</v>
      </c>
      <c r="C1969">
        <f>YEAR(SalesDataTable[[#This Row],[Order Date]])</f>
        <v>2026</v>
      </c>
      <c r="D1969">
        <f>MONTH(SalesDataTable[[#This Row],[Order Date]])</f>
        <v>1</v>
      </c>
      <c r="E1969" t="str">
        <f>TEXT(SalesDataTable[[#This Row],[Order Date]], "MmMM")</f>
        <v>January</v>
      </c>
      <c r="F1969" t="str">
        <f>"Q"&amp;ROUNDUP(MONTH(SalesDataTable[[#This Row],[Order Date]])/3,0)</f>
        <v>Q1</v>
      </c>
      <c r="G1969" t="s">
        <v>20</v>
      </c>
      <c r="H1969" t="s">
        <v>32</v>
      </c>
      <c r="I1969" t="s">
        <v>86</v>
      </c>
      <c r="J1969" t="s">
        <v>84</v>
      </c>
      <c r="K1969" t="s">
        <v>37</v>
      </c>
      <c r="L1969" t="s">
        <v>47</v>
      </c>
      <c r="M1969">
        <v>3</v>
      </c>
      <c r="N1969">
        <v>36.33</v>
      </c>
      <c r="O1969">
        <v>0.05</v>
      </c>
      <c r="P1969">
        <v>13.27</v>
      </c>
      <c r="Q1969">
        <v>103.54049999999999</v>
      </c>
      <c r="R1969">
        <v>39.81</v>
      </c>
      <c r="S1969">
        <v>63.730499999999992</v>
      </c>
      <c r="T1969">
        <v>0.61551277036521934</v>
      </c>
      <c r="U1969">
        <v>2026</v>
      </c>
      <c r="V1969" t="s">
        <v>26</v>
      </c>
      <c r="W1969">
        <v>1</v>
      </c>
      <c r="X1969" t="s">
        <v>27</v>
      </c>
    </row>
    <row r="1970" spans="1:24" x14ac:dyDescent="0.3">
      <c r="A1970">
        <v>1539</v>
      </c>
      <c r="B1970" s="1">
        <v>46037</v>
      </c>
      <c r="C1970">
        <f>YEAR(SalesDataTable[[#This Row],[Order Date]])</f>
        <v>2026</v>
      </c>
      <c r="D1970">
        <f>MONTH(SalesDataTable[[#This Row],[Order Date]])</f>
        <v>1</v>
      </c>
      <c r="E1970" t="str">
        <f>TEXT(SalesDataTable[[#This Row],[Order Date]], "MmMM")</f>
        <v>January</v>
      </c>
      <c r="F1970" t="str">
        <f>"Q"&amp;ROUNDUP(MONTH(SalesDataTable[[#This Row],[Order Date]])/3,0)</f>
        <v>Q1</v>
      </c>
      <c r="G1970" t="s">
        <v>20</v>
      </c>
      <c r="H1970" t="s">
        <v>21</v>
      </c>
      <c r="I1970" t="s">
        <v>86</v>
      </c>
      <c r="J1970" t="s">
        <v>85</v>
      </c>
      <c r="K1970" t="s">
        <v>24</v>
      </c>
      <c r="L1970" t="s">
        <v>61</v>
      </c>
      <c r="M1970">
        <v>3</v>
      </c>
      <c r="N1970">
        <v>123.14</v>
      </c>
      <c r="O1970">
        <v>0.05</v>
      </c>
      <c r="P1970">
        <v>70.67</v>
      </c>
      <c r="Q1970">
        <v>350.94900000000001</v>
      </c>
      <c r="R1970">
        <v>212.01</v>
      </c>
      <c r="S1970">
        <v>138.93900000000002</v>
      </c>
      <c r="T1970">
        <v>0.39589513006163296</v>
      </c>
      <c r="U1970">
        <v>2026</v>
      </c>
      <c r="V1970" t="s">
        <v>26</v>
      </c>
      <c r="W1970">
        <v>1</v>
      </c>
      <c r="X1970" t="s">
        <v>27</v>
      </c>
    </row>
    <row r="1971" spans="1:24" x14ac:dyDescent="0.3">
      <c r="A1971">
        <v>3861</v>
      </c>
      <c r="B1971" s="1">
        <v>46044</v>
      </c>
      <c r="C1971">
        <f>YEAR(SalesDataTable[[#This Row],[Order Date]])</f>
        <v>2026</v>
      </c>
      <c r="D1971">
        <f>MONTH(SalesDataTable[[#This Row],[Order Date]])</f>
        <v>1</v>
      </c>
      <c r="E1971" t="str">
        <f>TEXT(SalesDataTable[[#This Row],[Order Date]], "MmMM")</f>
        <v>January</v>
      </c>
      <c r="F1971" t="str">
        <f>"Q"&amp;ROUNDUP(MONTH(SalesDataTable[[#This Row],[Order Date]])/3,0)</f>
        <v>Q1</v>
      </c>
      <c r="G1971" t="s">
        <v>20</v>
      </c>
      <c r="H1971" t="s">
        <v>60</v>
      </c>
      <c r="I1971" t="s">
        <v>22</v>
      </c>
      <c r="J1971" t="s">
        <v>84</v>
      </c>
      <c r="K1971" t="s">
        <v>44</v>
      </c>
      <c r="L1971" t="s">
        <v>45</v>
      </c>
      <c r="M1971">
        <v>3</v>
      </c>
      <c r="N1971">
        <v>195.49</v>
      </c>
      <c r="O1971">
        <v>0.05</v>
      </c>
      <c r="P1971">
        <v>106.38</v>
      </c>
      <c r="Q1971">
        <v>557.14649999999995</v>
      </c>
      <c r="R1971">
        <v>319.14</v>
      </c>
      <c r="S1971">
        <v>238.00649999999996</v>
      </c>
      <c r="T1971">
        <v>0.42718836069148775</v>
      </c>
      <c r="U1971">
        <v>2026</v>
      </c>
      <c r="V1971" t="s">
        <v>26</v>
      </c>
      <c r="W1971">
        <v>1</v>
      </c>
      <c r="X1971" t="s">
        <v>27</v>
      </c>
    </row>
    <row r="1972" spans="1:24" x14ac:dyDescent="0.3">
      <c r="A1972">
        <v>2828</v>
      </c>
      <c r="B1972" s="1">
        <v>46046</v>
      </c>
      <c r="C1972">
        <f>YEAR(SalesDataTable[[#This Row],[Order Date]])</f>
        <v>2026</v>
      </c>
      <c r="D1972">
        <f>MONTH(SalesDataTable[[#This Row],[Order Date]])</f>
        <v>1</v>
      </c>
      <c r="E1972" t="str">
        <f>TEXT(SalesDataTable[[#This Row],[Order Date]], "MmMM")</f>
        <v>January</v>
      </c>
      <c r="F1972" t="str">
        <f>"Q"&amp;ROUNDUP(MONTH(SalesDataTable[[#This Row],[Order Date]])/3,0)</f>
        <v>Q1</v>
      </c>
      <c r="G1972" t="s">
        <v>34</v>
      </c>
      <c r="H1972" t="s">
        <v>40</v>
      </c>
      <c r="I1972" t="s">
        <v>88</v>
      </c>
      <c r="J1972" t="s">
        <v>85</v>
      </c>
      <c r="K1972" t="s">
        <v>37</v>
      </c>
      <c r="L1972" t="s">
        <v>54</v>
      </c>
      <c r="M1972">
        <v>3</v>
      </c>
      <c r="N1972">
        <v>46.94</v>
      </c>
      <c r="O1972">
        <v>0.05</v>
      </c>
      <c r="P1972">
        <v>18.18</v>
      </c>
      <c r="Q1972">
        <v>133.779</v>
      </c>
      <c r="R1972">
        <v>54.54</v>
      </c>
      <c r="S1972">
        <v>79.239000000000004</v>
      </c>
      <c r="T1972">
        <v>0.59231269481757232</v>
      </c>
      <c r="U1972">
        <v>2026</v>
      </c>
      <c r="V1972" t="s">
        <v>26</v>
      </c>
      <c r="W1972">
        <v>1</v>
      </c>
      <c r="X1972" t="s">
        <v>27</v>
      </c>
    </row>
    <row r="1973" spans="1:24" x14ac:dyDescent="0.3">
      <c r="A1973">
        <v>4002</v>
      </c>
      <c r="B1973" s="1">
        <v>46048</v>
      </c>
      <c r="C1973">
        <f>YEAR(SalesDataTable[[#This Row],[Order Date]])</f>
        <v>2026</v>
      </c>
      <c r="D1973">
        <f>MONTH(SalesDataTable[[#This Row],[Order Date]])</f>
        <v>1</v>
      </c>
      <c r="E1973" t="str">
        <f>TEXT(SalesDataTable[[#This Row],[Order Date]], "MmMM")</f>
        <v>January</v>
      </c>
      <c r="F1973" t="str">
        <f>"Q"&amp;ROUNDUP(MONTH(SalesDataTable[[#This Row],[Order Date]])/3,0)</f>
        <v>Q1</v>
      </c>
      <c r="G1973" t="s">
        <v>28</v>
      </c>
      <c r="H1973" t="s">
        <v>46</v>
      </c>
      <c r="I1973" t="s">
        <v>22</v>
      </c>
      <c r="J1973" t="s">
        <v>84</v>
      </c>
      <c r="K1973" t="s">
        <v>24</v>
      </c>
      <c r="L1973" t="s">
        <v>69</v>
      </c>
      <c r="M1973">
        <v>3</v>
      </c>
      <c r="N1973">
        <v>50.92</v>
      </c>
      <c r="O1973">
        <v>0.05</v>
      </c>
      <c r="P1973">
        <v>21.87</v>
      </c>
      <c r="Q1973">
        <v>145.12199999999999</v>
      </c>
      <c r="R1973">
        <v>65.61</v>
      </c>
      <c r="S1973">
        <v>79.511999999999986</v>
      </c>
      <c r="T1973">
        <v>0.54789763095877941</v>
      </c>
      <c r="U1973">
        <v>2026</v>
      </c>
      <c r="V1973" t="s">
        <v>26</v>
      </c>
      <c r="W1973">
        <v>1</v>
      </c>
      <c r="X1973" t="s">
        <v>27</v>
      </c>
    </row>
    <row r="1974" spans="1:24" x14ac:dyDescent="0.3">
      <c r="A1974">
        <v>2793</v>
      </c>
      <c r="B1974" s="1">
        <v>46058</v>
      </c>
      <c r="C1974">
        <f>YEAR(SalesDataTable[[#This Row],[Order Date]])</f>
        <v>2026</v>
      </c>
      <c r="D1974">
        <f>MONTH(SalesDataTable[[#This Row],[Order Date]])</f>
        <v>2</v>
      </c>
      <c r="E1974" t="str">
        <f>TEXT(SalesDataTable[[#This Row],[Order Date]], "MmMM")</f>
        <v>February</v>
      </c>
      <c r="F1974" t="str">
        <f>"Q"&amp;ROUNDUP(MONTH(SalesDataTable[[#This Row],[Order Date]])/3,0)</f>
        <v>Q1</v>
      </c>
      <c r="G1974" t="s">
        <v>34</v>
      </c>
      <c r="H1974" t="s">
        <v>55</v>
      </c>
      <c r="I1974" t="s">
        <v>88</v>
      </c>
      <c r="J1974" t="s">
        <v>85</v>
      </c>
      <c r="K1974" t="s">
        <v>44</v>
      </c>
      <c r="L1974" t="s">
        <v>63</v>
      </c>
      <c r="M1974">
        <v>3</v>
      </c>
      <c r="N1974">
        <v>122.69</v>
      </c>
      <c r="O1974">
        <v>0.05</v>
      </c>
      <c r="P1974">
        <v>62.08</v>
      </c>
      <c r="Q1974">
        <v>349.66649999999998</v>
      </c>
      <c r="R1974">
        <v>186.24</v>
      </c>
      <c r="S1974">
        <v>163.42649999999998</v>
      </c>
      <c r="T1974">
        <v>0.46737820180085876</v>
      </c>
      <c r="U1974">
        <v>2026</v>
      </c>
      <c r="V1974" t="s">
        <v>26</v>
      </c>
      <c r="W1974">
        <v>2</v>
      </c>
      <c r="X1974" t="s">
        <v>51</v>
      </c>
    </row>
    <row r="1975" spans="1:24" x14ac:dyDescent="0.3">
      <c r="A1975">
        <v>2925</v>
      </c>
      <c r="B1975" s="1">
        <v>46061</v>
      </c>
      <c r="C1975">
        <f>YEAR(SalesDataTable[[#This Row],[Order Date]])</f>
        <v>2026</v>
      </c>
      <c r="D1975">
        <f>MONTH(SalesDataTable[[#This Row],[Order Date]])</f>
        <v>2</v>
      </c>
      <c r="E1975" t="str">
        <f>TEXT(SalesDataTable[[#This Row],[Order Date]], "MmMM")</f>
        <v>February</v>
      </c>
      <c r="F1975" t="str">
        <f>"Q"&amp;ROUNDUP(MONTH(SalesDataTable[[#This Row],[Order Date]])/3,0)</f>
        <v>Q1</v>
      </c>
      <c r="G1975" t="s">
        <v>28</v>
      </c>
      <c r="H1975" t="s">
        <v>36</v>
      </c>
      <c r="I1975" t="s">
        <v>86</v>
      </c>
      <c r="J1975" t="s">
        <v>23</v>
      </c>
      <c r="K1975" t="s">
        <v>30</v>
      </c>
      <c r="L1975" t="s">
        <v>33</v>
      </c>
      <c r="M1975">
        <v>3</v>
      </c>
      <c r="N1975">
        <v>90.04</v>
      </c>
      <c r="O1975">
        <v>0.05</v>
      </c>
      <c r="P1975">
        <v>45.25</v>
      </c>
      <c r="Q1975">
        <v>256.61399999999998</v>
      </c>
      <c r="R1975">
        <v>135.75</v>
      </c>
      <c r="S1975">
        <v>120.86399999999998</v>
      </c>
      <c r="T1975">
        <v>0.47099534709719654</v>
      </c>
      <c r="U1975">
        <v>2026</v>
      </c>
      <c r="V1975" t="s">
        <v>26</v>
      </c>
      <c r="W1975">
        <v>2</v>
      </c>
      <c r="X1975" t="s">
        <v>51</v>
      </c>
    </row>
    <row r="1976" spans="1:24" x14ac:dyDescent="0.3">
      <c r="A1976">
        <v>4582</v>
      </c>
      <c r="B1976" s="1">
        <v>46061</v>
      </c>
      <c r="C1976">
        <f>YEAR(SalesDataTable[[#This Row],[Order Date]])</f>
        <v>2026</v>
      </c>
      <c r="D1976">
        <f>MONTH(SalesDataTable[[#This Row],[Order Date]])</f>
        <v>2</v>
      </c>
      <c r="E1976" t="str">
        <f>TEXT(SalesDataTable[[#This Row],[Order Date]], "MmMM")</f>
        <v>February</v>
      </c>
      <c r="F1976" t="str">
        <f>"Q"&amp;ROUNDUP(MONTH(SalesDataTable[[#This Row],[Order Date]])/3,0)</f>
        <v>Q1</v>
      </c>
      <c r="G1976" t="s">
        <v>20</v>
      </c>
      <c r="H1976" t="s">
        <v>32</v>
      </c>
      <c r="I1976" t="s">
        <v>22</v>
      </c>
      <c r="J1976" t="s">
        <v>23</v>
      </c>
      <c r="K1976" t="s">
        <v>42</v>
      </c>
      <c r="L1976" t="s">
        <v>66</v>
      </c>
      <c r="M1976">
        <v>3</v>
      </c>
      <c r="N1976">
        <v>50.29</v>
      </c>
      <c r="O1976">
        <v>0.05</v>
      </c>
      <c r="P1976">
        <v>22.87</v>
      </c>
      <c r="Q1976">
        <v>143.32650000000001</v>
      </c>
      <c r="R1976">
        <v>68.61</v>
      </c>
      <c r="S1976">
        <v>74.716500000000011</v>
      </c>
      <c r="T1976">
        <v>0.52130275978273388</v>
      </c>
      <c r="U1976">
        <v>2026</v>
      </c>
      <c r="V1976" t="s">
        <v>26</v>
      </c>
      <c r="W1976">
        <v>2</v>
      </c>
      <c r="X1976" t="s">
        <v>51</v>
      </c>
    </row>
    <row r="1977" spans="1:24" x14ac:dyDescent="0.3">
      <c r="A1977">
        <v>14</v>
      </c>
      <c r="B1977" s="1">
        <v>46068</v>
      </c>
      <c r="C1977">
        <f>YEAR(SalesDataTable[[#This Row],[Order Date]])</f>
        <v>2026</v>
      </c>
      <c r="D1977">
        <f>MONTH(SalesDataTable[[#This Row],[Order Date]])</f>
        <v>2</v>
      </c>
      <c r="E1977" t="str">
        <f>TEXT(SalesDataTable[[#This Row],[Order Date]], "MmMM")</f>
        <v>February</v>
      </c>
      <c r="F1977" t="str">
        <f>"Q"&amp;ROUNDUP(MONTH(SalesDataTable[[#This Row],[Order Date]])/3,0)</f>
        <v>Q1</v>
      </c>
      <c r="G1977" t="s">
        <v>28</v>
      </c>
      <c r="H1977" t="s">
        <v>36</v>
      </c>
      <c r="I1977" t="s">
        <v>88</v>
      </c>
      <c r="J1977" t="s">
        <v>85</v>
      </c>
      <c r="K1977" t="s">
        <v>37</v>
      </c>
      <c r="L1977" t="s">
        <v>59</v>
      </c>
      <c r="M1977">
        <v>3</v>
      </c>
      <c r="N1977">
        <v>162.44999999999999</v>
      </c>
      <c r="O1977">
        <v>0.05</v>
      </c>
      <c r="P1977">
        <v>86.43</v>
      </c>
      <c r="Q1977">
        <v>462.98249999999996</v>
      </c>
      <c r="R1977">
        <v>259.29000000000002</v>
      </c>
      <c r="S1977">
        <v>203.69249999999994</v>
      </c>
      <c r="T1977">
        <v>0.43995723380473334</v>
      </c>
      <c r="U1977">
        <v>2026</v>
      </c>
      <c r="V1977" t="s">
        <v>26</v>
      </c>
      <c r="W1977">
        <v>2</v>
      </c>
      <c r="X1977" t="s">
        <v>51</v>
      </c>
    </row>
    <row r="1978" spans="1:24" x14ac:dyDescent="0.3">
      <c r="A1978">
        <v>1085</v>
      </c>
      <c r="B1978" s="1">
        <v>46076</v>
      </c>
      <c r="C1978">
        <f>YEAR(SalesDataTable[[#This Row],[Order Date]])</f>
        <v>2026</v>
      </c>
      <c r="D1978">
        <f>MONTH(SalesDataTable[[#This Row],[Order Date]])</f>
        <v>2</v>
      </c>
      <c r="E1978" t="str">
        <f>TEXT(SalesDataTable[[#This Row],[Order Date]], "MmMM")</f>
        <v>February</v>
      </c>
      <c r="F1978" t="str">
        <f>"Q"&amp;ROUNDUP(MONTH(SalesDataTable[[#This Row],[Order Date]])/3,0)</f>
        <v>Q1</v>
      </c>
      <c r="G1978" t="s">
        <v>28</v>
      </c>
      <c r="H1978" t="s">
        <v>46</v>
      </c>
      <c r="I1978" t="s">
        <v>22</v>
      </c>
      <c r="J1978" t="s">
        <v>23</v>
      </c>
      <c r="K1978" t="s">
        <v>44</v>
      </c>
      <c r="L1978" t="s">
        <v>45</v>
      </c>
      <c r="M1978">
        <v>3</v>
      </c>
      <c r="N1978">
        <v>193.18</v>
      </c>
      <c r="O1978">
        <v>0.05</v>
      </c>
      <c r="P1978">
        <v>106.19</v>
      </c>
      <c r="Q1978">
        <v>550.56299999999999</v>
      </c>
      <c r="R1978">
        <v>318.57</v>
      </c>
      <c r="S1978">
        <v>231.99299999999999</v>
      </c>
      <c r="T1978">
        <v>0.42137412067283853</v>
      </c>
      <c r="U1978">
        <v>2026</v>
      </c>
      <c r="V1978" t="s">
        <v>26</v>
      </c>
      <c r="W1978">
        <v>2</v>
      </c>
      <c r="X1978" t="s">
        <v>51</v>
      </c>
    </row>
    <row r="1979" spans="1:24" x14ac:dyDescent="0.3">
      <c r="A1979">
        <v>1354</v>
      </c>
      <c r="B1979" s="1">
        <v>46083</v>
      </c>
      <c r="C1979">
        <f>YEAR(SalesDataTable[[#This Row],[Order Date]])</f>
        <v>2026</v>
      </c>
      <c r="D1979">
        <f>MONTH(SalesDataTable[[#This Row],[Order Date]])</f>
        <v>3</v>
      </c>
      <c r="E1979" t="str">
        <f>TEXT(SalesDataTable[[#This Row],[Order Date]], "MmMM")</f>
        <v>March</v>
      </c>
      <c r="F1979" t="str">
        <f>"Q"&amp;ROUNDUP(MONTH(SalesDataTable[[#This Row],[Order Date]])/3,0)</f>
        <v>Q1</v>
      </c>
      <c r="G1979" t="s">
        <v>20</v>
      </c>
      <c r="H1979" t="s">
        <v>21</v>
      </c>
      <c r="I1979" t="s">
        <v>87</v>
      </c>
      <c r="J1979" t="s">
        <v>84</v>
      </c>
      <c r="K1979" t="s">
        <v>37</v>
      </c>
      <c r="L1979" t="s">
        <v>38</v>
      </c>
      <c r="M1979">
        <v>3</v>
      </c>
      <c r="N1979">
        <v>131.91999999999999</v>
      </c>
      <c r="O1979">
        <v>0.05</v>
      </c>
      <c r="P1979">
        <v>67.47</v>
      </c>
      <c r="Q1979">
        <v>375.97199999999998</v>
      </c>
      <c r="R1979">
        <v>202.41</v>
      </c>
      <c r="S1979">
        <v>173.56199999999998</v>
      </c>
      <c r="T1979">
        <v>0.46163544093709102</v>
      </c>
      <c r="U1979">
        <v>2026</v>
      </c>
      <c r="V1979" t="s">
        <v>26</v>
      </c>
      <c r="W1979">
        <v>3</v>
      </c>
      <c r="X1979" t="s">
        <v>58</v>
      </c>
    </row>
    <row r="1980" spans="1:24" x14ac:dyDescent="0.3">
      <c r="A1980">
        <v>709</v>
      </c>
      <c r="B1980" s="1">
        <v>46091</v>
      </c>
      <c r="C1980">
        <f>YEAR(SalesDataTable[[#This Row],[Order Date]])</f>
        <v>2026</v>
      </c>
      <c r="D1980">
        <f>MONTH(SalesDataTable[[#This Row],[Order Date]])</f>
        <v>3</v>
      </c>
      <c r="E1980" t="str">
        <f>TEXT(SalesDataTable[[#This Row],[Order Date]], "MmMM")</f>
        <v>March</v>
      </c>
      <c r="F1980" t="str">
        <f>"Q"&amp;ROUNDUP(MONTH(SalesDataTable[[#This Row],[Order Date]])/3,0)</f>
        <v>Q1</v>
      </c>
      <c r="G1980" t="s">
        <v>28</v>
      </c>
      <c r="H1980" t="s">
        <v>36</v>
      </c>
      <c r="I1980" t="s">
        <v>22</v>
      </c>
      <c r="J1980" t="s">
        <v>23</v>
      </c>
      <c r="K1980" t="s">
        <v>37</v>
      </c>
      <c r="L1980" t="s">
        <v>38</v>
      </c>
      <c r="M1980">
        <v>3</v>
      </c>
      <c r="N1980">
        <v>130.6</v>
      </c>
      <c r="O1980">
        <v>0.05</v>
      </c>
      <c r="P1980">
        <v>65.62</v>
      </c>
      <c r="Q1980">
        <v>372.20999999999992</v>
      </c>
      <c r="R1980">
        <v>196.86</v>
      </c>
      <c r="S1980">
        <v>175.34999999999991</v>
      </c>
      <c r="T1980">
        <v>0.47110502135891014</v>
      </c>
      <c r="U1980">
        <v>2026</v>
      </c>
      <c r="V1980" t="s">
        <v>26</v>
      </c>
      <c r="W1980">
        <v>3</v>
      </c>
      <c r="X1980" t="s">
        <v>58</v>
      </c>
    </row>
    <row r="1981" spans="1:24" x14ac:dyDescent="0.3">
      <c r="A1981">
        <v>130</v>
      </c>
      <c r="B1981" s="1">
        <v>46108</v>
      </c>
      <c r="C1981">
        <f>YEAR(SalesDataTable[[#This Row],[Order Date]])</f>
        <v>2026</v>
      </c>
      <c r="D1981">
        <f>MONTH(SalesDataTable[[#This Row],[Order Date]])</f>
        <v>3</v>
      </c>
      <c r="E1981" t="str">
        <f>TEXT(SalesDataTable[[#This Row],[Order Date]], "MmMM")</f>
        <v>March</v>
      </c>
      <c r="F1981" t="str">
        <f>"Q"&amp;ROUNDUP(MONTH(SalesDataTable[[#This Row],[Order Date]])/3,0)</f>
        <v>Q1</v>
      </c>
      <c r="G1981" t="s">
        <v>20</v>
      </c>
      <c r="H1981" t="s">
        <v>32</v>
      </c>
      <c r="I1981" t="s">
        <v>87</v>
      </c>
      <c r="J1981" t="s">
        <v>23</v>
      </c>
      <c r="K1981" t="s">
        <v>30</v>
      </c>
      <c r="L1981" t="s">
        <v>31</v>
      </c>
      <c r="M1981">
        <v>3</v>
      </c>
      <c r="N1981">
        <v>152.4</v>
      </c>
      <c r="O1981">
        <v>0.05</v>
      </c>
      <c r="P1981">
        <v>79.97</v>
      </c>
      <c r="Q1981">
        <v>434.34000000000003</v>
      </c>
      <c r="R1981">
        <v>239.91</v>
      </c>
      <c r="S1981">
        <v>194.43000000000004</v>
      </c>
      <c r="T1981">
        <v>0.44764470230694853</v>
      </c>
      <c r="U1981">
        <v>2026</v>
      </c>
      <c r="V1981" t="s">
        <v>26</v>
      </c>
      <c r="W1981">
        <v>3</v>
      </c>
      <c r="X1981" t="s">
        <v>58</v>
      </c>
    </row>
    <row r="1982" spans="1:24" x14ac:dyDescent="0.3">
      <c r="A1982">
        <v>3809</v>
      </c>
      <c r="B1982" s="1">
        <v>46113</v>
      </c>
      <c r="C1982">
        <f>YEAR(SalesDataTable[[#This Row],[Order Date]])</f>
        <v>2026</v>
      </c>
      <c r="D1982">
        <f>MONTH(SalesDataTable[[#This Row],[Order Date]])</f>
        <v>4</v>
      </c>
      <c r="E1982" t="str">
        <f>TEXT(SalesDataTable[[#This Row],[Order Date]], "MmMM")</f>
        <v>April</v>
      </c>
      <c r="F1982" t="str">
        <f>"Q"&amp;ROUNDUP(MONTH(SalesDataTable[[#This Row],[Order Date]])/3,0)</f>
        <v>Q2</v>
      </c>
      <c r="G1982" t="s">
        <v>28</v>
      </c>
      <c r="H1982" t="s">
        <v>46</v>
      </c>
      <c r="I1982" t="s">
        <v>22</v>
      </c>
      <c r="J1982" t="s">
        <v>23</v>
      </c>
      <c r="K1982" t="s">
        <v>44</v>
      </c>
      <c r="L1982" t="s">
        <v>63</v>
      </c>
      <c r="M1982">
        <v>3</v>
      </c>
      <c r="N1982">
        <v>124.08</v>
      </c>
      <c r="O1982">
        <v>0.05</v>
      </c>
      <c r="P1982">
        <v>62.41</v>
      </c>
      <c r="Q1982">
        <v>353.62799999999999</v>
      </c>
      <c r="R1982">
        <v>187.23</v>
      </c>
      <c r="S1982">
        <v>166.398</v>
      </c>
      <c r="T1982">
        <v>0.47054531880959655</v>
      </c>
      <c r="U1982">
        <v>2026</v>
      </c>
      <c r="V1982" t="s">
        <v>64</v>
      </c>
      <c r="W1982">
        <v>4</v>
      </c>
      <c r="X1982" t="s">
        <v>65</v>
      </c>
    </row>
    <row r="1983" spans="1:24" x14ac:dyDescent="0.3">
      <c r="A1983">
        <v>4954</v>
      </c>
      <c r="B1983" s="1">
        <v>46115</v>
      </c>
      <c r="C1983">
        <f>YEAR(SalesDataTable[[#This Row],[Order Date]])</f>
        <v>2026</v>
      </c>
      <c r="D1983">
        <f>MONTH(SalesDataTable[[#This Row],[Order Date]])</f>
        <v>4</v>
      </c>
      <c r="E1983" t="str">
        <f>TEXT(SalesDataTable[[#This Row],[Order Date]], "MmMM")</f>
        <v>April</v>
      </c>
      <c r="F1983" t="str">
        <f>"Q"&amp;ROUNDUP(MONTH(SalesDataTable[[#This Row],[Order Date]])/3,0)</f>
        <v>Q2</v>
      </c>
      <c r="G1983" t="s">
        <v>20</v>
      </c>
      <c r="H1983" t="s">
        <v>21</v>
      </c>
      <c r="I1983" t="s">
        <v>22</v>
      </c>
      <c r="J1983" t="s">
        <v>23</v>
      </c>
      <c r="K1983" t="s">
        <v>30</v>
      </c>
      <c r="L1983" t="s">
        <v>41</v>
      </c>
      <c r="M1983">
        <v>3</v>
      </c>
      <c r="N1983">
        <v>72.11</v>
      </c>
      <c r="O1983">
        <v>0.05</v>
      </c>
      <c r="P1983">
        <v>31.63</v>
      </c>
      <c r="Q1983">
        <v>205.51349999999996</v>
      </c>
      <c r="R1983">
        <v>94.89</v>
      </c>
      <c r="S1983">
        <v>110.62349999999996</v>
      </c>
      <c r="T1983">
        <v>0.5382785072513484</v>
      </c>
      <c r="U1983">
        <v>2026</v>
      </c>
      <c r="V1983" t="s">
        <v>64</v>
      </c>
      <c r="W1983">
        <v>4</v>
      </c>
      <c r="X1983" t="s">
        <v>65</v>
      </c>
    </row>
    <row r="1984" spans="1:24" x14ac:dyDescent="0.3">
      <c r="A1984">
        <v>2111</v>
      </c>
      <c r="B1984" s="1">
        <v>46117</v>
      </c>
      <c r="C1984">
        <f>YEAR(SalesDataTable[[#This Row],[Order Date]])</f>
        <v>2026</v>
      </c>
      <c r="D1984">
        <f>MONTH(SalesDataTable[[#This Row],[Order Date]])</f>
        <v>4</v>
      </c>
      <c r="E1984" t="str">
        <f>TEXT(SalesDataTable[[#This Row],[Order Date]], "MmMM")</f>
        <v>April</v>
      </c>
      <c r="F1984" t="str">
        <f>"Q"&amp;ROUNDUP(MONTH(SalesDataTable[[#This Row],[Order Date]])/3,0)</f>
        <v>Q2</v>
      </c>
      <c r="G1984" t="s">
        <v>20</v>
      </c>
      <c r="H1984" t="s">
        <v>60</v>
      </c>
      <c r="I1984" t="s">
        <v>22</v>
      </c>
      <c r="J1984" t="s">
        <v>23</v>
      </c>
      <c r="K1984" t="s">
        <v>30</v>
      </c>
      <c r="L1984" t="s">
        <v>41</v>
      </c>
      <c r="M1984">
        <v>3</v>
      </c>
      <c r="N1984">
        <v>69.83</v>
      </c>
      <c r="O1984">
        <v>0.05</v>
      </c>
      <c r="P1984">
        <v>31.53</v>
      </c>
      <c r="Q1984">
        <v>199.0155</v>
      </c>
      <c r="R1984">
        <v>94.59</v>
      </c>
      <c r="S1984">
        <v>104.4255</v>
      </c>
      <c r="T1984">
        <v>0.52471038687941396</v>
      </c>
      <c r="U1984">
        <v>2026</v>
      </c>
      <c r="V1984" t="s">
        <v>64</v>
      </c>
      <c r="W1984">
        <v>4</v>
      </c>
      <c r="X1984" t="s">
        <v>65</v>
      </c>
    </row>
    <row r="1985" spans="1:24" x14ac:dyDescent="0.3">
      <c r="A1985">
        <v>1962</v>
      </c>
      <c r="B1985" s="1">
        <v>46119</v>
      </c>
      <c r="C1985">
        <f>YEAR(SalesDataTable[[#This Row],[Order Date]])</f>
        <v>2026</v>
      </c>
      <c r="D1985">
        <f>MONTH(SalesDataTable[[#This Row],[Order Date]])</f>
        <v>4</v>
      </c>
      <c r="E1985" t="str">
        <f>TEXT(SalesDataTable[[#This Row],[Order Date]], "MmMM")</f>
        <v>April</v>
      </c>
      <c r="F1985" t="str">
        <f>"Q"&amp;ROUNDUP(MONTH(SalesDataTable[[#This Row],[Order Date]])/3,0)</f>
        <v>Q2</v>
      </c>
      <c r="G1985" t="s">
        <v>28</v>
      </c>
      <c r="H1985" t="s">
        <v>36</v>
      </c>
      <c r="I1985" t="s">
        <v>22</v>
      </c>
      <c r="J1985" t="s">
        <v>84</v>
      </c>
      <c r="K1985" t="s">
        <v>30</v>
      </c>
      <c r="L1985" t="s">
        <v>31</v>
      </c>
      <c r="M1985">
        <v>3</v>
      </c>
      <c r="N1985">
        <v>152.62</v>
      </c>
      <c r="O1985">
        <v>0.05</v>
      </c>
      <c r="P1985">
        <v>77.75</v>
      </c>
      <c r="Q1985">
        <v>434.96699999999998</v>
      </c>
      <c r="R1985">
        <v>233.25</v>
      </c>
      <c r="S1985">
        <v>201.71699999999998</v>
      </c>
      <c r="T1985">
        <v>0.46375242259757637</v>
      </c>
      <c r="U1985">
        <v>2026</v>
      </c>
      <c r="V1985" t="s">
        <v>64</v>
      </c>
      <c r="W1985">
        <v>4</v>
      </c>
      <c r="X1985" t="s">
        <v>65</v>
      </c>
    </row>
    <row r="1986" spans="1:24" x14ac:dyDescent="0.3">
      <c r="A1986">
        <v>4537</v>
      </c>
      <c r="B1986" s="1">
        <v>46129</v>
      </c>
      <c r="C1986">
        <f>YEAR(SalesDataTable[[#This Row],[Order Date]])</f>
        <v>2026</v>
      </c>
      <c r="D1986">
        <f>MONTH(SalesDataTable[[#This Row],[Order Date]])</f>
        <v>4</v>
      </c>
      <c r="E1986" t="str">
        <f>TEXT(SalesDataTable[[#This Row],[Order Date]], "MmMM")</f>
        <v>April</v>
      </c>
      <c r="F1986" t="str">
        <f>"Q"&amp;ROUNDUP(MONTH(SalesDataTable[[#This Row],[Order Date]])/3,0)</f>
        <v>Q2</v>
      </c>
      <c r="G1986" t="s">
        <v>20</v>
      </c>
      <c r="H1986" t="s">
        <v>21</v>
      </c>
      <c r="I1986" t="s">
        <v>22</v>
      </c>
      <c r="J1986" t="s">
        <v>85</v>
      </c>
      <c r="K1986" t="s">
        <v>44</v>
      </c>
      <c r="L1986" t="s">
        <v>68</v>
      </c>
      <c r="M1986">
        <v>3</v>
      </c>
      <c r="N1986">
        <v>81.53</v>
      </c>
      <c r="O1986">
        <v>0.05</v>
      </c>
      <c r="P1986">
        <v>38.630000000000003</v>
      </c>
      <c r="Q1986">
        <v>232.3605</v>
      </c>
      <c r="R1986">
        <v>115.89000000000001</v>
      </c>
      <c r="S1986">
        <v>116.47049999999999</v>
      </c>
      <c r="T1986">
        <v>0.50124913657872139</v>
      </c>
      <c r="U1986">
        <v>2026</v>
      </c>
      <c r="V1986" t="s">
        <v>64</v>
      </c>
      <c r="W1986">
        <v>4</v>
      </c>
      <c r="X1986" t="s">
        <v>65</v>
      </c>
    </row>
    <row r="1987" spans="1:24" x14ac:dyDescent="0.3">
      <c r="A1987">
        <v>3050</v>
      </c>
      <c r="B1987" s="1">
        <v>46131</v>
      </c>
      <c r="C1987">
        <f>YEAR(SalesDataTable[[#This Row],[Order Date]])</f>
        <v>2026</v>
      </c>
      <c r="D1987">
        <f>MONTH(SalesDataTable[[#This Row],[Order Date]])</f>
        <v>4</v>
      </c>
      <c r="E1987" t="str">
        <f>TEXT(SalesDataTable[[#This Row],[Order Date]], "MmMM")</f>
        <v>April</v>
      </c>
      <c r="F1987" t="str">
        <f>"Q"&amp;ROUNDUP(MONTH(SalesDataTable[[#This Row],[Order Date]])/3,0)</f>
        <v>Q2</v>
      </c>
      <c r="G1987" t="s">
        <v>20</v>
      </c>
      <c r="H1987" t="s">
        <v>60</v>
      </c>
      <c r="I1987" t="s">
        <v>86</v>
      </c>
      <c r="J1987" t="s">
        <v>84</v>
      </c>
      <c r="K1987" t="s">
        <v>30</v>
      </c>
      <c r="L1987" t="s">
        <v>31</v>
      </c>
      <c r="M1987">
        <v>3</v>
      </c>
      <c r="N1987">
        <v>156.16</v>
      </c>
      <c r="O1987">
        <v>0.05</v>
      </c>
      <c r="P1987">
        <v>77.81</v>
      </c>
      <c r="Q1987">
        <v>445.05599999999998</v>
      </c>
      <c r="R1987">
        <v>233.43</v>
      </c>
      <c r="S1987">
        <v>211.62599999999998</v>
      </c>
      <c r="T1987">
        <v>0.47550420621225192</v>
      </c>
      <c r="U1987">
        <v>2026</v>
      </c>
      <c r="V1987" t="s">
        <v>64</v>
      </c>
      <c r="W1987">
        <v>4</v>
      </c>
      <c r="X1987" t="s">
        <v>65</v>
      </c>
    </row>
    <row r="1988" spans="1:24" x14ac:dyDescent="0.3">
      <c r="A1988">
        <v>3877</v>
      </c>
      <c r="B1988" s="1">
        <v>46132</v>
      </c>
      <c r="C1988">
        <f>YEAR(SalesDataTable[[#This Row],[Order Date]])</f>
        <v>2026</v>
      </c>
      <c r="D1988">
        <f>MONTH(SalesDataTable[[#This Row],[Order Date]])</f>
        <v>4</v>
      </c>
      <c r="E1988" t="str">
        <f>TEXT(SalesDataTable[[#This Row],[Order Date]], "MmMM")</f>
        <v>April</v>
      </c>
      <c r="F1988" t="str">
        <f>"Q"&amp;ROUNDUP(MONTH(SalesDataTable[[#This Row],[Order Date]])/3,0)</f>
        <v>Q2</v>
      </c>
      <c r="G1988" t="s">
        <v>20</v>
      </c>
      <c r="H1988" t="s">
        <v>39</v>
      </c>
      <c r="I1988" t="s">
        <v>22</v>
      </c>
      <c r="J1988" t="s">
        <v>23</v>
      </c>
      <c r="K1988" t="s">
        <v>37</v>
      </c>
      <c r="L1988" t="s">
        <v>38</v>
      </c>
      <c r="M1988">
        <v>3</v>
      </c>
      <c r="N1988">
        <v>132.07</v>
      </c>
      <c r="O1988">
        <v>0.05</v>
      </c>
      <c r="P1988">
        <v>66.41</v>
      </c>
      <c r="Q1988">
        <v>376.39949999999999</v>
      </c>
      <c r="R1988">
        <v>199.23</v>
      </c>
      <c r="S1988">
        <v>177.1695</v>
      </c>
      <c r="T1988">
        <v>0.47069536489819991</v>
      </c>
      <c r="U1988">
        <v>2026</v>
      </c>
      <c r="V1988" t="s">
        <v>64</v>
      </c>
      <c r="W1988">
        <v>4</v>
      </c>
      <c r="X1988" t="s">
        <v>65</v>
      </c>
    </row>
    <row r="1989" spans="1:24" x14ac:dyDescent="0.3">
      <c r="A1989">
        <v>2957</v>
      </c>
      <c r="B1989" s="1">
        <v>46138</v>
      </c>
      <c r="C1989">
        <f>YEAR(SalesDataTable[[#This Row],[Order Date]])</f>
        <v>2026</v>
      </c>
      <c r="D1989">
        <f>MONTH(SalesDataTable[[#This Row],[Order Date]])</f>
        <v>4</v>
      </c>
      <c r="E1989" t="str">
        <f>TEXT(SalesDataTable[[#This Row],[Order Date]], "MmMM")</f>
        <v>April</v>
      </c>
      <c r="F1989" t="str">
        <f>"Q"&amp;ROUNDUP(MONTH(SalesDataTable[[#This Row],[Order Date]])/3,0)</f>
        <v>Q2</v>
      </c>
      <c r="G1989" t="s">
        <v>20</v>
      </c>
      <c r="H1989" t="s">
        <v>32</v>
      </c>
      <c r="I1989" t="s">
        <v>87</v>
      </c>
      <c r="J1989" t="s">
        <v>23</v>
      </c>
      <c r="K1989" t="s">
        <v>37</v>
      </c>
      <c r="L1989" t="s">
        <v>47</v>
      </c>
      <c r="M1989">
        <v>3</v>
      </c>
      <c r="N1989">
        <v>36.58</v>
      </c>
      <c r="O1989">
        <v>0.05</v>
      </c>
      <c r="P1989">
        <v>13.71</v>
      </c>
      <c r="Q1989">
        <v>104.25299999999999</v>
      </c>
      <c r="R1989">
        <v>41.13</v>
      </c>
      <c r="S1989">
        <v>63.122999999999983</v>
      </c>
      <c r="T1989">
        <v>0.60547897902218628</v>
      </c>
      <c r="U1989">
        <v>2026</v>
      </c>
      <c r="V1989" t="s">
        <v>64</v>
      </c>
      <c r="W1989">
        <v>4</v>
      </c>
      <c r="X1989" t="s">
        <v>65</v>
      </c>
    </row>
    <row r="1990" spans="1:24" x14ac:dyDescent="0.3">
      <c r="A1990">
        <v>3856</v>
      </c>
      <c r="B1990" s="1">
        <v>46139</v>
      </c>
      <c r="C1990">
        <f>YEAR(SalesDataTable[[#This Row],[Order Date]])</f>
        <v>2026</v>
      </c>
      <c r="D1990">
        <f>MONTH(SalesDataTable[[#This Row],[Order Date]])</f>
        <v>4</v>
      </c>
      <c r="E1990" t="str">
        <f>TEXT(SalesDataTable[[#This Row],[Order Date]], "MmMM")</f>
        <v>April</v>
      </c>
      <c r="F1990" t="str">
        <f>"Q"&amp;ROUNDUP(MONTH(SalesDataTable[[#This Row],[Order Date]])/3,0)</f>
        <v>Q2</v>
      </c>
      <c r="G1990" t="s">
        <v>34</v>
      </c>
      <c r="H1990" t="s">
        <v>40</v>
      </c>
      <c r="I1990" t="s">
        <v>86</v>
      </c>
      <c r="J1990" t="s">
        <v>23</v>
      </c>
      <c r="K1990" t="s">
        <v>37</v>
      </c>
      <c r="L1990" t="s">
        <v>59</v>
      </c>
      <c r="M1990">
        <v>3</v>
      </c>
      <c r="N1990">
        <v>161.05000000000001</v>
      </c>
      <c r="O1990">
        <v>0.05</v>
      </c>
      <c r="P1990">
        <v>87.43</v>
      </c>
      <c r="Q1990">
        <v>458.99250000000001</v>
      </c>
      <c r="R1990">
        <v>262.29000000000002</v>
      </c>
      <c r="S1990">
        <v>196.70249999999999</v>
      </c>
      <c r="T1990">
        <v>0.4285527541299694</v>
      </c>
      <c r="U1990">
        <v>2026</v>
      </c>
      <c r="V1990" t="s">
        <v>64</v>
      </c>
      <c r="W1990">
        <v>4</v>
      </c>
      <c r="X1990" t="s">
        <v>65</v>
      </c>
    </row>
    <row r="1991" spans="1:24" x14ac:dyDescent="0.3">
      <c r="A1991">
        <v>2566</v>
      </c>
      <c r="B1991" s="1">
        <v>46140</v>
      </c>
      <c r="C1991">
        <f>YEAR(SalesDataTable[[#This Row],[Order Date]])</f>
        <v>2026</v>
      </c>
      <c r="D1991">
        <f>MONTH(SalesDataTable[[#This Row],[Order Date]])</f>
        <v>4</v>
      </c>
      <c r="E1991" t="str">
        <f>TEXT(SalesDataTable[[#This Row],[Order Date]], "MmMM")</f>
        <v>April</v>
      </c>
      <c r="F1991" t="str">
        <f>"Q"&amp;ROUNDUP(MONTH(SalesDataTable[[#This Row],[Order Date]])/3,0)</f>
        <v>Q2</v>
      </c>
      <c r="G1991" t="s">
        <v>20</v>
      </c>
      <c r="H1991" t="s">
        <v>60</v>
      </c>
      <c r="I1991" t="s">
        <v>87</v>
      </c>
      <c r="J1991" t="s">
        <v>84</v>
      </c>
      <c r="K1991" t="s">
        <v>37</v>
      </c>
      <c r="L1991" t="s">
        <v>54</v>
      </c>
      <c r="M1991">
        <v>3</v>
      </c>
      <c r="N1991">
        <v>47.28</v>
      </c>
      <c r="O1991">
        <v>0.05</v>
      </c>
      <c r="P1991">
        <v>18.52</v>
      </c>
      <c r="Q1991">
        <v>134.74799999999999</v>
      </c>
      <c r="R1991">
        <v>55.56</v>
      </c>
      <c r="S1991">
        <v>79.187999999999988</v>
      </c>
      <c r="T1991">
        <v>0.58767477068305274</v>
      </c>
      <c r="U1991">
        <v>2026</v>
      </c>
      <c r="V1991" t="s">
        <v>64</v>
      </c>
      <c r="W1991">
        <v>4</v>
      </c>
      <c r="X1991" t="s">
        <v>65</v>
      </c>
    </row>
    <row r="1992" spans="1:24" x14ac:dyDescent="0.3">
      <c r="A1992">
        <v>4897</v>
      </c>
      <c r="B1992" s="1">
        <v>46141</v>
      </c>
      <c r="C1992">
        <f>YEAR(SalesDataTable[[#This Row],[Order Date]])</f>
        <v>2026</v>
      </c>
      <c r="D1992">
        <f>MONTH(SalesDataTable[[#This Row],[Order Date]])</f>
        <v>4</v>
      </c>
      <c r="E1992" t="str">
        <f>TEXT(SalesDataTable[[#This Row],[Order Date]], "MmMM")</f>
        <v>April</v>
      </c>
      <c r="F1992" t="str">
        <f>"Q"&amp;ROUNDUP(MONTH(SalesDataTable[[#This Row],[Order Date]])/3,0)</f>
        <v>Q2</v>
      </c>
      <c r="G1992" t="s">
        <v>20</v>
      </c>
      <c r="H1992" t="s">
        <v>60</v>
      </c>
      <c r="I1992" t="s">
        <v>22</v>
      </c>
      <c r="J1992" t="s">
        <v>84</v>
      </c>
      <c r="K1992" t="s">
        <v>42</v>
      </c>
      <c r="L1992" t="s">
        <v>43</v>
      </c>
      <c r="M1992">
        <v>3</v>
      </c>
      <c r="N1992">
        <v>40.47</v>
      </c>
      <c r="O1992">
        <v>0.05</v>
      </c>
      <c r="P1992">
        <v>17.14</v>
      </c>
      <c r="Q1992">
        <v>115.33949999999999</v>
      </c>
      <c r="R1992">
        <v>51.42</v>
      </c>
      <c r="S1992">
        <v>63.919499999999985</v>
      </c>
      <c r="T1992">
        <v>0.5541856866034619</v>
      </c>
      <c r="U1992">
        <v>2026</v>
      </c>
      <c r="V1992" t="s">
        <v>64</v>
      </c>
      <c r="W1992">
        <v>4</v>
      </c>
      <c r="X1992" t="s">
        <v>65</v>
      </c>
    </row>
    <row r="1993" spans="1:24" x14ac:dyDescent="0.3">
      <c r="A1993">
        <v>2217</v>
      </c>
      <c r="B1993" s="1">
        <v>46143</v>
      </c>
      <c r="C1993">
        <f>YEAR(SalesDataTable[[#This Row],[Order Date]])</f>
        <v>2026</v>
      </c>
      <c r="D1993">
        <f>MONTH(SalesDataTable[[#This Row],[Order Date]])</f>
        <v>5</v>
      </c>
      <c r="E1993" t="str">
        <f>TEXT(SalesDataTable[[#This Row],[Order Date]], "MmMM")</f>
        <v>May</v>
      </c>
      <c r="F1993" t="str">
        <f>"Q"&amp;ROUNDUP(MONTH(SalesDataTable[[#This Row],[Order Date]])/3,0)</f>
        <v>Q2</v>
      </c>
      <c r="G1993" t="s">
        <v>20</v>
      </c>
      <c r="H1993" t="s">
        <v>21</v>
      </c>
      <c r="I1993" t="s">
        <v>88</v>
      </c>
      <c r="J1993" t="s">
        <v>84</v>
      </c>
      <c r="K1993" t="s">
        <v>37</v>
      </c>
      <c r="L1993" t="s">
        <v>59</v>
      </c>
      <c r="M1993">
        <v>3</v>
      </c>
      <c r="N1993">
        <v>163.44999999999999</v>
      </c>
      <c r="O1993">
        <v>0.05</v>
      </c>
      <c r="P1993">
        <v>87.54</v>
      </c>
      <c r="Q1993">
        <v>465.83249999999992</v>
      </c>
      <c r="R1993">
        <v>262.62</v>
      </c>
      <c r="S1993">
        <v>203.21249999999992</v>
      </c>
      <c r="T1993">
        <v>0.4362351274331438</v>
      </c>
      <c r="U1993">
        <v>2026</v>
      </c>
      <c r="V1993" t="s">
        <v>64</v>
      </c>
      <c r="W1993">
        <v>5</v>
      </c>
      <c r="X1993" t="s">
        <v>70</v>
      </c>
    </row>
    <row r="1994" spans="1:24" x14ac:dyDescent="0.3">
      <c r="A1994">
        <v>4551</v>
      </c>
      <c r="B1994" s="1">
        <v>46156</v>
      </c>
      <c r="C1994">
        <f>YEAR(SalesDataTable[[#This Row],[Order Date]])</f>
        <v>2026</v>
      </c>
      <c r="D1994">
        <f>MONTH(SalesDataTable[[#This Row],[Order Date]])</f>
        <v>5</v>
      </c>
      <c r="E1994" t="str">
        <f>TEXT(SalesDataTable[[#This Row],[Order Date]], "MmMM")</f>
        <v>May</v>
      </c>
      <c r="F1994" t="str">
        <f>"Q"&amp;ROUNDUP(MONTH(SalesDataTable[[#This Row],[Order Date]])/3,0)</f>
        <v>Q2</v>
      </c>
      <c r="G1994" t="s">
        <v>34</v>
      </c>
      <c r="H1994" t="s">
        <v>55</v>
      </c>
      <c r="I1994" t="s">
        <v>86</v>
      </c>
      <c r="J1994" t="s">
        <v>85</v>
      </c>
      <c r="K1994" t="s">
        <v>24</v>
      </c>
      <c r="L1994" t="s">
        <v>61</v>
      </c>
      <c r="M1994">
        <v>3</v>
      </c>
      <c r="N1994">
        <v>122.31</v>
      </c>
      <c r="O1994">
        <v>0.05</v>
      </c>
      <c r="P1994">
        <v>71.11</v>
      </c>
      <c r="Q1994">
        <v>348.58350000000002</v>
      </c>
      <c r="R1994">
        <v>213.32999999999998</v>
      </c>
      <c r="S1994">
        <v>135.25350000000003</v>
      </c>
      <c r="T1994">
        <v>0.38800889887214979</v>
      </c>
      <c r="U1994">
        <v>2026</v>
      </c>
      <c r="V1994" t="s">
        <v>64</v>
      </c>
      <c r="W1994">
        <v>5</v>
      </c>
      <c r="X1994" t="s">
        <v>70</v>
      </c>
    </row>
    <row r="1995" spans="1:24" x14ac:dyDescent="0.3">
      <c r="A1995">
        <v>3881</v>
      </c>
      <c r="B1995" s="1">
        <v>46157</v>
      </c>
      <c r="C1995">
        <f>YEAR(SalesDataTable[[#This Row],[Order Date]])</f>
        <v>2026</v>
      </c>
      <c r="D1995">
        <f>MONTH(SalesDataTable[[#This Row],[Order Date]])</f>
        <v>5</v>
      </c>
      <c r="E1995" t="str">
        <f>TEXT(SalesDataTable[[#This Row],[Order Date]], "MmMM")</f>
        <v>May</v>
      </c>
      <c r="F1995" t="str">
        <f>"Q"&amp;ROUNDUP(MONTH(SalesDataTable[[#This Row],[Order Date]])/3,0)</f>
        <v>Q2</v>
      </c>
      <c r="G1995" t="s">
        <v>48</v>
      </c>
      <c r="H1995" t="s">
        <v>81</v>
      </c>
      <c r="I1995" t="s">
        <v>22</v>
      </c>
      <c r="J1995" t="s">
        <v>85</v>
      </c>
      <c r="K1995" t="s">
        <v>30</v>
      </c>
      <c r="L1995" t="s">
        <v>41</v>
      </c>
      <c r="M1995">
        <v>3</v>
      </c>
      <c r="N1995">
        <v>73.03</v>
      </c>
      <c r="O1995">
        <v>0.05</v>
      </c>
      <c r="P1995">
        <v>33.200000000000003</v>
      </c>
      <c r="Q1995">
        <v>208.13550000000001</v>
      </c>
      <c r="R1995">
        <v>99.600000000000009</v>
      </c>
      <c r="S1995">
        <v>108.5355</v>
      </c>
      <c r="T1995">
        <v>0.52146558371829888</v>
      </c>
      <c r="U1995">
        <v>2026</v>
      </c>
      <c r="V1995" t="s">
        <v>64</v>
      </c>
      <c r="W1995">
        <v>5</v>
      </c>
      <c r="X1995" t="s">
        <v>70</v>
      </c>
    </row>
    <row r="1996" spans="1:24" x14ac:dyDescent="0.3">
      <c r="A1996">
        <v>588</v>
      </c>
      <c r="B1996" s="1">
        <v>46161</v>
      </c>
      <c r="C1996">
        <f>YEAR(SalesDataTable[[#This Row],[Order Date]])</f>
        <v>2026</v>
      </c>
      <c r="D1996">
        <f>MONTH(SalesDataTable[[#This Row],[Order Date]])</f>
        <v>5</v>
      </c>
      <c r="E1996" t="str">
        <f>TEXT(SalesDataTable[[#This Row],[Order Date]], "MmMM")</f>
        <v>May</v>
      </c>
      <c r="F1996" t="str">
        <f>"Q"&amp;ROUNDUP(MONTH(SalesDataTable[[#This Row],[Order Date]])/3,0)</f>
        <v>Q2</v>
      </c>
      <c r="G1996" t="s">
        <v>34</v>
      </c>
      <c r="H1996" t="s">
        <v>56</v>
      </c>
      <c r="I1996" t="s">
        <v>88</v>
      </c>
      <c r="J1996" t="s">
        <v>85</v>
      </c>
      <c r="K1996" t="s">
        <v>37</v>
      </c>
      <c r="L1996" t="s">
        <v>38</v>
      </c>
      <c r="M1996">
        <v>3</v>
      </c>
      <c r="N1996">
        <v>132.41999999999999</v>
      </c>
      <c r="O1996">
        <v>0.05</v>
      </c>
      <c r="P1996">
        <v>67.09</v>
      </c>
      <c r="Q1996">
        <v>377.39699999999999</v>
      </c>
      <c r="R1996">
        <v>201.27</v>
      </c>
      <c r="S1996">
        <v>176.12699999999998</v>
      </c>
      <c r="T1996">
        <v>0.46668892439526544</v>
      </c>
      <c r="U1996">
        <v>2026</v>
      </c>
      <c r="V1996" t="s">
        <v>64</v>
      </c>
      <c r="W1996">
        <v>5</v>
      </c>
      <c r="X1996" t="s">
        <v>70</v>
      </c>
    </row>
    <row r="1997" spans="1:24" x14ac:dyDescent="0.3">
      <c r="A1997">
        <v>2776</v>
      </c>
      <c r="B1997" s="1">
        <v>46162</v>
      </c>
      <c r="C1997">
        <f>YEAR(SalesDataTable[[#This Row],[Order Date]])</f>
        <v>2026</v>
      </c>
      <c r="D1997">
        <f>MONTH(SalesDataTable[[#This Row],[Order Date]])</f>
        <v>5</v>
      </c>
      <c r="E1997" t="str">
        <f>TEXT(SalesDataTable[[#This Row],[Order Date]], "MmMM")</f>
        <v>May</v>
      </c>
      <c r="F1997" t="str">
        <f>"Q"&amp;ROUNDUP(MONTH(SalesDataTable[[#This Row],[Order Date]])/3,0)</f>
        <v>Q2</v>
      </c>
      <c r="G1997" t="s">
        <v>20</v>
      </c>
      <c r="H1997" t="s">
        <v>39</v>
      </c>
      <c r="I1997" t="s">
        <v>22</v>
      </c>
      <c r="J1997" t="s">
        <v>85</v>
      </c>
      <c r="K1997" t="s">
        <v>37</v>
      </c>
      <c r="L1997" t="s">
        <v>47</v>
      </c>
      <c r="M1997">
        <v>3</v>
      </c>
      <c r="N1997">
        <v>36.74</v>
      </c>
      <c r="O1997">
        <v>0.05</v>
      </c>
      <c r="P1997">
        <v>13.97</v>
      </c>
      <c r="Q1997">
        <v>104.70899999999999</v>
      </c>
      <c r="R1997">
        <v>41.910000000000004</v>
      </c>
      <c r="S1997">
        <v>62.798999999999985</v>
      </c>
      <c r="T1997">
        <v>0.59974787267570118</v>
      </c>
      <c r="U1997">
        <v>2026</v>
      </c>
      <c r="V1997" t="s">
        <v>64</v>
      </c>
      <c r="W1997">
        <v>5</v>
      </c>
      <c r="X1997" t="s">
        <v>70</v>
      </c>
    </row>
    <row r="1998" spans="1:24" x14ac:dyDescent="0.3">
      <c r="A1998">
        <v>127</v>
      </c>
      <c r="B1998" s="1">
        <v>46163</v>
      </c>
      <c r="C1998">
        <f>YEAR(SalesDataTable[[#This Row],[Order Date]])</f>
        <v>2026</v>
      </c>
      <c r="D1998">
        <f>MONTH(SalesDataTable[[#This Row],[Order Date]])</f>
        <v>5</v>
      </c>
      <c r="E1998" t="str">
        <f>TEXT(SalesDataTable[[#This Row],[Order Date]], "MmMM")</f>
        <v>May</v>
      </c>
      <c r="F1998" t="str">
        <f>"Q"&amp;ROUNDUP(MONTH(SalesDataTable[[#This Row],[Order Date]])/3,0)</f>
        <v>Q2</v>
      </c>
      <c r="G1998" t="s">
        <v>20</v>
      </c>
      <c r="H1998" t="s">
        <v>32</v>
      </c>
      <c r="I1998" t="s">
        <v>22</v>
      </c>
      <c r="J1998" t="s">
        <v>85</v>
      </c>
      <c r="K1998" t="s">
        <v>42</v>
      </c>
      <c r="L1998" t="s">
        <v>62</v>
      </c>
      <c r="M1998">
        <v>3</v>
      </c>
      <c r="N1998">
        <v>100.48</v>
      </c>
      <c r="O1998">
        <v>0.05</v>
      </c>
      <c r="P1998">
        <v>50.68</v>
      </c>
      <c r="Q1998">
        <v>286.36799999999999</v>
      </c>
      <c r="R1998">
        <v>152.04</v>
      </c>
      <c r="S1998">
        <v>134.328</v>
      </c>
      <c r="T1998">
        <v>0.46907475695608447</v>
      </c>
      <c r="U1998">
        <v>2026</v>
      </c>
      <c r="V1998" t="s">
        <v>64</v>
      </c>
      <c r="W1998">
        <v>5</v>
      </c>
      <c r="X1998" t="s">
        <v>70</v>
      </c>
    </row>
    <row r="1999" spans="1:24" x14ac:dyDescent="0.3">
      <c r="A1999">
        <v>2649</v>
      </c>
      <c r="B1999" s="1">
        <v>46172</v>
      </c>
      <c r="C1999">
        <f>YEAR(SalesDataTable[[#This Row],[Order Date]])</f>
        <v>2026</v>
      </c>
      <c r="D1999">
        <f>MONTH(SalesDataTable[[#This Row],[Order Date]])</f>
        <v>5</v>
      </c>
      <c r="E1999" t="str">
        <f>TEXT(SalesDataTable[[#This Row],[Order Date]], "MmMM")</f>
        <v>May</v>
      </c>
      <c r="F1999" t="str">
        <f>"Q"&amp;ROUNDUP(MONTH(SalesDataTable[[#This Row],[Order Date]])/3,0)</f>
        <v>Q2</v>
      </c>
      <c r="G1999" t="s">
        <v>28</v>
      </c>
      <c r="H1999" t="s">
        <v>36</v>
      </c>
      <c r="I1999" t="s">
        <v>22</v>
      </c>
      <c r="J1999" t="s">
        <v>23</v>
      </c>
      <c r="K1999" t="s">
        <v>44</v>
      </c>
      <c r="L1999" t="s">
        <v>45</v>
      </c>
      <c r="M1999">
        <v>3</v>
      </c>
      <c r="N1999">
        <v>199.17</v>
      </c>
      <c r="O1999">
        <v>0.05</v>
      </c>
      <c r="P1999">
        <v>105.24</v>
      </c>
      <c r="Q1999">
        <v>567.6345</v>
      </c>
      <c r="R1999">
        <v>315.71999999999997</v>
      </c>
      <c r="S1999">
        <v>251.91450000000003</v>
      </c>
      <c r="T1999">
        <v>0.4437970207941907</v>
      </c>
      <c r="U1999">
        <v>2026</v>
      </c>
      <c r="V1999" t="s">
        <v>64</v>
      </c>
      <c r="W1999">
        <v>5</v>
      </c>
      <c r="X1999" t="s">
        <v>70</v>
      </c>
    </row>
    <row r="2000" spans="1:24" x14ac:dyDescent="0.3">
      <c r="A2000">
        <v>5185</v>
      </c>
      <c r="B2000" s="1">
        <v>46181</v>
      </c>
      <c r="C2000">
        <f>YEAR(SalesDataTable[[#This Row],[Order Date]])</f>
        <v>2026</v>
      </c>
      <c r="D2000">
        <f>MONTH(SalesDataTable[[#This Row],[Order Date]])</f>
        <v>6</v>
      </c>
      <c r="E2000" t="str">
        <f>TEXT(SalesDataTable[[#This Row],[Order Date]], "MmMM")</f>
        <v>June</v>
      </c>
      <c r="F2000" t="str">
        <f>"Q"&amp;ROUNDUP(MONTH(SalesDataTable[[#This Row],[Order Date]])/3,0)</f>
        <v>Q2</v>
      </c>
      <c r="G2000" t="s">
        <v>34</v>
      </c>
      <c r="H2000" t="s">
        <v>53</v>
      </c>
      <c r="I2000" t="s">
        <v>22</v>
      </c>
      <c r="J2000" t="s">
        <v>23</v>
      </c>
      <c r="K2000" t="s">
        <v>37</v>
      </c>
      <c r="L2000" t="s">
        <v>59</v>
      </c>
      <c r="M2000">
        <v>3</v>
      </c>
      <c r="N2000">
        <v>164.31</v>
      </c>
      <c r="O2000">
        <v>0.05</v>
      </c>
      <c r="P2000">
        <v>86</v>
      </c>
      <c r="Q2000">
        <v>468.2835</v>
      </c>
      <c r="R2000">
        <v>258</v>
      </c>
      <c r="S2000">
        <v>210.2835</v>
      </c>
      <c r="T2000">
        <v>0.44905169624810615</v>
      </c>
      <c r="U2000">
        <v>2026</v>
      </c>
      <c r="V2000" t="s">
        <v>64</v>
      </c>
      <c r="W2000">
        <v>6</v>
      </c>
      <c r="X2000" t="s">
        <v>73</v>
      </c>
    </row>
    <row r="2001" spans="1:24" x14ac:dyDescent="0.3">
      <c r="A2001">
        <v>5166</v>
      </c>
      <c r="B2001" s="1">
        <v>46186</v>
      </c>
      <c r="C2001">
        <f>YEAR(SalesDataTable[[#This Row],[Order Date]])</f>
        <v>2026</v>
      </c>
      <c r="D2001">
        <f>MONTH(SalesDataTable[[#This Row],[Order Date]])</f>
        <v>6</v>
      </c>
      <c r="E2001" t="str">
        <f>TEXT(SalesDataTable[[#This Row],[Order Date]], "MmMM")</f>
        <v>June</v>
      </c>
      <c r="F2001" t="str">
        <f>"Q"&amp;ROUNDUP(MONTH(SalesDataTable[[#This Row],[Order Date]])/3,0)</f>
        <v>Q2</v>
      </c>
      <c r="G2001" t="s">
        <v>20</v>
      </c>
      <c r="H2001" t="s">
        <v>32</v>
      </c>
      <c r="I2001" t="s">
        <v>87</v>
      </c>
      <c r="J2001" t="s">
        <v>23</v>
      </c>
      <c r="K2001" t="s">
        <v>44</v>
      </c>
      <c r="L2001" t="s">
        <v>63</v>
      </c>
      <c r="M2001">
        <v>3</v>
      </c>
      <c r="N2001">
        <v>125.25</v>
      </c>
      <c r="O2001">
        <v>0.05</v>
      </c>
      <c r="P2001">
        <v>58.95</v>
      </c>
      <c r="Q2001">
        <v>356.96249999999998</v>
      </c>
      <c r="R2001">
        <v>176.85000000000002</v>
      </c>
      <c r="S2001">
        <v>180.11249999999995</v>
      </c>
      <c r="T2001">
        <v>0.50456980775291516</v>
      </c>
      <c r="U2001">
        <v>2026</v>
      </c>
      <c r="V2001" t="s">
        <v>64</v>
      </c>
      <c r="W2001">
        <v>6</v>
      </c>
      <c r="X2001" t="s">
        <v>73</v>
      </c>
    </row>
    <row r="2002" spans="1:24" x14ac:dyDescent="0.3">
      <c r="A2002">
        <v>3404</v>
      </c>
      <c r="B2002" s="1">
        <v>46193</v>
      </c>
      <c r="C2002">
        <f>YEAR(SalesDataTable[[#This Row],[Order Date]])</f>
        <v>2026</v>
      </c>
      <c r="D2002">
        <f>MONTH(SalesDataTable[[#This Row],[Order Date]])</f>
        <v>6</v>
      </c>
      <c r="E2002" t="str">
        <f>TEXT(SalesDataTable[[#This Row],[Order Date]], "MmMM")</f>
        <v>June</v>
      </c>
      <c r="F2002" t="str">
        <f>"Q"&amp;ROUNDUP(MONTH(SalesDataTable[[#This Row],[Order Date]])/3,0)</f>
        <v>Q2</v>
      </c>
      <c r="G2002" t="s">
        <v>20</v>
      </c>
      <c r="H2002" t="s">
        <v>21</v>
      </c>
      <c r="I2002" t="s">
        <v>22</v>
      </c>
      <c r="J2002" t="s">
        <v>23</v>
      </c>
      <c r="K2002" t="s">
        <v>44</v>
      </c>
      <c r="L2002" t="s">
        <v>45</v>
      </c>
      <c r="M2002">
        <v>3</v>
      </c>
      <c r="N2002">
        <v>191.11</v>
      </c>
      <c r="O2002">
        <v>0.05</v>
      </c>
      <c r="P2002">
        <v>102.82</v>
      </c>
      <c r="Q2002">
        <v>544.6635</v>
      </c>
      <c r="R2002">
        <v>308.45999999999998</v>
      </c>
      <c r="S2002">
        <v>236.20350000000002</v>
      </c>
      <c r="T2002">
        <v>0.43366867800026992</v>
      </c>
      <c r="U2002">
        <v>2026</v>
      </c>
      <c r="V2002" t="s">
        <v>64</v>
      </c>
      <c r="W2002">
        <v>6</v>
      </c>
      <c r="X2002" t="s">
        <v>73</v>
      </c>
    </row>
    <row r="2003" spans="1:24" x14ac:dyDescent="0.3">
      <c r="A2003">
        <v>4741</v>
      </c>
      <c r="B2003" s="1">
        <v>46196</v>
      </c>
      <c r="C2003">
        <f>YEAR(SalesDataTable[[#This Row],[Order Date]])</f>
        <v>2026</v>
      </c>
      <c r="D2003">
        <f>MONTH(SalesDataTable[[#This Row],[Order Date]])</f>
        <v>6</v>
      </c>
      <c r="E2003" t="str">
        <f>TEXT(SalesDataTable[[#This Row],[Order Date]], "MmMM")</f>
        <v>June</v>
      </c>
      <c r="F2003" t="str">
        <f>"Q"&amp;ROUNDUP(MONTH(SalesDataTable[[#This Row],[Order Date]])/3,0)</f>
        <v>Q2</v>
      </c>
      <c r="G2003" t="s">
        <v>20</v>
      </c>
      <c r="H2003" t="s">
        <v>60</v>
      </c>
      <c r="I2003" t="s">
        <v>22</v>
      </c>
      <c r="J2003" t="s">
        <v>23</v>
      </c>
      <c r="K2003" t="s">
        <v>42</v>
      </c>
      <c r="L2003" t="s">
        <v>43</v>
      </c>
      <c r="M2003">
        <v>3</v>
      </c>
      <c r="N2003">
        <v>41.09</v>
      </c>
      <c r="O2003">
        <v>0.05</v>
      </c>
      <c r="P2003">
        <v>16.809999999999999</v>
      </c>
      <c r="Q2003">
        <v>117.10650000000001</v>
      </c>
      <c r="R2003">
        <v>50.429999999999993</v>
      </c>
      <c r="S2003">
        <v>66.676500000000019</v>
      </c>
      <c r="T2003">
        <v>0.569366346018368</v>
      </c>
      <c r="U2003">
        <v>2026</v>
      </c>
      <c r="V2003" t="s">
        <v>64</v>
      </c>
      <c r="W2003">
        <v>6</v>
      </c>
      <c r="X2003" t="s">
        <v>73</v>
      </c>
    </row>
    <row r="2004" spans="1:24" x14ac:dyDescent="0.3">
      <c r="A2004">
        <v>1388</v>
      </c>
      <c r="B2004" s="1">
        <v>46199</v>
      </c>
      <c r="C2004">
        <f>YEAR(SalesDataTable[[#This Row],[Order Date]])</f>
        <v>2026</v>
      </c>
      <c r="D2004">
        <f>MONTH(SalesDataTable[[#This Row],[Order Date]])</f>
        <v>6</v>
      </c>
      <c r="E2004" t="str">
        <f>TEXT(SalesDataTable[[#This Row],[Order Date]], "MmMM")</f>
        <v>June</v>
      </c>
      <c r="F2004" t="str">
        <f>"Q"&amp;ROUNDUP(MONTH(SalesDataTable[[#This Row],[Order Date]])/3,0)</f>
        <v>Q2</v>
      </c>
      <c r="G2004" t="s">
        <v>34</v>
      </c>
      <c r="H2004" t="s">
        <v>55</v>
      </c>
      <c r="I2004" t="s">
        <v>22</v>
      </c>
      <c r="J2004" t="s">
        <v>84</v>
      </c>
      <c r="K2004" t="s">
        <v>30</v>
      </c>
      <c r="L2004" t="s">
        <v>31</v>
      </c>
      <c r="M2004">
        <v>3</v>
      </c>
      <c r="N2004">
        <v>156.76</v>
      </c>
      <c r="O2004">
        <v>0.05</v>
      </c>
      <c r="P2004">
        <v>78.63</v>
      </c>
      <c r="Q2004">
        <v>446.76599999999996</v>
      </c>
      <c r="R2004">
        <v>235.89</v>
      </c>
      <c r="S2004">
        <v>210.87599999999998</v>
      </c>
      <c r="T2004">
        <v>0.47200547937846654</v>
      </c>
      <c r="U2004">
        <v>2026</v>
      </c>
      <c r="V2004" t="s">
        <v>64</v>
      </c>
      <c r="W2004">
        <v>6</v>
      </c>
      <c r="X2004" t="s">
        <v>73</v>
      </c>
    </row>
    <row r="2005" spans="1:24" x14ac:dyDescent="0.3">
      <c r="A2005">
        <v>521</v>
      </c>
      <c r="B2005" s="1">
        <v>46202</v>
      </c>
      <c r="C2005">
        <f>YEAR(SalesDataTable[[#This Row],[Order Date]])</f>
        <v>2026</v>
      </c>
      <c r="D2005">
        <f>MONTH(SalesDataTable[[#This Row],[Order Date]])</f>
        <v>6</v>
      </c>
      <c r="E2005" t="str">
        <f>TEXT(SalesDataTable[[#This Row],[Order Date]], "MmMM")</f>
        <v>June</v>
      </c>
      <c r="F2005" t="str">
        <f>"Q"&amp;ROUNDUP(MONTH(SalesDataTable[[#This Row],[Order Date]])/3,0)</f>
        <v>Q2</v>
      </c>
      <c r="G2005" t="s">
        <v>20</v>
      </c>
      <c r="H2005" t="s">
        <v>21</v>
      </c>
      <c r="I2005" t="s">
        <v>88</v>
      </c>
      <c r="J2005" t="s">
        <v>85</v>
      </c>
      <c r="K2005" t="s">
        <v>42</v>
      </c>
      <c r="L2005" t="s">
        <v>62</v>
      </c>
      <c r="M2005">
        <v>3</v>
      </c>
      <c r="N2005">
        <v>100.89</v>
      </c>
      <c r="O2005">
        <v>0.05</v>
      </c>
      <c r="P2005">
        <v>49.08</v>
      </c>
      <c r="Q2005">
        <v>287.53649999999999</v>
      </c>
      <c r="R2005">
        <v>147.24</v>
      </c>
      <c r="S2005">
        <v>140.29649999999998</v>
      </c>
      <c r="T2005">
        <v>0.48792588071427451</v>
      </c>
      <c r="U2005">
        <v>2026</v>
      </c>
      <c r="V2005" t="s">
        <v>64</v>
      </c>
      <c r="W2005">
        <v>6</v>
      </c>
      <c r="X2005" t="s">
        <v>73</v>
      </c>
    </row>
    <row r="2006" spans="1:24" x14ac:dyDescent="0.3">
      <c r="A2006">
        <v>3937</v>
      </c>
      <c r="B2006" s="1">
        <v>46204</v>
      </c>
      <c r="C2006">
        <f>YEAR(SalesDataTable[[#This Row],[Order Date]])</f>
        <v>2026</v>
      </c>
      <c r="D2006">
        <f>MONTH(SalesDataTable[[#This Row],[Order Date]])</f>
        <v>7</v>
      </c>
      <c r="E2006" t="str">
        <f>TEXT(SalesDataTable[[#This Row],[Order Date]], "MmMM")</f>
        <v>July</v>
      </c>
      <c r="F2006" t="str">
        <f>"Q"&amp;ROUNDUP(MONTH(SalesDataTable[[#This Row],[Order Date]])/3,0)</f>
        <v>Q3</v>
      </c>
      <c r="G2006" t="s">
        <v>20</v>
      </c>
      <c r="H2006" t="s">
        <v>32</v>
      </c>
      <c r="I2006" t="s">
        <v>22</v>
      </c>
      <c r="J2006" t="s">
        <v>85</v>
      </c>
      <c r="K2006" t="s">
        <v>44</v>
      </c>
      <c r="L2006" t="s">
        <v>63</v>
      </c>
      <c r="M2006">
        <v>3</v>
      </c>
      <c r="N2006">
        <v>126.23</v>
      </c>
      <c r="O2006">
        <v>0.05</v>
      </c>
      <c r="P2006">
        <v>61.81</v>
      </c>
      <c r="Q2006">
        <v>359.75549999999998</v>
      </c>
      <c r="R2006">
        <v>185.43</v>
      </c>
      <c r="S2006">
        <v>174.32549999999998</v>
      </c>
      <c r="T2006">
        <v>0.4845666014835075</v>
      </c>
      <c r="U2006">
        <v>2026</v>
      </c>
      <c r="V2006" t="s">
        <v>74</v>
      </c>
      <c r="W2006">
        <v>7</v>
      </c>
      <c r="X2006" t="s">
        <v>75</v>
      </c>
    </row>
    <row r="2007" spans="1:24" x14ac:dyDescent="0.3">
      <c r="A2007">
        <v>5071</v>
      </c>
      <c r="B2007" s="1">
        <v>46205</v>
      </c>
      <c r="C2007">
        <f>YEAR(SalesDataTable[[#This Row],[Order Date]])</f>
        <v>2026</v>
      </c>
      <c r="D2007">
        <f>MONTH(SalesDataTable[[#This Row],[Order Date]])</f>
        <v>7</v>
      </c>
      <c r="E2007" t="str">
        <f>TEXT(SalesDataTable[[#This Row],[Order Date]], "MmMM")</f>
        <v>July</v>
      </c>
      <c r="F2007" t="str">
        <f>"Q"&amp;ROUNDUP(MONTH(SalesDataTable[[#This Row],[Order Date]])/3,0)</f>
        <v>Q3</v>
      </c>
      <c r="G2007" t="s">
        <v>20</v>
      </c>
      <c r="H2007" t="s">
        <v>32</v>
      </c>
      <c r="I2007" t="s">
        <v>22</v>
      </c>
      <c r="J2007" t="s">
        <v>23</v>
      </c>
      <c r="K2007" t="s">
        <v>30</v>
      </c>
      <c r="L2007" t="s">
        <v>33</v>
      </c>
      <c r="M2007">
        <v>3</v>
      </c>
      <c r="N2007">
        <v>91.47</v>
      </c>
      <c r="O2007">
        <v>0.05</v>
      </c>
      <c r="P2007">
        <v>45.6</v>
      </c>
      <c r="Q2007">
        <v>260.68949999999995</v>
      </c>
      <c r="R2007">
        <v>136.80000000000001</v>
      </c>
      <c r="S2007">
        <v>123.88949999999994</v>
      </c>
      <c r="T2007">
        <v>0.47523778287963253</v>
      </c>
      <c r="U2007">
        <v>2026</v>
      </c>
      <c r="V2007" t="s">
        <v>74</v>
      </c>
      <c r="W2007">
        <v>7</v>
      </c>
      <c r="X2007" t="s">
        <v>75</v>
      </c>
    </row>
    <row r="2008" spans="1:24" x14ac:dyDescent="0.3">
      <c r="A2008">
        <v>3220</v>
      </c>
      <c r="B2008" s="1">
        <v>46208</v>
      </c>
      <c r="C2008">
        <f>YEAR(SalesDataTable[[#This Row],[Order Date]])</f>
        <v>2026</v>
      </c>
      <c r="D2008">
        <f>MONTH(SalesDataTable[[#This Row],[Order Date]])</f>
        <v>7</v>
      </c>
      <c r="E2008" t="str">
        <f>TEXT(SalesDataTable[[#This Row],[Order Date]], "MmMM")</f>
        <v>July</v>
      </c>
      <c r="F2008" t="str">
        <f>"Q"&amp;ROUNDUP(MONTH(SalesDataTable[[#This Row],[Order Date]])/3,0)</f>
        <v>Q3</v>
      </c>
      <c r="G2008" t="s">
        <v>28</v>
      </c>
      <c r="H2008" t="s">
        <v>29</v>
      </c>
      <c r="I2008" t="s">
        <v>86</v>
      </c>
      <c r="J2008" t="s">
        <v>84</v>
      </c>
      <c r="K2008" t="s">
        <v>24</v>
      </c>
      <c r="L2008" t="s">
        <v>69</v>
      </c>
      <c r="M2008">
        <v>3</v>
      </c>
      <c r="N2008">
        <v>50.16</v>
      </c>
      <c r="O2008">
        <v>0.05</v>
      </c>
      <c r="P2008">
        <v>22.24</v>
      </c>
      <c r="Q2008">
        <v>142.95599999999999</v>
      </c>
      <c r="R2008">
        <v>66.72</v>
      </c>
      <c r="S2008">
        <v>76.23599999999999</v>
      </c>
      <c r="T2008">
        <v>0.53328296818601528</v>
      </c>
      <c r="U2008">
        <v>2026</v>
      </c>
      <c r="V2008" t="s">
        <v>74</v>
      </c>
      <c r="W2008">
        <v>7</v>
      </c>
      <c r="X2008" t="s">
        <v>75</v>
      </c>
    </row>
    <row r="2009" spans="1:24" x14ac:dyDescent="0.3">
      <c r="A2009">
        <v>2746</v>
      </c>
      <c r="B2009" s="1">
        <v>46216</v>
      </c>
      <c r="C2009">
        <f>YEAR(SalesDataTable[[#This Row],[Order Date]])</f>
        <v>2026</v>
      </c>
      <c r="D2009">
        <f>MONTH(SalesDataTable[[#This Row],[Order Date]])</f>
        <v>7</v>
      </c>
      <c r="E2009" t="str">
        <f>TEXT(SalesDataTable[[#This Row],[Order Date]], "MmMM")</f>
        <v>July</v>
      </c>
      <c r="F2009" t="str">
        <f>"Q"&amp;ROUNDUP(MONTH(SalesDataTable[[#This Row],[Order Date]])/3,0)</f>
        <v>Q3</v>
      </c>
      <c r="G2009" t="s">
        <v>28</v>
      </c>
      <c r="H2009" t="s">
        <v>36</v>
      </c>
      <c r="I2009" t="s">
        <v>86</v>
      </c>
      <c r="J2009" t="s">
        <v>23</v>
      </c>
      <c r="K2009" t="s">
        <v>30</v>
      </c>
      <c r="L2009" t="s">
        <v>31</v>
      </c>
      <c r="M2009">
        <v>3</v>
      </c>
      <c r="N2009">
        <v>155.44</v>
      </c>
      <c r="O2009">
        <v>0.05</v>
      </c>
      <c r="P2009">
        <v>79.95</v>
      </c>
      <c r="Q2009">
        <v>443.00399999999996</v>
      </c>
      <c r="R2009">
        <v>239.85000000000002</v>
      </c>
      <c r="S2009">
        <v>203.15399999999994</v>
      </c>
      <c r="T2009">
        <v>0.45858276674702703</v>
      </c>
      <c r="U2009">
        <v>2026</v>
      </c>
      <c r="V2009" t="s">
        <v>74</v>
      </c>
      <c r="W2009">
        <v>7</v>
      </c>
      <c r="X2009" t="s">
        <v>75</v>
      </c>
    </row>
    <row r="2010" spans="1:24" x14ac:dyDescent="0.3">
      <c r="A2010">
        <v>3308</v>
      </c>
      <c r="B2010" s="1">
        <v>46221</v>
      </c>
      <c r="C2010">
        <f>YEAR(SalesDataTable[[#This Row],[Order Date]])</f>
        <v>2026</v>
      </c>
      <c r="D2010">
        <f>MONTH(SalesDataTable[[#This Row],[Order Date]])</f>
        <v>7</v>
      </c>
      <c r="E2010" t="str">
        <f>TEXT(SalesDataTable[[#This Row],[Order Date]], "MmMM")</f>
        <v>July</v>
      </c>
      <c r="F2010" t="str">
        <f>"Q"&amp;ROUNDUP(MONTH(SalesDataTable[[#This Row],[Order Date]])/3,0)</f>
        <v>Q3</v>
      </c>
      <c r="G2010" t="s">
        <v>20</v>
      </c>
      <c r="H2010" t="s">
        <v>60</v>
      </c>
      <c r="I2010" t="s">
        <v>86</v>
      </c>
      <c r="J2010" t="s">
        <v>23</v>
      </c>
      <c r="K2010" t="s">
        <v>24</v>
      </c>
      <c r="L2010" t="s">
        <v>61</v>
      </c>
      <c r="M2010">
        <v>3</v>
      </c>
      <c r="N2010">
        <v>121.05</v>
      </c>
      <c r="O2010">
        <v>0.05</v>
      </c>
      <c r="P2010">
        <v>68.56</v>
      </c>
      <c r="Q2010">
        <v>344.99249999999995</v>
      </c>
      <c r="R2010">
        <v>205.68</v>
      </c>
      <c r="S2010">
        <v>139.31249999999994</v>
      </c>
      <c r="T2010">
        <v>0.40381312637231231</v>
      </c>
      <c r="U2010">
        <v>2026</v>
      </c>
      <c r="V2010" t="s">
        <v>74</v>
      </c>
      <c r="W2010">
        <v>7</v>
      </c>
      <c r="X2010" t="s">
        <v>75</v>
      </c>
    </row>
    <row r="2011" spans="1:24" x14ac:dyDescent="0.3">
      <c r="A2011">
        <v>5048</v>
      </c>
      <c r="B2011" s="1">
        <v>46222</v>
      </c>
      <c r="C2011">
        <f>YEAR(SalesDataTable[[#This Row],[Order Date]])</f>
        <v>2026</v>
      </c>
      <c r="D2011">
        <f>MONTH(SalesDataTable[[#This Row],[Order Date]])</f>
        <v>7</v>
      </c>
      <c r="E2011" t="str">
        <f>TEXT(SalesDataTable[[#This Row],[Order Date]], "MmMM")</f>
        <v>July</v>
      </c>
      <c r="F2011" t="str">
        <f>"Q"&amp;ROUNDUP(MONTH(SalesDataTable[[#This Row],[Order Date]])/3,0)</f>
        <v>Q3</v>
      </c>
      <c r="G2011" t="s">
        <v>34</v>
      </c>
      <c r="H2011" t="s">
        <v>53</v>
      </c>
      <c r="I2011" t="s">
        <v>87</v>
      </c>
      <c r="J2011" t="s">
        <v>23</v>
      </c>
      <c r="K2011" t="s">
        <v>24</v>
      </c>
      <c r="L2011" t="s">
        <v>69</v>
      </c>
      <c r="M2011">
        <v>3</v>
      </c>
      <c r="N2011">
        <v>49.9</v>
      </c>
      <c r="O2011">
        <v>0.05</v>
      </c>
      <c r="P2011">
        <v>22.27</v>
      </c>
      <c r="Q2011">
        <v>142.21499999999997</v>
      </c>
      <c r="R2011">
        <v>66.81</v>
      </c>
      <c r="S2011">
        <v>75.404999999999973</v>
      </c>
      <c r="T2011">
        <v>0.53021833139964125</v>
      </c>
      <c r="U2011">
        <v>2026</v>
      </c>
      <c r="V2011" t="s">
        <v>74</v>
      </c>
      <c r="W2011">
        <v>7</v>
      </c>
      <c r="X2011" t="s">
        <v>75</v>
      </c>
    </row>
    <row r="2012" spans="1:24" x14ac:dyDescent="0.3">
      <c r="A2012">
        <v>3860</v>
      </c>
      <c r="B2012" s="1">
        <v>46230</v>
      </c>
      <c r="C2012">
        <f>YEAR(SalesDataTable[[#This Row],[Order Date]])</f>
        <v>2026</v>
      </c>
      <c r="D2012">
        <f>MONTH(SalesDataTable[[#This Row],[Order Date]])</f>
        <v>7</v>
      </c>
      <c r="E2012" t="str">
        <f>TEXT(SalesDataTable[[#This Row],[Order Date]], "MmMM")</f>
        <v>July</v>
      </c>
      <c r="F2012" t="str">
        <f>"Q"&amp;ROUNDUP(MONTH(SalesDataTable[[#This Row],[Order Date]])/3,0)</f>
        <v>Q3</v>
      </c>
      <c r="G2012" t="s">
        <v>20</v>
      </c>
      <c r="H2012" t="s">
        <v>32</v>
      </c>
      <c r="I2012" t="s">
        <v>22</v>
      </c>
      <c r="J2012" t="s">
        <v>84</v>
      </c>
      <c r="K2012" t="s">
        <v>24</v>
      </c>
      <c r="L2012" t="s">
        <v>50</v>
      </c>
      <c r="M2012">
        <v>3</v>
      </c>
      <c r="N2012">
        <v>37.130000000000003</v>
      </c>
      <c r="O2012">
        <v>0.05</v>
      </c>
      <c r="P2012">
        <v>14.29</v>
      </c>
      <c r="Q2012">
        <v>105.82050000000001</v>
      </c>
      <c r="R2012">
        <v>42.87</v>
      </c>
      <c r="S2012">
        <v>62.950500000000012</v>
      </c>
      <c r="T2012">
        <v>0.59488000907196625</v>
      </c>
      <c r="U2012">
        <v>2026</v>
      </c>
      <c r="V2012" t="s">
        <v>74</v>
      </c>
      <c r="W2012">
        <v>7</v>
      </c>
      <c r="X2012" t="s">
        <v>75</v>
      </c>
    </row>
    <row r="2013" spans="1:24" x14ac:dyDescent="0.3">
      <c r="A2013">
        <v>1644</v>
      </c>
      <c r="B2013" s="1">
        <v>46233</v>
      </c>
      <c r="C2013">
        <f>YEAR(SalesDataTable[[#This Row],[Order Date]])</f>
        <v>2026</v>
      </c>
      <c r="D2013">
        <f>MONTH(SalesDataTable[[#This Row],[Order Date]])</f>
        <v>7</v>
      </c>
      <c r="E2013" t="str">
        <f>TEXT(SalesDataTable[[#This Row],[Order Date]], "MmMM")</f>
        <v>July</v>
      </c>
      <c r="F2013" t="str">
        <f>"Q"&amp;ROUNDUP(MONTH(SalesDataTable[[#This Row],[Order Date]])/3,0)</f>
        <v>Q3</v>
      </c>
      <c r="G2013" t="s">
        <v>20</v>
      </c>
      <c r="H2013" t="s">
        <v>60</v>
      </c>
      <c r="I2013" t="s">
        <v>22</v>
      </c>
      <c r="J2013" t="s">
        <v>84</v>
      </c>
      <c r="K2013" t="s">
        <v>42</v>
      </c>
      <c r="L2013" t="s">
        <v>72</v>
      </c>
      <c r="M2013">
        <v>3</v>
      </c>
      <c r="N2013">
        <v>81.5</v>
      </c>
      <c r="O2013">
        <v>0.05</v>
      </c>
      <c r="P2013">
        <v>43.85</v>
      </c>
      <c r="Q2013">
        <v>232.27499999999998</v>
      </c>
      <c r="R2013">
        <v>131.55000000000001</v>
      </c>
      <c r="S2013">
        <v>100.72499999999997</v>
      </c>
      <c r="T2013">
        <v>0.43364546335163051</v>
      </c>
      <c r="U2013">
        <v>2026</v>
      </c>
      <c r="V2013" t="s">
        <v>74</v>
      </c>
      <c r="W2013">
        <v>7</v>
      </c>
      <c r="X2013" t="s">
        <v>75</v>
      </c>
    </row>
    <row r="2014" spans="1:24" x14ac:dyDescent="0.3">
      <c r="A2014">
        <v>2644</v>
      </c>
      <c r="B2014" s="1">
        <v>46235</v>
      </c>
      <c r="C2014">
        <f>YEAR(SalesDataTable[[#This Row],[Order Date]])</f>
        <v>2026</v>
      </c>
      <c r="D2014">
        <f>MONTH(SalesDataTable[[#This Row],[Order Date]])</f>
        <v>8</v>
      </c>
      <c r="E2014" t="str">
        <f>TEXT(SalesDataTable[[#This Row],[Order Date]], "MmMM")</f>
        <v>August</v>
      </c>
      <c r="F2014" t="str">
        <f>"Q"&amp;ROUNDUP(MONTH(SalesDataTable[[#This Row],[Order Date]])/3,0)</f>
        <v>Q3</v>
      </c>
      <c r="G2014" t="s">
        <v>28</v>
      </c>
      <c r="H2014" t="s">
        <v>36</v>
      </c>
      <c r="I2014" t="s">
        <v>87</v>
      </c>
      <c r="J2014" t="s">
        <v>84</v>
      </c>
      <c r="K2014" t="s">
        <v>37</v>
      </c>
      <c r="L2014" t="s">
        <v>47</v>
      </c>
      <c r="M2014">
        <v>3</v>
      </c>
      <c r="N2014">
        <v>35.619999999999997</v>
      </c>
      <c r="O2014">
        <v>0.05</v>
      </c>
      <c r="P2014">
        <v>13.47</v>
      </c>
      <c r="Q2014">
        <v>101.51699999999998</v>
      </c>
      <c r="R2014">
        <v>40.410000000000004</v>
      </c>
      <c r="S2014">
        <v>61.106999999999978</v>
      </c>
      <c r="T2014">
        <v>0.60193859156594454</v>
      </c>
      <c r="U2014">
        <v>2026</v>
      </c>
      <c r="V2014" t="s">
        <v>74</v>
      </c>
      <c r="W2014">
        <v>8</v>
      </c>
      <c r="X2014" t="s">
        <v>76</v>
      </c>
    </row>
    <row r="2015" spans="1:24" x14ac:dyDescent="0.3">
      <c r="A2015">
        <v>2382</v>
      </c>
      <c r="B2015" s="1">
        <v>46241</v>
      </c>
      <c r="C2015">
        <f>YEAR(SalesDataTable[[#This Row],[Order Date]])</f>
        <v>2026</v>
      </c>
      <c r="D2015">
        <f>MONTH(SalesDataTable[[#This Row],[Order Date]])</f>
        <v>8</v>
      </c>
      <c r="E2015" t="str">
        <f>TEXT(SalesDataTable[[#This Row],[Order Date]], "MmMM")</f>
        <v>August</v>
      </c>
      <c r="F2015" t="str">
        <f>"Q"&amp;ROUNDUP(MONTH(SalesDataTable[[#This Row],[Order Date]])/3,0)</f>
        <v>Q3</v>
      </c>
      <c r="G2015" t="s">
        <v>34</v>
      </c>
      <c r="H2015" t="s">
        <v>55</v>
      </c>
      <c r="I2015" t="s">
        <v>86</v>
      </c>
      <c r="J2015" t="s">
        <v>84</v>
      </c>
      <c r="K2015" t="s">
        <v>44</v>
      </c>
      <c r="L2015" t="s">
        <v>77</v>
      </c>
      <c r="M2015">
        <v>3</v>
      </c>
      <c r="N2015">
        <v>343.45</v>
      </c>
      <c r="O2015">
        <v>0.05</v>
      </c>
      <c r="P2015">
        <v>195.73</v>
      </c>
      <c r="Q2015">
        <v>978.83249999999987</v>
      </c>
      <c r="R2015">
        <v>587.18999999999994</v>
      </c>
      <c r="S2015">
        <v>391.64249999999993</v>
      </c>
      <c r="T2015">
        <v>0.40011186796515236</v>
      </c>
      <c r="U2015">
        <v>2026</v>
      </c>
      <c r="V2015" t="s">
        <v>74</v>
      </c>
      <c r="W2015">
        <v>8</v>
      </c>
      <c r="X2015" t="s">
        <v>76</v>
      </c>
    </row>
    <row r="2016" spans="1:24" x14ac:dyDescent="0.3">
      <c r="A2016">
        <v>1101</v>
      </c>
      <c r="B2016" s="1">
        <v>46246</v>
      </c>
      <c r="C2016">
        <f>YEAR(SalesDataTable[[#This Row],[Order Date]])</f>
        <v>2026</v>
      </c>
      <c r="D2016">
        <f>MONTH(SalesDataTable[[#This Row],[Order Date]])</f>
        <v>8</v>
      </c>
      <c r="E2016" t="str">
        <f>TEXT(SalesDataTable[[#This Row],[Order Date]], "MmMM")</f>
        <v>August</v>
      </c>
      <c r="F2016" t="str">
        <f>"Q"&amp;ROUNDUP(MONTH(SalesDataTable[[#This Row],[Order Date]])/3,0)</f>
        <v>Q3</v>
      </c>
      <c r="G2016" t="s">
        <v>20</v>
      </c>
      <c r="H2016" t="s">
        <v>39</v>
      </c>
      <c r="I2016" t="s">
        <v>22</v>
      </c>
      <c r="J2016" t="s">
        <v>23</v>
      </c>
      <c r="K2016" t="s">
        <v>24</v>
      </c>
      <c r="L2016" t="s">
        <v>25</v>
      </c>
      <c r="M2016">
        <v>3</v>
      </c>
      <c r="N2016">
        <v>40.14</v>
      </c>
      <c r="O2016">
        <v>0.05</v>
      </c>
      <c r="P2016">
        <v>14.53</v>
      </c>
      <c r="Q2016">
        <v>114.399</v>
      </c>
      <c r="R2016">
        <v>43.589999999999996</v>
      </c>
      <c r="S2016">
        <v>70.808999999999997</v>
      </c>
      <c r="T2016">
        <v>0.61896520074476169</v>
      </c>
      <c r="U2016">
        <v>2026</v>
      </c>
      <c r="V2016" t="s">
        <v>74</v>
      </c>
      <c r="W2016">
        <v>8</v>
      </c>
      <c r="X2016" t="s">
        <v>76</v>
      </c>
    </row>
    <row r="2017" spans="1:24" x14ac:dyDescent="0.3">
      <c r="A2017">
        <v>3647</v>
      </c>
      <c r="B2017" s="1">
        <v>46251</v>
      </c>
      <c r="C2017">
        <f>YEAR(SalesDataTable[[#This Row],[Order Date]])</f>
        <v>2026</v>
      </c>
      <c r="D2017">
        <f>MONTH(SalesDataTable[[#This Row],[Order Date]])</f>
        <v>8</v>
      </c>
      <c r="E2017" t="str">
        <f>TEXT(SalesDataTable[[#This Row],[Order Date]], "MmMM")</f>
        <v>August</v>
      </c>
      <c r="F2017" t="str">
        <f>"Q"&amp;ROUNDUP(MONTH(SalesDataTable[[#This Row],[Order Date]])/3,0)</f>
        <v>Q3</v>
      </c>
      <c r="G2017" t="s">
        <v>34</v>
      </c>
      <c r="H2017" t="s">
        <v>53</v>
      </c>
      <c r="I2017" t="s">
        <v>86</v>
      </c>
      <c r="J2017" t="s">
        <v>84</v>
      </c>
      <c r="K2017" t="s">
        <v>42</v>
      </c>
      <c r="L2017" t="s">
        <v>62</v>
      </c>
      <c r="M2017">
        <v>3</v>
      </c>
      <c r="N2017">
        <v>104.96</v>
      </c>
      <c r="O2017">
        <v>0.05</v>
      </c>
      <c r="P2017">
        <v>51.66</v>
      </c>
      <c r="Q2017">
        <v>299.13599999999997</v>
      </c>
      <c r="R2017">
        <v>154.97999999999999</v>
      </c>
      <c r="S2017">
        <v>144.15599999999998</v>
      </c>
      <c r="T2017">
        <v>0.48190789473684209</v>
      </c>
      <c r="U2017">
        <v>2026</v>
      </c>
      <c r="V2017" t="s">
        <v>74</v>
      </c>
      <c r="W2017">
        <v>8</v>
      </c>
      <c r="X2017" t="s">
        <v>76</v>
      </c>
    </row>
    <row r="2018" spans="1:24" x14ac:dyDescent="0.3">
      <c r="A2018">
        <v>3211</v>
      </c>
      <c r="B2018" s="1">
        <v>46261</v>
      </c>
      <c r="C2018">
        <f>YEAR(SalesDataTable[[#This Row],[Order Date]])</f>
        <v>2026</v>
      </c>
      <c r="D2018">
        <f>MONTH(SalesDataTable[[#This Row],[Order Date]])</f>
        <v>8</v>
      </c>
      <c r="E2018" t="str">
        <f>TEXT(SalesDataTable[[#This Row],[Order Date]], "MmMM")</f>
        <v>August</v>
      </c>
      <c r="F2018" t="str">
        <f>"Q"&amp;ROUNDUP(MONTH(SalesDataTable[[#This Row],[Order Date]])/3,0)</f>
        <v>Q3</v>
      </c>
      <c r="G2018" t="s">
        <v>34</v>
      </c>
      <c r="H2018" t="s">
        <v>55</v>
      </c>
      <c r="I2018" t="s">
        <v>86</v>
      </c>
      <c r="J2018" t="s">
        <v>85</v>
      </c>
      <c r="K2018" t="s">
        <v>42</v>
      </c>
      <c r="L2018" t="s">
        <v>43</v>
      </c>
      <c r="M2018">
        <v>3</v>
      </c>
      <c r="N2018">
        <v>41.33</v>
      </c>
      <c r="O2018">
        <v>0.05</v>
      </c>
      <c r="P2018">
        <v>17</v>
      </c>
      <c r="Q2018">
        <v>117.79049999999999</v>
      </c>
      <c r="R2018">
        <v>51</v>
      </c>
      <c r="S2018">
        <v>66.790499999999994</v>
      </c>
      <c r="T2018">
        <v>0.56702790123142355</v>
      </c>
      <c r="U2018">
        <v>2026</v>
      </c>
      <c r="V2018" t="s">
        <v>74</v>
      </c>
      <c r="W2018">
        <v>8</v>
      </c>
      <c r="X2018" t="s">
        <v>76</v>
      </c>
    </row>
    <row r="2019" spans="1:24" x14ac:dyDescent="0.3">
      <c r="A2019">
        <v>1346</v>
      </c>
      <c r="B2019" s="1">
        <v>46284</v>
      </c>
      <c r="C2019">
        <f>YEAR(SalesDataTable[[#This Row],[Order Date]])</f>
        <v>2026</v>
      </c>
      <c r="D2019">
        <f>MONTH(SalesDataTable[[#This Row],[Order Date]])</f>
        <v>9</v>
      </c>
      <c r="E2019" t="str">
        <f>TEXT(SalesDataTable[[#This Row],[Order Date]], "MmMM")</f>
        <v>September</v>
      </c>
      <c r="F2019" t="str">
        <f>"Q"&amp;ROUNDUP(MONTH(SalesDataTable[[#This Row],[Order Date]])/3,0)</f>
        <v>Q3</v>
      </c>
      <c r="G2019" t="s">
        <v>34</v>
      </c>
      <c r="H2019" t="s">
        <v>55</v>
      </c>
      <c r="I2019" t="s">
        <v>87</v>
      </c>
      <c r="J2019" t="s">
        <v>84</v>
      </c>
      <c r="K2019" t="s">
        <v>37</v>
      </c>
      <c r="L2019" t="s">
        <v>59</v>
      </c>
      <c r="M2019">
        <v>3</v>
      </c>
      <c r="N2019">
        <v>166.21</v>
      </c>
      <c r="O2019">
        <v>0.05</v>
      </c>
      <c r="P2019">
        <v>85.03</v>
      </c>
      <c r="Q2019">
        <v>473.69849999999997</v>
      </c>
      <c r="R2019">
        <v>255.09</v>
      </c>
      <c r="S2019">
        <v>218.60849999999996</v>
      </c>
      <c r="T2019">
        <v>0.4614929116304991</v>
      </c>
      <c r="U2019">
        <v>2026</v>
      </c>
      <c r="V2019" t="s">
        <v>74</v>
      </c>
      <c r="W2019">
        <v>9</v>
      </c>
      <c r="X2019" t="s">
        <v>78</v>
      </c>
    </row>
    <row r="2020" spans="1:24" x14ac:dyDescent="0.3">
      <c r="A2020">
        <v>2425</v>
      </c>
      <c r="B2020" s="1">
        <v>46287</v>
      </c>
      <c r="C2020">
        <f>YEAR(SalesDataTable[[#This Row],[Order Date]])</f>
        <v>2026</v>
      </c>
      <c r="D2020">
        <f>MONTH(SalesDataTable[[#This Row],[Order Date]])</f>
        <v>9</v>
      </c>
      <c r="E2020" t="str">
        <f>TEXT(SalesDataTable[[#This Row],[Order Date]], "MmMM")</f>
        <v>September</v>
      </c>
      <c r="F2020" t="str">
        <f>"Q"&amp;ROUNDUP(MONTH(SalesDataTable[[#This Row],[Order Date]])/3,0)</f>
        <v>Q3</v>
      </c>
      <c r="G2020" t="s">
        <v>20</v>
      </c>
      <c r="H2020" t="s">
        <v>21</v>
      </c>
      <c r="I2020" t="s">
        <v>87</v>
      </c>
      <c r="J2020" t="s">
        <v>23</v>
      </c>
      <c r="K2020" t="s">
        <v>37</v>
      </c>
      <c r="L2020" t="s">
        <v>38</v>
      </c>
      <c r="M2020">
        <v>3</v>
      </c>
      <c r="N2020">
        <v>134.52000000000001</v>
      </c>
      <c r="O2020">
        <v>0.05</v>
      </c>
      <c r="P2020">
        <v>65.19</v>
      </c>
      <c r="Q2020">
        <v>383.38200000000006</v>
      </c>
      <c r="R2020">
        <v>195.57</v>
      </c>
      <c r="S2020">
        <v>187.81200000000007</v>
      </c>
      <c r="T2020">
        <v>0.48988215409174152</v>
      </c>
      <c r="U2020">
        <v>2026</v>
      </c>
      <c r="V2020" t="s">
        <v>74</v>
      </c>
      <c r="W2020">
        <v>9</v>
      </c>
      <c r="X2020" t="s">
        <v>78</v>
      </c>
    </row>
    <row r="2021" spans="1:24" x14ac:dyDescent="0.3">
      <c r="A2021">
        <v>3690</v>
      </c>
      <c r="B2021" s="1">
        <v>46288</v>
      </c>
      <c r="C2021">
        <f>YEAR(SalesDataTable[[#This Row],[Order Date]])</f>
        <v>2026</v>
      </c>
      <c r="D2021">
        <f>MONTH(SalesDataTable[[#This Row],[Order Date]])</f>
        <v>9</v>
      </c>
      <c r="E2021" t="str">
        <f>TEXT(SalesDataTable[[#This Row],[Order Date]], "MmMM")</f>
        <v>September</v>
      </c>
      <c r="F2021" t="str">
        <f>"Q"&amp;ROUNDUP(MONTH(SalesDataTable[[#This Row],[Order Date]])/3,0)</f>
        <v>Q3</v>
      </c>
      <c r="G2021" t="s">
        <v>20</v>
      </c>
      <c r="H2021" t="s">
        <v>21</v>
      </c>
      <c r="I2021" t="s">
        <v>22</v>
      </c>
      <c r="J2021" t="s">
        <v>84</v>
      </c>
      <c r="K2021" t="s">
        <v>30</v>
      </c>
      <c r="L2021" t="s">
        <v>33</v>
      </c>
      <c r="M2021">
        <v>3</v>
      </c>
      <c r="N2021">
        <v>92.14</v>
      </c>
      <c r="O2021">
        <v>0.05</v>
      </c>
      <c r="P2021">
        <v>45.25</v>
      </c>
      <c r="Q2021">
        <v>262.59899999999999</v>
      </c>
      <c r="R2021">
        <v>135.75</v>
      </c>
      <c r="S2021">
        <v>126.84899999999999</v>
      </c>
      <c r="T2021">
        <v>0.48305210606285626</v>
      </c>
      <c r="U2021">
        <v>2026</v>
      </c>
      <c r="V2021" t="s">
        <v>74</v>
      </c>
      <c r="W2021">
        <v>9</v>
      </c>
      <c r="X2021" t="s">
        <v>78</v>
      </c>
    </row>
    <row r="2022" spans="1:24" x14ac:dyDescent="0.3">
      <c r="A2022">
        <v>2921</v>
      </c>
      <c r="B2022" s="1">
        <v>46289</v>
      </c>
      <c r="C2022">
        <f>YEAR(SalesDataTable[[#This Row],[Order Date]])</f>
        <v>2026</v>
      </c>
      <c r="D2022">
        <f>MONTH(SalesDataTable[[#This Row],[Order Date]])</f>
        <v>9</v>
      </c>
      <c r="E2022" t="str">
        <f>TEXT(SalesDataTable[[#This Row],[Order Date]], "MmMM")</f>
        <v>September</v>
      </c>
      <c r="F2022" t="str">
        <f>"Q"&amp;ROUNDUP(MONTH(SalesDataTable[[#This Row],[Order Date]])/3,0)</f>
        <v>Q3</v>
      </c>
      <c r="G2022" t="s">
        <v>28</v>
      </c>
      <c r="H2022" t="s">
        <v>36</v>
      </c>
      <c r="I2022" t="s">
        <v>22</v>
      </c>
      <c r="J2022" t="s">
        <v>23</v>
      </c>
      <c r="K2022" t="s">
        <v>44</v>
      </c>
      <c r="L2022" t="s">
        <v>45</v>
      </c>
      <c r="M2022">
        <v>3</v>
      </c>
      <c r="N2022">
        <v>195.68</v>
      </c>
      <c r="O2022">
        <v>0.05</v>
      </c>
      <c r="P2022">
        <v>102.16</v>
      </c>
      <c r="Q2022">
        <v>557.68799999999999</v>
      </c>
      <c r="R2022">
        <v>306.48</v>
      </c>
      <c r="S2022">
        <v>251.20799999999997</v>
      </c>
      <c r="T2022">
        <v>0.45044541033696256</v>
      </c>
      <c r="U2022">
        <v>2026</v>
      </c>
      <c r="V2022" t="s">
        <v>74</v>
      </c>
      <c r="W2022">
        <v>9</v>
      </c>
      <c r="X2022" t="s">
        <v>78</v>
      </c>
    </row>
    <row r="2023" spans="1:24" x14ac:dyDescent="0.3">
      <c r="A2023">
        <v>3124</v>
      </c>
      <c r="B2023" s="1">
        <v>46291</v>
      </c>
      <c r="C2023">
        <f>YEAR(SalesDataTable[[#This Row],[Order Date]])</f>
        <v>2026</v>
      </c>
      <c r="D2023">
        <f>MONTH(SalesDataTable[[#This Row],[Order Date]])</f>
        <v>9</v>
      </c>
      <c r="E2023" t="str">
        <f>TEXT(SalesDataTable[[#This Row],[Order Date]], "MmMM")</f>
        <v>September</v>
      </c>
      <c r="F2023" t="str">
        <f>"Q"&amp;ROUNDUP(MONTH(SalesDataTable[[#This Row],[Order Date]])/3,0)</f>
        <v>Q3</v>
      </c>
      <c r="G2023" t="s">
        <v>48</v>
      </c>
      <c r="H2023" t="s">
        <v>52</v>
      </c>
      <c r="I2023" t="s">
        <v>22</v>
      </c>
      <c r="J2023" t="s">
        <v>84</v>
      </c>
      <c r="K2023" t="s">
        <v>37</v>
      </c>
      <c r="L2023" t="s">
        <v>54</v>
      </c>
      <c r="M2023">
        <v>3</v>
      </c>
      <c r="N2023">
        <v>46.48</v>
      </c>
      <c r="O2023">
        <v>0.05</v>
      </c>
      <c r="P2023">
        <v>18.82</v>
      </c>
      <c r="Q2023">
        <v>132.46799999999999</v>
      </c>
      <c r="R2023">
        <v>56.46</v>
      </c>
      <c r="S2023">
        <v>76.007999999999981</v>
      </c>
      <c r="T2023">
        <v>0.57378385723344494</v>
      </c>
      <c r="U2023">
        <v>2026</v>
      </c>
      <c r="V2023" t="s">
        <v>74</v>
      </c>
      <c r="W2023">
        <v>9</v>
      </c>
      <c r="X2023" t="s">
        <v>78</v>
      </c>
    </row>
    <row r="2024" spans="1:24" x14ac:dyDescent="0.3">
      <c r="A2024">
        <v>2803</v>
      </c>
      <c r="B2024" s="1">
        <v>46292</v>
      </c>
      <c r="C2024">
        <f>YEAR(SalesDataTable[[#This Row],[Order Date]])</f>
        <v>2026</v>
      </c>
      <c r="D2024">
        <f>MONTH(SalesDataTable[[#This Row],[Order Date]])</f>
        <v>9</v>
      </c>
      <c r="E2024" t="str">
        <f>TEXT(SalesDataTable[[#This Row],[Order Date]], "MmMM")</f>
        <v>September</v>
      </c>
      <c r="F2024" t="str">
        <f>"Q"&amp;ROUNDUP(MONTH(SalesDataTable[[#This Row],[Order Date]])/3,0)</f>
        <v>Q3</v>
      </c>
      <c r="G2024" t="s">
        <v>34</v>
      </c>
      <c r="H2024" t="s">
        <v>53</v>
      </c>
      <c r="I2024" t="s">
        <v>22</v>
      </c>
      <c r="J2024" t="s">
        <v>84</v>
      </c>
      <c r="K2024" t="s">
        <v>24</v>
      </c>
      <c r="L2024" t="s">
        <v>50</v>
      </c>
      <c r="M2024">
        <v>3</v>
      </c>
      <c r="N2024">
        <v>36.909999999999997</v>
      </c>
      <c r="O2024">
        <v>0.05</v>
      </c>
      <c r="P2024">
        <v>13.7</v>
      </c>
      <c r="Q2024">
        <v>105.19349999999999</v>
      </c>
      <c r="R2024">
        <v>41.099999999999994</v>
      </c>
      <c r="S2024">
        <v>64.093499999999992</v>
      </c>
      <c r="T2024">
        <v>0.60929144861612172</v>
      </c>
      <c r="U2024">
        <v>2026</v>
      </c>
      <c r="V2024" t="s">
        <v>74</v>
      </c>
      <c r="W2024">
        <v>9</v>
      </c>
      <c r="X2024" t="s">
        <v>78</v>
      </c>
    </row>
    <row r="2025" spans="1:24" x14ac:dyDescent="0.3">
      <c r="A2025">
        <v>1331</v>
      </c>
      <c r="B2025" s="1">
        <v>46293</v>
      </c>
      <c r="C2025">
        <f>YEAR(SalesDataTable[[#This Row],[Order Date]])</f>
        <v>2026</v>
      </c>
      <c r="D2025">
        <f>MONTH(SalesDataTable[[#This Row],[Order Date]])</f>
        <v>9</v>
      </c>
      <c r="E2025" t="str">
        <f>TEXT(SalesDataTable[[#This Row],[Order Date]], "MmMM")</f>
        <v>September</v>
      </c>
      <c r="F2025" t="str">
        <f>"Q"&amp;ROUNDUP(MONTH(SalesDataTable[[#This Row],[Order Date]])/3,0)</f>
        <v>Q3</v>
      </c>
      <c r="G2025" t="s">
        <v>28</v>
      </c>
      <c r="H2025" t="s">
        <v>36</v>
      </c>
      <c r="I2025" t="s">
        <v>22</v>
      </c>
      <c r="J2025" t="s">
        <v>23</v>
      </c>
      <c r="K2025" t="s">
        <v>24</v>
      </c>
      <c r="L2025" t="s">
        <v>25</v>
      </c>
      <c r="M2025">
        <v>3</v>
      </c>
      <c r="N2025">
        <v>39.450000000000003</v>
      </c>
      <c r="O2025">
        <v>0.05</v>
      </c>
      <c r="P2025">
        <v>15.1</v>
      </c>
      <c r="Q2025">
        <v>112.4325</v>
      </c>
      <c r="R2025">
        <v>45.3</v>
      </c>
      <c r="S2025">
        <v>67.132500000000007</v>
      </c>
      <c r="T2025">
        <v>0.59709158828630515</v>
      </c>
      <c r="U2025">
        <v>2026</v>
      </c>
      <c r="V2025" t="s">
        <v>74</v>
      </c>
      <c r="W2025">
        <v>9</v>
      </c>
      <c r="X2025" t="s">
        <v>78</v>
      </c>
    </row>
    <row r="2026" spans="1:24" x14ac:dyDescent="0.3">
      <c r="A2026">
        <v>2795</v>
      </c>
      <c r="B2026" s="1">
        <v>46293</v>
      </c>
      <c r="C2026">
        <f>YEAR(SalesDataTable[[#This Row],[Order Date]])</f>
        <v>2026</v>
      </c>
      <c r="D2026">
        <f>MONTH(SalesDataTable[[#This Row],[Order Date]])</f>
        <v>9</v>
      </c>
      <c r="E2026" t="str">
        <f>TEXT(SalesDataTable[[#This Row],[Order Date]], "MmMM")</f>
        <v>September</v>
      </c>
      <c r="F2026" t="str">
        <f>"Q"&amp;ROUNDUP(MONTH(SalesDataTable[[#This Row],[Order Date]])/3,0)</f>
        <v>Q3</v>
      </c>
      <c r="G2026" t="s">
        <v>34</v>
      </c>
      <c r="H2026" t="s">
        <v>53</v>
      </c>
      <c r="I2026" t="s">
        <v>22</v>
      </c>
      <c r="J2026" t="s">
        <v>23</v>
      </c>
      <c r="K2026" t="s">
        <v>30</v>
      </c>
      <c r="L2026" t="s">
        <v>57</v>
      </c>
      <c r="M2026">
        <v>3</v>
      </c>
      <c r="N2026">
        <v>142.19</v>
      </c>
      <c r="O2026">
        <v>0.05</v>
      </c>
      <c r="P2026">
        <v>78.37</v>
      </c>
      <c r="Q2026">
        <v>405.24149999999997</v>
      </c>
      <c r="R2026">
        <v>235.11</v>
      </c>
      <c r="S2026">
        <v>170.13149999999996</v>
      </c>
      <c r="T2026">
        <v>0.41982743623246871</v>
      </c>
      <c r="U2026">
        <v>2026</v>
      </c>
      <c r="V2026" t="s">
        <v>74</v>
      </c>
      <c r="W2026">
        <v>9</v>
      </c>
      <c r="X2026" t="s">
        <v>78</v>
      </c>
    </row>
    <row r="2027" spans="1:24" x14ac:dyDescent="0.3">
      <c r="A2027">
        <v>2809</v>
      </c>
      <c r="B2027" s="1">
        <v>46302</v>
      </c>
      <c r="C2027">
        <f>YEAR(SalesDataTable[[#This Row],[Order Date]])</f>
        <v>2026</v>
      </c>
      <c r="D2027">
        <f>MONTH(SalesDataTable[[#This Row],[Order Date]])</f>
        <v>10</v>
      </c>
      <c r="E2027" t="str">
        <f>TEXT(SalesDataTable[[#This Row],[Order Date]], "MmMM")</f>
        <v>October</v>
      </c>
      <c r="F2027" t="str">
        <f>"Q"&amp;ROUNDUP(MONTH(SalesDataTable[[#This Row],[Order Date]])/3,0)</f>
        <v>Q4</v>
      </c>
      <c r="G2027" t="s">
        <v>20</v>
      </c>
      <c r="H2027" t="s">
        <v>21</v>
      </c>
      <c r="I2027" t="s">
        <v>22</v>
      </c>
      <c r="J2027" t="s">
        <v>84</v>
      </c>
      <c r="K2027" t="s">
        <v>30</v>
      </c>
      <c r="L2027" t="s">
        <v>41</v>
      </c>
      <c r="M2027">
        <v>3</v>
      </c>
      <c r="N2027">
        <v>70.239999999999995</v>
      </c>
      <c r="O2027">
        <v>0.05</v>
      </c>
      <c r="P2027">
        <v>31.96</v>
      </c>
      <c r="Q2027">
        <v>200.18399999999997</v>
      </c>
      <c r="R2027">
        <v>95.88</v>
      </c>
      <c r="S2027">
        <v>104.30399999999997</v>
      </c>
      <c r="T2027">
        <v>0.5210406426087999</v>
      </c>
      <c r="U2027">
        <v>2026</v>
      </c>
      <c r="V2027" t="s">
        <v>79</v>
      </c>
      <c r="W2027">
        <v>10</v>
      </c>
      <c r="X2027" t="s">
        <v>80</v>
      </c>
    </row>
    <row r="2028" spans="1:24" x14ac:dyDescent="0.3">
      <c r="A2028">
        <v>4147</v>
      </c>
      <c r="B2028" s="1">
        <v>46302</v>
      </c>
      <c r="C2028">
        <f>YEAR(SalesDataTable[[#This Row],[Order Date]])</f>
        <v>2026</v>
      </c>
      <c r="D2028">
        <f>MONTH(SalesDataTable[[#This Row],[Order Date]])</f>
        <v>10</v>
      </c>
      <c r="E2028" t="str">
        <f>TEXT(SalesDataTable[[#This Row],[Order Date]], "MmMM")</f>
        <v>October</v>
      </c>
      <c r="F2028" t="str">
        <f>"Q"&amp;ROUNDUP(MONTH(SalesDataTable[[#This Row],[Order Date]])/3,0)</f>
        <v>Q4</v>
      </c>
      <c r="G2028" t="s">
        <v>34</v>
      </c>
      <c r="H2028" t="s">
        <v>53</v>
      </c>
      <c r="I2028" t="s">
        <v>86</v>
      </c>
      <c r="J2028" t="s">
        <v>84</v>
      </c>
      <c r="K2028" t="s">
        <v>42</v>
      </c>
      <c r="L2028" t="s">
        <v>43</v>
      </c>
      <c r="M2028">
        <v>3</v>
      </c>
      <c r="N2028">
        <v>40.770000000000003</v>
      </c>
      <c r="O2028">
        <v>0.05</v>
      </c>
      <c r="P2028">
        <v>16.68</v>
      </c>
      <c r="Q2028">
        <v>116.19449999999999</v>
      </c>
      <c r="R2028">
        <v>50.04</v>
      </c>
      <c r="S2028">
        <v>66.154499999999985</v>
      </c>
      <c r="T2028">
        <v>0.56934278300608021</v>
      </c>
      <c r="U2028">
        <v>2026</v>
      </c>
      <c r="V2028" t="s">
        <v>79</v>
      </c>
      <c r="W2028">
        <v>10</v>
      </c>
      <c r="X2028" t="s">
        <v>80</v>
      </c>
    </row>
    <row r="2029" spans="1:24" x14ac:dyDescent="0.3">
      <c r="A2029">
        <v>1867</v>
      </c>
      <c r="B2029" s="1">
        <v>46309</v>
      </c>
      <c r="C2029">
        <f>YEAR(SalesDataTable[[#This Row],[Order Date]])</f>
        <v>2026</v>
      </c>
      <c r="D2029">
        <f>MONTH(SalesDataTable[[#This Row],[Order Date]])</f>
        <v>10</v>
      </c>
      <c r="E2029" t="str">
        <f>TEXT(SalesDataTable[[#This Row],[Order Date]], "MmMM")</f>
        <v>October</v>
      </c>
      <c r="F2029" t="str">
        <f>"Q"&amp;ROUNDUP(MONTH(SalesDataTable[[#This Row],[Order Date]])/3,0)</f>
        <v>Q4</v>
      </c>
      <c r="G2029" t="s">
        <v>28</v>
      </c>
      <c r="H2029" t="s">
        <v>36</v>
      </c>
      <c r="I2029" t="s">
        <v>22</v>
      </c>
      <c r="J2029" t="s">
        <v>23</v>
      </c>
      <c r="K2029" t="s">
        <v>24</v>
      </c>
      <c r="L2029" t="s">
        <v>25</v>
      </c>
      <c r="M2029">
        <v>3</v>
      </c>
      <c r="N2029">
        <v>40.880000000000003</v>
      </c>
      <c r="O2029">
        <v>0.05</v>
      </c>
      <c r="P2029">
        <v>14.59</v>
      </c>
      <c r="Q2029">
        <v>116.50800000000001</v>
      </c>
      <c r="R2029">
        <v>43.769999999999996</v>
      </c>
      <c r="S2029">
        <v>72.738000000000014</v>
      </c>
      <c r="T2029">
        <v>0.62431764342362761</v>
      </c>
      <c r="U2029">
        <v>2026</v>
      </c>
      <c r="V2029" t="s">
        <v>79</v>
      </c>
      <c r="W2029">
        <v>10</v>
      </c>
      <c r="X2029" t="s">
        <v>80</v>
      </c>
    </row>
    <row r="2030" spans="1:24" x14ac:dyDescent="0.3">
      <c r="A2030">
        <v>2048</v>
      </c>
      <c r="B2030" s="1">
        <v>46310</v>
      </c>
      <c r="C2030">
        <f>YEAR(SalesDataTable[[#This Row],[Order Date]])</f>
        <v>2026</v>
      </c>
      <c r="D2030">
        <f>MONTH(SalesDataTable[[#This Row],[Order Date]])</f>
        <v>10</v>
      </c>
      <c r="E2030" t="str">
        <f>TEXT(SalesDataTable[[#This Row],[Order Date]], "MmMM")</f>
        <v>October</v>
      </c>
      <c r="F2030" t="str">
        <f>"Q"&amp;ROUNDUP(MONTH(SalesDataTable[[#This Row],[Order Date]])/3,0)</f>
        <v>Q4</v>
      </c>
      <c r="G2030" t="s">
        <v>20</v>
      </c>
      <c r="H2030" t="s">
        <v>32</v>
      </c>
      <c r="I2030" t="s">
        <v>22</v>
      </c>
      <c r="J2030" t="s">
        <v>23</v>
      </c>
      <c r="K2030" t="s">
        <v>24</v>
      </c>
      <c r="L2030" t="s">
        <v>69</v>
      </c>
      <c r="M2030">
        <v>3</v>
      </c>
      <c r="N2030">
        <v>49.5</v>
      </c>
      <c r="O2030">
        <v>0.05</v>
      </c>
      <c r="P2030">
        <v>22</v>
      </c>
      <c r="Q2030">
        <v>141.07499999999999</v>
      </c>
      <c r="R2030">
        <v>66</v>
      </c>
      <c r="S2030">
        <v>75.074999999999989</v>
      </c>
      <c r="T2030">
        <v>0.53216374269005839</v>
      </c>
      <c r="U2030">
        <v>2026</v>
      </c>
      <c r="V2030" t="s">
        <v>79</v>
      </c>
      <c r="W2030">
        <v>10</v>
      </c>
      <c r="X2030" t="s">
        <v>80</v>
      </c>
    </row>
    <row r="2031" spans="1:24" x14ac:dyDescent="0.3">
      <c r="A2031">
        <v>36</v>
      </c>
      <c r="B2031" s="1">
        <v>46311</v>
      </c>
      <c r="C2031">
        <f>YEAR(SalesDataTable[[#This Row],[Order Date]])</f>
        <v>2026</v>
      </c>
      <c r="D2031">
        <f>MONTH(SalesDataTable[[#This Row],[Order Date]])</f>
        <v>10</v>
      </c>
      <c r="E2031" t="str">
        <f>TEXT(SalesDataTable[[#This Row],[Order Date]], "MmMM")</f>
        <v>October</v>
      </c>
      <c r="F2031" t="str">
        <f>"Q"&amp;ROUNDUP(MONTH(SalesDataTable[[#This Row],[Order Date]])/3,0)</f>
        <v>Q4</v>
      </c>
      <c r="G2031" t="s">
        <v>28</v>
      </c>
      <c r="H2031" t="s">
        <v>29</v>
      </c>
      <c r="I2031" t="s">
        <v>22</v>
      </c>
      <c r="J2031" t="s">
        <v>23</v>
      </c>
      <c r="K2031" t="s">
        <v>30</v>
      </c>
      <c r="L2031" t="s">
        <v>57</v>
      </c>
      <c r="M2031">
        <v>3</v>
      </c>
      <c r="N2031">
        <v>142.54</v>
      </c>
      <c r="O2031">
        <v>0.05</v>
      </c>
      <c r="P2031">
        <v>81.599999999999994</v>
      </c>
      <c r="Q2031">
        <v>406.23899999999998</v>
      </c>
      <c r="R2031">
        <v>244.79999999999998</v>
      </c>
      <c r="S2031">
        <v>161.43899999999999</v>
      </c>
      <c r="T2031">
        <v>0.39739906803630376</v>
      </c>
      <c r="U2031">
        <v>2026</v>
      </c>
      <c r="V2031" t="s">
        <v>79</v>
      </c>
      <c r="W2031">
        <v>10</v>
      </c>
      <c r="X2031" t="s">
        <v>80</v>
      </c>
    </row>
    <row r="2032" spans="1:24" x14ac:dyDescent="0.3">
      <c r="A2032">
        <v>1820</v>
      </c>
      <c r="B2032" s="1">
        <v>46311</v>
      </c>
      <c r="C2032">
        <f>YEAR(SalesDataTable[[#This Row],[Order Date]])</f>
        <v>2026</v>
      </c>
      <c r="D2032">
        <f>MONTH(SalesDataTable[[#This Row],[Order Date]])</f>
        <v>10</v>
      </c>
      <c r="E2032" t="str">
        <f>TEXT(SalesDataTable[[#This Row],[Order Date]], "MmMM")</f>
        <v>October</v>
      </c>
      <c r="F2032" t="str">
        <f>"Q"&amp;ROUNDUP(MONTH(SalesDataTable[[#This Row],[Order Date]])/3,0)</f>
        <v>Q4</v>
      </c>
      <c r="G2032" t="s">
        <v>34</v>
      </c>
      <c r="H2032" t="s">
        <v>56</v>
      </c>
      <c r="I2032" t="s">
        <v>22</v>
      </c>
      <c r="J2032" t="s">
        <v>84</v>
      </c>
      <c r="K2032" t="s">
        <v>37</v>
      </c>
      <c r="L2032" t="s">
        <v>47</v>
      </c>
      <c r="M2032">
        <v>3</v>
      </c>
      <c r="N2032">
        <v>36.46</v>
      </c>
      <c r="O2032">
        <v>0.05</v>
      </c>
      <c r="P2032">
        <v>13.9</v>
      </c>
      <c r="Q2032">
        <v>103.91099999999999</v>
      </c>
      <c r="R2032">
        <v>41.7</v>
      </c>
      <c r="S2032">
        <v>62.210999999999984</v>
      </c>
      <c r="T2032">
        <v>0.5986950370990558</v>
      </c>
      <c r="U2032">
        <v>2026</v>
      </c>
      <c r="V2032" t="s">
        <v>79</v>
      </c>
      <c r="W2032">
        <v>10</v>
      </c>
      <c r="X2032" t="s">
        <v>80</v>
      </c>
    </row>
    <row r="2033" spans="1:24" x14ac:dyDescent="0.3">
      <c r="A2033">
        <v>4065</v>
      </c>
      <c r="B2033" s="1">
        <v>46312</v>
      </c>
      <c r="C2033">
        <f>YEAR(SalesDataTable[[#This Row],[Order Date]])</f>
        <v>2026</v>
      </c>
      <c r="D2033">
        <f>MONTH(SalesDataTable[[#This Row],[Order Date]])</f>
        <v>10</v>
      </c>
      <c r="E2033" t="str">
        <f>TEXT(SalesDataTable[[#This Row],[Order Date]], "MmMM")</f>
        <v>October</v>
      </c>
      <c r="F2033" t="str">
        <f>"Q"&amp;ROUNDUP(MONTH(SalesDataTable[[#This Row],[Order Date]])/3,0)</f>
        <v>Q4</v>
      </c>
      <c r="G2033" t="s">
        <v>20</v>
      </c>
      <c r="H2033" t="s">
        <v>39</v>
      </c>
      <c r="I2033" t="s">
        <v>22</v>
      </c>
      <c r="J2033" t="s">
        <v>23</v>
      </c>
      <c r="K2033" t="s">
        <v>24</v>
      </c>
      <c r="L2033" t="s">
        <v>50</v>
      </c>
      <c r="M2033">
        <v>3</v>
      </c>
      <c r="N2033">
        <v>36.75</v>
      </c>
      <c r="O2033">
        <v>0.05</v>
      </c>
      <c r="P2033">
        <v>13.71</v>
      </c>
      <c r="Q2033">
        <v>104.7375</v>
      </c>
      <c r="R2033">
        <v>41.13</v>
      </c>
      <c r="S2033">
        <v>63.607499999999995</v>
      </c>
      <c r="T2033">
        <v>0.60730397422126747</v>
      </c>
      <c r="U2033">
        <v>2026</v>
      </c>
      <c r="V2033" t="s">
        <v>79</v>
      </c>
      <c r="W2033">
        <v>10</v>
      </c>
      <c r="X2033" t="s">
        <v>80</v>
      </c>
    </row>
    <row r="2034" spans="1:24" x14ac:dyDescent="0.3">
      <c r="A2034">
        <v>4216</v>
      </c>
      <c r="B2034" s="1">
        <v>46318</v>
      </c>
      <c r="C2034">
        <f>YEAR(SalesDataTable[[#This Row],[Order Date]])</f>
        <v>2026</v>
      </c>
      <c r="D2034">
        <f>MONTH(SalesDataTable[[#This Row],[Order Date]])</f>
        <v>10</v>
      </c>
      <c r="E2034" t="str">
        <f>TEXT(SalesDataTable[[#This Row],[Order Date]], "MmMM")</f>
        <v>October</v>
      </c>
      <c r="F2034" t="str">
        <f>"Q"&amp;ROUNDUP(MONTH(SalesDataTable[[#This Row],[Order Date]])/3,0)</f>
        <v>Q4</v>
      </c>
      <c r="G2034" t="s">
        <v>34</v>
      </c>
      <c r="H2034" t="s">
        <v>56</v>
      </c>
      <c r="I2034" t="s">
        <v>22</v>
      </c>
      <c r="J2034" t="s">
        <v>23</v>
      </c>
      <c r="K2034" t="s">
        <v>24</v>
      </c>
      <c r="L2034" t="s">
        <v>61</v>
      </c>
      <c r="M2034">
        <v>3</v>
      </c>
      <c r="N2034">
        <v>124.6</v>
      </c>
      <c r="O2034">
        <v>0.05</v>
      </c>
      <c r="P2034">
        <v>69.12</v>
      </c>
      <c r="Q2034">
        <v>355.10999999999996</v>
      </c>
      <c r="R2034">
        <v>207.36</v>
      </c>
      <c r="S2034">
        <v>147.74999999999994</v>
      </c>
      <c r="T2034">
        <v>0.41606826053898782</v>
      </c>
      <c r="U2034">
        <v>2026</v>
      </c>
      <c r="V2034" t="s">
        <v>79</v>
      </c>
      <c r="W2034">
        <v>10</v>
      </c>
      <c r="X2034" t="s">
        <v>80</v>
      </c>
    </row>
    <row r="2035" spans="1:24" x14ac:dyDescent="0.3">
      <c r="A2035">
        <v>3965</v>
      </c>
      <c r="B2035" s="1">
        <v>46320</v>
      </c>
      <c r="C2035">
        <f>YEAR(SalesDataTable[[#This Row],[Order Date]])</f>
        <v>2026</v>
      </c>
      <c r="D2035">
        <f>MONTH(SalesDataTable[[#This Row],[Order Date]])</f>
        <v>10</v>
      </c>
      <c r="E2035" t="str">
        <f>TEXT(SalesDataTable[[#This Row],[Order Date]], "MmMM")</f>
        <v>October</v>
      </c>
      <c r="F2035" t="str">
        <f>"Q"&amp;ROUNDUP(MONTH(SalesDataTable[[#This Row],[Order Date]])/3,0)</f>
        <v>Q4</v>
      </c>
      <c r="G2035" t="s">
        <v>34</v>
      </c>
      <c r="H2035" t="s">
        <v>40</v>
      </c>
      <c r="I2035" t="s">
        <v>86</v>
      </c>
      <c r="J2035" t="s">
        <v>84</v>
      </c>
      <c r="K2035" t="s">
        <v>44</v>
      </c>
      <c r="L2035" t="s">
        <v>68</v>
      </c>
      <c r="M2035">
        <v>3</v>
      </c>
      <c r="N2035">
        <v>82.75</v>
      </c>
      <c r="O2035">
        <v>0.05</v>
      </c>
      <c r="P2035">
        <v>38.53</v>
      </c>
      <c r="Q2035">
        <v>235.83749999999998</v>
      </c>
      <c r="R2035">
        <v>115.59</v>
      </c>
      <c r="S2035">
        <v>120.24749999999997</v>
      </c>
      <c r="T2035">
        <v>0.50987438384480832</v>
      </c>
      <c r="U2035">
        <v>2026</v>
      </c>
      <c r="V2035" t="s">
        <v>79</v>
      </c>
      <c r="W2035">
        <v>10</v>
      </c>
      <c r="X2035" t="s">
        <v>80</v>
      </c>
    </row>
    <row r="2036" spans="1:24" x14ac:dyDescent="0.3">
      <c r="A2036">
        <v>3132</v>
      </c>
      <c r="B2036" s="1">
        <v>46321</v>
      </c>
      <c r="C2036">
        <f>YEAR(SalesDataTable[[#This Row],[Order Date]])</f>
        <v>2026</v>
      </c>
      <c r="D2036">
        <f>MONTH(SalesDataTable[[#This Row],[Order Date]])</f>
        <v>10</v>
      </c>
      <c r="E2036" t="str">
        <f>TEXT(SalesDataTable[[#This Row],[Order Date]], "MmMM")</f>
        <v>October</v>
      </c>
      <c r="F2036" t="str">
        <f>"Q"&amp;ROUNDUP(MONTH(SalesDataTable[[#This Row],[Order Date]])/3,0)</f>
        <v>Q4</v>
      </c>
      <c r="G2036" t="s">
        <v>48</v>
      </c>
      <c r="H2036" t="s">
        <v>52</v>
      </c>
      <c r="I2036" t="s">
        <v>22</v>
      </c>
      <c r="J2036" t="s">
        <v>23</v>
      </c>
      <c r="K2036" t="s">
        <v>30</v>
      </c>
      <c r="L2036" t="s">
        <v>57</v>
      </c>
      <c r="M2036">
        <v>3</v>
      </c>
      <c r="N2036">
        <v>140.49</v>
      </c>
      <c r="O2036">
        <v>0.05</v>
      </c>
      <c r="P2036">
        <v>77.45</v>
      </c>
      <c r="Q2036">
        <v>400.3965</v>
      </c>
      <c r="R2036">
        <v>232.35000000000002</v>
      </c>
      <c r="S2036">
        <v>168.04649999999998</v>
      </c>
      <c r="T2036">
        <v>0.41970022215478903</v>
      </c>
      <c r="U2036">
        <v>2026</v>
      </c>
      <c r="V2036" t="s">
        <v>79</v>
      </c>
      <c r="W2036">
        <v>10</v>
      </c>
      <c r="X2036" t="s">
        <v>80</v>
      </c>
    </row>
    <row r="2037" spans="1:24" x14ac:dyDescent="0.3">
      <c r="A2037">
        <v>3106</v>
      </c>
      <c r="B2037" s="1">
        <v>46323</v>
      </c>
      <c r="C2037">
        <f>YEAR(SalesDataTable[[#This Row],[Order Date]])</f>
        <v>2026</v>
      </c>
      <c r="D2037">
        <f>MONTH(SalesDataTable[[#This Row],[Order Date]])</f>
        <v>10</v>
      </c>
      <c r="E2037" t="str">
        <f>TEXT(SalesDataTable[[#This Row],[Order Date]], "MmMM")</f>
        <v>October</v>
      </c>
      <c r="F2037" t="str">
        <f>"Q"&amp;ROUNDUP(MONTH(SalesDataTable[[#This Row],[Order Date]])/3,0)</f>
        <v>Q4</v>
      </c>
      <c r="G2037" t="s">
        <v>20</v>
      </c>
      <c r="H2037" t="s">
        <v>21</v>
      </c>
      <c r="I2037" t="s">
        <v>87</v>
      </c>
      <c r="J2037" t="s">
        <v>85</v>
      </c>
      <c r="K2037" t="s">
        <v>24</v>
      </c>
      <c r="L2037" t="s">
        <v>50</v>
      </c>
      <c r="M2037">
        <v>3</v>
      </c>
      <c r="N2037">
        <v>36.99</v>
      </c>
      <c r="O2037">
        <v>0.05</v>
      </c>
      <c r="P2037">
        <v>14.14</v>
      </c>
      <c r="Q2037">
        <v>105.42149999999999</v>
      </c>
      <c r="R2037">
        <v>42.42</v>
      </c>
      <c r="S2037">
        <v>63.001499999999993</v>
      </c>
      <c r="T2037">
        <v>0.59761528720422297</v>
      </c>
      <c r="U2037">
        <v>2026</v>
      </c>
      <c r="V2037" t="s">
        <v>79</v>
      </c>
      <c r="W2037">
        <v>10</v>
      </c>
      <c r="X2037" t="s">
        <v>80</v>
      </c>
    </row>
    <row r="2038" spans="1:24" x14ac:dyDescent="0.3">
      <c r="A2038">
        <v>461</v>
      </c>
      <c r="B2038" s="1">
        <v>46327</v>
      </c>
      <c r="C2038">
        <f>YEAR(SalesDataTable[[#This Row],[Order Date]])</f>
        <v>2026</v>
      </c>
      <c r="D2038">
        <f>MONTH(SalesDataTable[[#This Row],[Order Date]])</f>
        <v>11</v>
      </c>
      <c r="E2038" t="str">
        <f>TEXT(SalesDataTable[[#This Row],[Order Date]], "MmMM")</f>
        <v>November</v>
      </c>
      <c r="F2038" t="str">
        <f>"Q"&amp;ROUNDUP(MONTH(SalesDataTable[[#This Row],[Order Date]])/3,0)</f>
        <v>Q4</v>
      </c>
      <c r="G2038" t="s">
        <v>34</v>
      </c>
      <c r="H2038" t="s">
        <v>40</v>
      </c>
      <c r="I2038" t="s">
        <v>87</v>
      </c>
      <c r="J2038" t="s">
        <v>85</v>
      </c>
      <c r="K2038" t="s">
        <v>42</v>
      </c>
      <c r="L2038" t="s">
        <v>66</v>
      </c>
      <c r="M2038">
        <v>3</v>
      </c>
      <c r="N2038">
        <v>51.67</v>
      </c>
      <c r="O2038">
        <v>0.05</v>
      </c>
      <c r="P2038">
        <v>22.8</v>
      </c>
      <c r="Q2038">
        <v>147.25949999999997</v>
      </c>
      <c r="R2038">
        <v>68.400000000000006</v>
      </c>
      <c r="S2038">
        <v>78.859499999999969</v>
      </c>
      <c r="T2038">
        <v>0.53551383781691497</v>
      </c>
      <c r="U2038">
        <v>2026</v>
      </c>
      <c r="V2038" t="s">
        <v>79</v>
      </c>
      <c r="W2038">
        <v>11</v>
      </c>
      <c r="X2038" t="s">
        <v>82</v>
      </c>
    </row>
    <row r="2039" spans="1:24" x14ac:dyDescent="0.3">
      <c r="A2039">
        <v>465</v>
      </c>
      <c r="B2039" s="1">
        <v>46330</v>
      </c>
      <c r="C2039">
        <f>YEAR(SalesDataTable[[#This Row],[Order Date]])</f>
        <v>2026</v>
      </c>
      <c r="D2039">
        <f>MONTH(SalesDataTable[[#This Row],[Order Date]])</f>
        <v>11</v>
      </c>
      <c r="E2039" t="str">
        <f>TEXT(SalesDataTable[[#This Row],[Order Date]], "MmMM")</f>
        <v>November</v>
      </c>
      <c r="F2039" t="str">
        <f>"Q"&amp;ROUNDUP(MONTH(SalesDataTable[[#This Row],[Order Date]])/3,0)</f>
        <v>Q4</v>
      </c>
      <c r="G2039" t="s">
        <v>34</v>
      </c>
      <c r="H2039" t="s">
        <v>53</v>
      </c>
      <c r="I2039" t="s">
        <v>22</v>
      </c>
      <c r="J2039" t="s">
        <v>84</v>
      </c>
      <c r="K2039" t="s">
        <v>24</v>
      </c>
      <c r="L2039" t="s">
        <v>25</v>
      </c>
      <c r="M2039">
        <v>3</v>
      </c>
      <c r="N2039">
        <v>41.29</v>
      </c>
      <c r="O2039">
        <v>0.05</v>
      </c>
      <c r="P2039">
        <v>14.43</v>
      </c>
      <c r="Q2039">
        <v>117.6765</v>
      </c>
      <c r="R2039">
        <v>43.29</v>
      </c>
      <c r="S2039">
        <v>74.386500000000012</v>
      </c>
      <c r="T2039">
        <v>0.63212706020318421</v>
      </c>
      <c r="U2039">
        <v>2026</v>
      </c>
      <c r="V2039" t="s">
        <v>79</v>
      </c>
      <c r="W2039">
        <v>11</v>
      </c>
      <c r="X2039" t="s">
        <v>82</v>
      </c>
    </row>
    <row r="2040" spans="1:24" x14ac:dyDescent="0.3">
      <c r="A2040">
        <v>1760</v>
      </c>
      <c r="B2040" s="1">
        <v>46331</v>
      </c>
      <c r="C2040">
        <f>YEAR(SalesDataTable[[#This Row],[Order Date]])</f>
        <v>2026</v>
      </c>
      <c r="D2040">
        <f>MONTH(SalesDataTable[[#This Row],[Order Date]])</f>
        <v>11</v>
      </c>
      <c r="E2040" t="str">
        <f>TEXT(SalesDataTable[[#This Row],[Order Date]], "MmMM")</f>
        <v>November</v>
      </c>
      <c r="F2040" t="str">
        <f>"Q"&amp;ROUNDUP(MONTH(SalesDataTable[[#This Row],[Order Date]])/3,0)</f>
        <v>Q4</v>
      </c>
      <c r="G2040" t="s">
        <v>34</v>
      </c>
      <c r="H2040" t="s">
        <v>40</v>
      </c>
      <c r="I2040" t="s">
        <v>86</v>
      </c>
      <c r="J2040" t="s">
        <v>84</v>
      </c>
      <c r="K2040" t="s">
        <v>42</v>
      </c>
      <c r="L2040" t="s">
        <v>72</v>
      </c>
      <c r="M2040">
        <v>3</v>
      </c>
      <c r="N2040">
        <v>80.400000000000006</v>
      </c>
      <c r="O2040">
        <v>0.05</v>
      </c>
      <c r="P2040">
        <v>42.82</v>
      </c>
      <c r="Q2040">
        <v>229.14000000000001</v>
      </c>
      <c r="R2040">
        <v>128.46</v>
      </c>
      <c r="S2040">
        <v>100.68</v>
      </c>
      <c r="T2040">
        <v>0.43938203718250851</v>
      </c>
      <c r="U2040">
        <v>2026</v>
      </c>
      <c r="V2040" t="s">
        <v>79</v>
      </c>
      <c r="W2040">
        <v>11</v>
      </c>
      <c r="X2040" t="s">
        <v>82</v>
      </c>
    </row>
    <row r="2041" spans="1:24" x14ac:dyDescent="0.3">
      <c r="A2041">
        <v>4565</v>
      </c>
      <c r="B2041" s="1">
        <v>46332</v>
      </c>
      <c r="C2041">
        <f>YEAR(SalesDataTable[[#This Row],[Order Date]])</f>
        <v>2026</v>
      </c>
      <c r="D2041">
        <f>MONTH(SalesDataTable[[#This Row],[Order Date]])</f>
        <v>11</v>
      </c>
      <c r="E2041" t="str">
        <f>TEXT(SalesDataTable[[#This Row],[Order Date]], "MmMM")</f>
        <v>November</v>
      </c>
      <c r="F2041" t="str">
        <f>"Q"&amp;ROUNDUP(MONTH(SalesDataTable[[#This Row],[Order Date]])/3,0)</f>
        <v>Q4</v>
      </c>
      <c r="G2041" t="s">
        <v>34</v>
      </c>
      <c r="H2041" t="s">
        <v>55</v>
      </c>
      <c r="I2041" t="s">
        <v>22</v>
      </c>
      <c r="J2041" t="s">
        <v>84</v>
      </c>
      <c r="K2041" t="s">
        <v>44</v>
      </c>
      <c r="L2041" t="s">
        <v>63</v>
      </c>
      <c r="M2041">
        <v>3</v>
      </c>
      <c r="N2041">
        <v>124.65</v>
      </c>
      <c r="O2041">
        <v>0.05</v>
      </c>
      <c r="P2041">
        <v>62.27</v>
      </c>
      <c r="Q2041">
        <v>355.25250000000005</v>
      </c>
      <c r="R2041">
        <v>186.81</v>
      </c>
      <c r="S2041">
        <v>168.44250000000005</v>
      </c>
      <c r="T2041">
        <v>0.47414866890451163</v>
      </c>
      <c r="U2041">
        <v>2026</v>
      </c>
      <c r="V2041" t="s">
        <v>79</v>
      </c>
      <c r="W2041">
        <v>11</v>
      </c>
      <c r="X2041" t="s">
        <v>82</v>
      </c>
    </row>
    <row r="2042" spans="1:24" x14ac:dyDescent="0.3">
      <c r="A2042">
        <v>2730</v>
      </c>
      <c r="B2042" s="1">
        <v>46344</v>
      </c>
      <c r="C2042">
        <f>YEAR(SalesDataTable[[#This Row],[Order Date]])</f>
        <v>2026</v>
      </c>
      <c r="D2042">
        <f>MONTH(SalesDataTable[[#This Row],[Order Date]])</f>
        <v>11</v>
      </c>
      <c r="E2042" t="str">
        <f>TEXT(SalesDataTable[[#This Row],[Order Date]], "MmMM")</f>
        <v>November</v>
      </c>
      <c r="F2042" t="str">
        <f>"Q"&amp;ROUNDUP(MONTH(SalesDataTable[[#This Row],[Order Date]])/3,0)</f>
        <v>Q4</v>
      </c>
      <c r="G2042" t="s">
        <v>28</v>
      </c>
      <c r="H2042" t="s">
        <v>36</v>
      </c>
      <c r="I2042" t="s">
        <v>22</v>
      </c>
      <c r="J2042" t="s">
        <v>84</v>
      </c>
      <c r="K2042" t="s">
        <v>30</v>
      </c>
      <c r="L2042" t="s">
        <v>31</v>
      </c>
      <c r="M2042">
        <v>3</v>
      </c>
      <c r="N2042">
        <v>154.07</v>
      </c>
      <c r="O2042">
        <v>0.05</v>
      </c>
      <c r="P2042">
        <v>77.73</v>
      </c>
      <c r="Q2042">
        <v>439.09949999999998</v>
      </c>
      <c r="R2042">
        <v>233.19</v>
      </c>
      <c r="S2042">
        <v>205.90949999999998</v>
      </c>
      <c r="T2042">
        <v>0.46893585622393102</v>
      </c>
      <c r="U2042">
        <v>2026</v>
      </c>
      <c r="V2042" t="s">
        <v>79</v>
      </c>
      <c r="W2042">
        <v>11</v>
      </c>
      <c r="X2042" t="s">
        <v>82</v>
      </c>
    </row>
    <row r="2043" spans="1:24" x14ac:dyDescent="0.3">
      <c r="A2043">
        <v>5131</v>
      </c>
      <c r="B2043" s="1">
        <v>46344</v>
      </c>
      <c r="C2043">
        <f>YEAR(SalesDataTable[[#This Row],[Order Date]])</f>
        <v>2026</v>
      </c>
      <c r="D2043">
        <f>MONTH(SalesDataTable[[#This Row],[Order Date]])</f>
        <v>11</v>
      </c>
      <c r="E2043" t="str">
        <f>TEXT(SalesDataTable[[#This Row],[Order Date]], "MmMM")</f>
        <v>November</v>
      </c>
      <c r="F2043" t="str">
        <f>"Q"&amp;ROUNDUP(MONTH(SalesDataTable[[#This Row],[Order Date]])/3,0)</f>
        <v>Q4</v>
      </c>
      <c r="G2043" t="s">
        <v>20</v>
      </c>
      <c r="H2043" t="s">
        <v>21</v>
      </c>
      <c r="I2043" t="s">
        <v>86</v>
      </c>
      <c r="J2043" t="s">
        <v>23</v>
      </c>
      <c r="K2043" t="s">
        <v>30</v>
      </c>
      <c r="L2043" t="s">
        <v>41</v>
      </c>
      <c r="M2043">
        <v>3</v>
      </c>
      <c r="N2043">
        <v>70.599999999999994</v>
      </c>
      <c r="O2043">
        <v>0.05</v>
      </c>
      <c r="P2043">
        <v>32.68</v>
      </c>
      <c r="Q2043">
        <v>201.20999999999998</v>
      </c>
      <c r="R2043">
        <v>98.039999999999992</v>
      </c>
      <c r="S2043">
        <v>103.16999999999999</v>
      </c>
      <c r="T2043">
        <v>0.5127478753541076</v>
      </c>
      <c r="U2043">
        <v>2026</v>
      </c>
      <c r="V2043" t="s">
        <v>79</v>
      </c>
      <c r="W2043">
        <v>11</v>
      </c>
      <c r="X2043" t="s">
        <v>82</v>
      </c>
    </row>
    <row r="2044" spans="1:24" x14ac:dyDescent="0.3">
      <c r="A2044">
        <v>1174</v>
      </c>
      <c r="B2044" s="1">
        <v>46346</v>
      </c>
      <c r="C2044">
        <f>YEAR(SalesDataTable[[#This Row],[Order Date]])</f>
        <v>2026</v>
      </c>
      <c r="D2044">
        <f>MONTH(SalesDataTable[[#This Row],[Order Date]])</f>
        <v>11</v>
      </c>
      <c r="E2044" t="str">
        <f>TEXT(SalesDataTable[[#This Row],[Order Date]], "MmMM")</f>
        <v>November</v>
      </c>
      <c r="F2044" t="str">
        <f>"Q"&amp;ROUNDUP(MONTH(SalesDataTable[[#This Row],[Order Date]])/3,0)</f>
        <v>Q4</v>
      </c>
      <c r="G2044" t="s">
        <v>28</v>
      </c>
      <c r="H2044" t="s">
        <v>36</v>
      </c>
      <c r="I2044" t="s">
        <v>87</v>
      </c>
      <c r="J2044" t="s">
        <v>23</v>
      </c>
      <c r="K2044" t="s">
        <v>37</v>
      </c>
      <c r="L2044" t="s">
        <v>59</v>
      </c>
      <c r="M2044">
        <v>3</v>
      </c>
      <c r="N2044">
        <v>164.36</v>
      </c>
      <c r="O2044">
        <v>0.05</v>
      </c>
      <c r="P2044">
        <v>88.7</v>
      </c>
      <c r="Q2044">
        <v>468.42600000000004</v>
      </c>
      <c r="R2044">
        <v>266.10000000000002</v>
      </c>
      <c r="S2044">
        <v>202.32600000000002</v>
      </c>
      <c r="T2044">
        <v>0.43192734818306416</v>
      </c>
      <c r="U2044">
        <v>2026</v>
      </c>
      <c r="V2044" t="s">
        <v>79</v>
      </c>
      <c r="W2044">
        <v>11</v>
      </c>
      <c r="X2044" t="s">
        <v>82</v>
      </c>
    </row>
    <row r="2045" spans="1:24" x14ac:dyDescent="0.3">
      <c r="A2045">
        <v>4488</v>
      </c>
      <c r="B2045" s="1">
        <v>46353</v>
      </c>
      <c r="C2045">
        <f>YEAR(SalesDataTable[[#This Row],[Order Date]])</f>
        <v>2026</v>
      </c>
      <c r="D2045">
        <f>MONTH(SalesDataTable[[#This Row],[Order Date]])</f>
        <v>11</v>
      </c>
      <c r="E2045" t="str">
        <f>TEXT(SalesDataTable[[#This Row],[Order Date]], "MmMM")</f>
        <v>November</v>
      </c>
      <c r="F2045" t="str">
        <f>"Q"&amp;ROUNDUP(MONTH(SalesDataTable[[#This Row],[Order Date]])/3,0)</f>
        <v>Q4</v>
      </c>
      <c r="G2045" t="s">
        <v>34</v>
      </c>
      <c r="H2045" t="s">
        <v>55</v>
      </c>
      <c r="I2045" t="s">
        <v>86</v>
      </c>
      <c r="J2045" t="s">
        <v>84</v>
      </c>
      <c r="K2045" t="s">
        <v>37</v>
      </c>
      <c r="L2045" t="s">
        <v>59</v>
      </c>
      <c r="M2045">
        <v>3</v>
      </c>
      <c r="N2045">
        <v>161.66</v>
      </c>
      <c r="O2045">
        <v>0.05</v>
      </c>
      <c r="P2045">
        <v>88.3</v>
      </c>
      <c r="Q2045">
        <v>460.73099999999999</v>
      </c>
      <c r="R2045">
        <v>264.89999999999998</v>
      </c>
      <c r="S2045">
        <v>195.83100000000002</v>
      </c>
      <c r="T2045">
        <v>0.42504411467863029</v>
      </c>
      <c r="U2045">
        <v>2026</v>
      </c>
      <c r="V2045" t="s">
        <v>79</v>
      </c>
      <c r="W2045">
        <v>11</v>
      </c>
      <c r="X2045" t="s">
        <v>82</v>
      </c>
    </row>
    <row r="2046" spans="1:24" x14ac:dyDescent="0.3">
      <c r="A2046">
        <v>669</v>
      </c>
      <c r="B2046" s="1">
        <v>46354</v>
      </c>
      <c r="C2046">
        <f>YEAR(SalesDataTable[[#This Row],[Order Date]])</f>
        <v>2026</v>
      </c>
      <c r="D2046">
        <f>MONTH(SalesDataTable[[#This Row],[Order Date]])</f>
        <v>11</v>
      </c>
      <c r="E2046" t="str">
        <f>TEXT(SalesDataTable[[#This Row],[Order Date]], "MmMM")</f>
        <v>November</v>
      </c>
      <c r="F2046" t="str">
        <f>"Q"&amp;ROUNDUP(MONTH(SalesDataTable[[#This Row],[Order Date]])/3,0)</f>
        <v>Q4</v>
      </c>
      <c r="G2046" t="s">
        <v>48</v>
      </c>
      <c r="H2046" t="s">
        <v>67</v>
      </c>
      <c r="I2046" t="s">
        <v>22</v>
      </c>
      <c r="J2046" t="s">
        <v>84</v>
      </c>
      <c r="K2046" t="s">
        <v>24</v>
      </c>
      <c r="L2046" t="s">
        <v>50</v>
      </c>
      <c r="M2046">
        <v>3</v>
      </c>
      <c r="N2046">
        <v>36.81</v>
      </c>
      <c r="O2046">
        <v>0.05</v>
      </c>
      <c r="P2046">
        <v>13.82</v>
      </c>
      <c r="Q2046">
        <v>104.9085</v>
      </c>
      <c r="R2046">
        <v>41.46</v>
      </c>
      <c r="S2046">
        <v>63.448500000000003</v>
      </c>
      <c r="T2046">
        <v>0.60479846723573405</v>
      </c>
      <c r="U2046">
        <v>2026</v>
      </c>
      <c r="V2046" t="s">
        <v>79</v>
      </c>
      <c r="W2046">
        <v>11</v>
      </c>
      <c r="X2046" t="s">
        <v>82</v>
      </c>
    </row>
    <row r="2047" spans="1:24" x14ac:dyDescent="0.3">
      <c r="A2047">
        <v>3396</v>
      </c>
      <c r="B2047" s="1">
        <v>46354</v>
      </c>
      <c r="C2047">
        <f>YEAR(SalesDataTable[[#This Row],[Order Date]])</f>
        <v>2026</v>
      </c>
      <c r="D2047">
        <f>MONTH(SalesDataTable[[#This Row],[Order Date]])</f>
        <v>11</v>
      </c>
      <c r="E2047" t="str">
        <f>TEXT(SalesDataTable[[#This Row],[Order Date]], "MmMM")</f>
        <v>November</v>
      </c>
      <c r="F2047" t="str">
        <f>"Q"&amp;ROUNDUP(MONTH(SalesDataTable[[#This Row],[Order Date]])/3,0)</f>
        <v>Q4</v>
      </c>
      <c r="G2047" t="s">
        <v>48</v>
      </c>
      <c r="H2047" t="s">
        <v>67</v>
      </c>
      <c r="I2047" t="s">
        <v>86</v>
      </c>
      <c r="J2047" t="s">
        <v>23</v>
      </c>
      <c r="K2047" t="s">
        <v>24</v>
      </c>
      <c r="L2047" t="s">
        <v>69</v>
      </c>
      <c r="M2047">
        <v>3</v>
      </c>
      <c r="N2047">
        <v>50.67</v>
      </c>
      <c r="O2047">
        <v>0.05</v>
      </c>
      <c r="P2047">
        <v>22.25</v>
      </c>
      <c r="Q2047">
        <v>144.40949999999998</v>
      </c>
      <c r="R2047">
        <v>66.75</v>
      </c>
      <c r="S2047">
        <v>77.65949999999998</v>
      </c>
      <c r="T2047">
        <v>0.53777279195620775</v>
      </c>
      <c r="U2047">
        <v>2026</v>
      </c>
      <c r="V2047" t="s">
        <v>79</v>
      </c>
      <c r="W2047">
        <v>11</v>
      </c>
      <c r="X2047" t="s">
        <v>82</v>
      </c>
    </row>
    <row r="2048" spans="1:24" x14ac:dyDescent="0.3">
      <c r="A2048">
        <v>3150</v>
      </c>
      <c r="B2048" s="1">
        <v>46355</v>
      </c>
      <c r="C2048">
        <f>YEAR(SalesDataTable[[#This Row],[Order Date]])</f>
        <v>2026</v>
      </c>
      <c r="D2048">
        <f>MONTH(SalesDataTable[[#This Row],[Order Date]])</f>
        <v>11</v>
      </c>
      <c r="E2048" t="str">
        <f>TEXT(SalesDataTable[[#This Row],[Order Date]], "MmMM")</f>
        <v>November</v>
      </c>
      <c r="F2048" t="str">
        <f>"Q"&amp;ROUNDUP(MONTH(SalesDataTable[[#This Row],[Order Date]])/3,0)</f>
        <v>Q4</v>
      </c>
      <c r="G2048" t="s">
        <v>34</v>
      </c>
      <c r="H2048" t="s">
        <v>35</v>
      </c>
      <c r="I2048" t="s">
        <v>22</v>
      </c>
      <c r="J2048" t="s">
        <v>23</v>
      </c>
      <c r="K2048" t="s">
        <v>44</v>
      </c>
      <c r="L2048" t="s">
        <v>68</v>
      </c>
      <c r="M2048">
        <v>3</v>
      </c>
      <c r="N2048">
        <v>80.72</v>
      </c>
      <c r="O2048">
        <v>0.05</v>
      </c>
      <c r="P2048">
        <v>39.130000000000003</v>
      </c>
      <c r="Q2048">
        <v>230.05199999999999</v>
      </c>
      <c r="R2048">
        <v>117.39000000000001</v>
      </c>
      <c r="S2048">
        <v>112.66199999999998</v>
      </c>
      <c r="T2048">
        <v>0.48972406238589528</v>
      </c>
      <c r="U2048">
        <v>2026</v>
      </c>
      <c r="V2048" t="s">
        <v>79</v>
      </c>
      <c r="W2048">
        <v>11</v>
      </c>
      <c r="X2048" t="s">
        <v>82</v>
      </c>
    </row>
    <row r="2049" spans="1:24" x14ac:dyDescent="0.3">
      <c r="A2049">
        <v>2094</v>
      </c>
      <c r="B2049" s="1">
        <v>46358</v>
      </c>
      <c r="C2049">
        <f>YEAR(SalesDataTable[[#This Row],[Order Date]])</f>
        <v>2026</v>
      </c>
      <c r="D2049">
        <f>MONTH(SalesDataTable[[#This Row],[Order Date]])</f>
        <v>12</v>
      </c>
      <c r="E2049" t="str">
        <f>TEXT(SalesDataTable[[#This Row],[Order Date]], "MmMM")</f>
        <v>December</v>
      </c>
      <c r="F2049" t="str">
        <f>"Q"&amp;ROUNDUP(MONTH(SalesDataTable[[#This Row],[Order Date]])/3,0)</f>
        <v>Q4</v>
      </c>
      <c r="G2049" t="s">
        <v>28</v>
      </c>
      <c r="H2049" t="s">
        <v>46</v>
      </c>
      <c r="I2049" t="s">
        <v>22</v>
      </c>
      <c r="J2049" t="s">
        <v>23</v>
      </c>
      <c r="K2049" t="s">
        <v>44</v>
      </c>
      <c r="L2049" t="s">
        <v>45</v>
      </c>
      <c r="M2049">
        <v>3</v>
      </c>
      <c r="N2049">
        <v>196.48</v>
      </c>
      <c r="O2049">
        <v>0.05</v>
      </c>
      <c r="P2049">
        <v>107.2</v>
      </c>
      <c r="Q2049">
        <v>559.96799999999996</v>
      </c>
      <c r="R2049">
        <v>321.60000000000002</v>
      </c>
      <c r="S2049">
        <v>238.36799999999994</v>
      </c>
      <c r="T2049">
        <v>0.42568146751242919</v>
      </c>
      <c r="U2049">
        <v>2026</v>
      </c>
      <c r="V2049" t="s">
        <v>79</v>
      </c>
      <c r="W2049">
        <v>12</v>
      </c>
      <c r="X2049" t="s">
        <v>83</v>
      </c>
    </row>
    <row r="2050" spans="1:24" x14ac:dyDescent="0.3">
      <c r="A2050">
        <v>798</v>
      </c>
      <c r="B2050" s="1">
        <v>46365</v>
      </c>
      <c r="C2050">
        <f>YEAR(SalesDataTable[[#This Row],[Order Date]])</f>
        <v>2026</v>
      </c>
      <c r="D2050">
        <f>MONTH(SalesDataTable[[#This Row],[Order Date]])</f>
        <v>12</v>
      </c>
      <c r="E2050" t="str">
        <f>TEXT(SalesDataTable[[#This Row],[Order Date]], "MmMM")</f>
        <v>December</v>
      </c>
      <c r="F2050" t="str">
        <f>"Q"&amp;ROUNDUP(MONTH(SalesDataTable[[#This Row],[Order Date]])/3,0)</f>
        <v>Q4</v>
      </c>
      <c r="G2050" t="s">
        <v>48</v>
      </c>
      <c r="H2050" t="s">
        <v>49</v>
      </c>
      <c r="I2050" t="s">
        <v>86</v>
      </c>
      <c r="J2050" t="s">
        <v>84</v>
      </c>
      <c r="K2050" t="s">
        <v>44</v>
      </c>
      <c r="L2050" t="s">
        <v>45</v>
      </c>
      <c r="M2050">
        <v>3</v>
      </c>
      <c r="N2050">
        <v>199.31</v>
      </c>
      <c r="O2050">
        <v>0.05</v>
      </c>
      <c r="P2050">
        <v>101.19</v>
      </c>
      <c r="Q2050">
        <v>568.0335</v>
      </c>
      <c r="R2050">
        <v>303.57</v>
      </c>
      <c r="S2050">
        <v>264.46350000000001</v>
      </c>
      <c r="T2050">
        <v>0.46557729429690325</v>
      </c>
      <c r="U2050">
        <v>2026</v>
      </c>
      <c r="V2050" t="s">
        <v>79</v>
      </c>
      <c r="W2050">
        <v>12</v>
      </c>
      <c r="X2050" t="s">
        <v>83</v>
      </c>
    </row>
    <row r="2051" spans="1:24" x14ac:dyDescent="0.3">
      <c r="A2051">
        <v>3799</v>
      </c>
      <c r="B2051" s="1">
        <v>46371</v>
      </c>
      <c r="C2051">
        <f>YEAR(SalesDataTable[[#This Row],[Order Date]])</f>
        <v>2026</v>
      </c>
      <c r="D2051">
        <f>MONTH(SalesDataTable[[#This Row],[Order Date]])</f>
        <v>12</v>
      </c>
      <c r="E2051" t="str">
        <f>TEXT(SalesDataTable[[#This Row],[Order Date]], "MmMM")</f>
        <v>December</v>
      </c>
      <c r="F2051" t="str">
        <f>"Q"&amp;ROUNDUP(MONTH(SalesDataTable[[#This Row],[Order Date]])/3,0)</f>
        <v>Q4</v>
      </c>
      <c r="G2051" t="s">
        <v>48</v>
      </c>
      <c r="H2051" t="s">
        <v>81</v>
      </c>
      <c r="I2051" t="s">
        <v>86</v>
      </c>
      <c r="J2051" t="s">
        <v>23</v>
      </c>
      <c r="K2051" t="s">
        <v>24</v>
      </c>
      <c r="L2051" t="s">
        <v>69</v>
      </c>
      <c r="M2051">
        <v>3</v>
      </c>
      <c r="N2051">
        <v>49.67</v>
      </c>
      <c r="O2051">
        <v>0.05</v>
      </c>
      <c r="P2051">
        <v>21.5</v>
      </c>
      <c r="Q2051">
        <v>141.55949999999999</v>
      </c>
      <c r="R2051">
        <v>64.5</v>
      </c>
      <c r="S2051">
        <v>77.059499999999986</v>
      </c>
      <c r="T2051">
        <v>0.54436120500566898</v>
      </c>
      <c r="U2051">
        <v>2026</v>
      </c>
      <c r="V2051" t="s">
        <v>79</v>
      </c>
      <c r="W2051">
        <v>12</v>
      </c>
      <c r="X2051" t="s">
        <v>83</v>
      </c>
    </row>
    <row r="2052" spans="1:24" x14ac:dyDescent="0.3">
      <c r="A2052">
        <v>2738</v>
      </c>
      <c r="B2052" s="1">
        <v>46374</v>
      </c>
      <c r="C2052">
        <f>YEAR(SalesDataTable[[#This Row],[Order Date]])</f>
        <v>2026</v>
      </c>
      <c r="D2052">
        <f>MONTH(SalesDataTable[[#This Row],[Order Date]])</f>
        <v>12</v>
      </c>
      <c r="E2052" t="str">
        <f>TEXT(SalesDataTable[[#This Row],[Order Date]], "MmMM")</f>
        <v>December</v>
      </c>
      <c r="F2052" t="str">
        <f>"Q"&amp;ROUNDUP(MONTH(SalesDataTable[[#This Row],[Order Date]])/3,0)</f>
        <v>Q4</v>
      </c>
      <c r="G2052" t="s">
        <v>34</v>
      </c>
      <c r="H2052" t="s">
        <v>40</v>
      </c>
      <c r="I2052" t="s">
        <v>22</v>
      </c>
      <c r="J2052" t="s">
        <v>23</v>
      </c>
      <c r="K2052" t="s">
        <v>30</v>
      </c>
      <c r="L2052" t="s">
        <v>57</v>
      </c>
      <c r="M2052">
        <v>3</v>
      </c>
      <c r="N2052">
        <v>145.43</v>
      </c>
      <c r="O2052">
        <v>0.05</v>
      </c>
      <c r="P2052">
        <v>81.72</v>
      </c>
      <c r="Q2052">
        <v>414.47550000000001</v>
      </c>
      <c r="R2052">
        <v>245.16</v>
      </c>
      <c r="S2052">
        <v>169.31550000000001</v>
      </c>
      <c r="T2052">
        <v>0.40850544845232106</v>
      </c>
      <c r="U2052">
        <v>2026</v>
      </c>
      <c r="V2052" t="s">
        <v>79</v>
      </c>
      <c r="W2052">
        <v>12</v>
      </c>
      <c r="X2052" t="s">
        <v>83</v>
      </c>
    </row>
    <row r="2053" spans="1:24" x14ac:dyDescent="0.3">
      <c r="A2053">
        <v>3065</v>
      </c>
      <c r="B2053" s="1">
        <v>46377</v>
      </c>
      <c r="C2053">
        <f>YEAR(SalesDataTable[[#This Row],[Order Date]])</f>
        <v>2026</v>
      </c>
      <c r="D2053">
        <f>MONTH(SalesDataTable[[#This Row],[Order Date]])</f>
        <v>12</v>
      </c>
      <c r="E2053" t="str">
        <f>TEXT(SalesDataTable[[#This Row],[Order Date]], "MmMM")</f>
        <v>December</v>
      </c>
      <c r="F2053" t="str">
        <f>"Q"&amp;ROUNDUP(MONTH(SalesDataTable[[#This Row],[Order Date]])/3,0)</f>
        <v>Q4</v>
      </c>
      <c r="G2053" t="s">
        <v>48</v>
      </c>
      <c r="H2053" t="s">
        <v>81</v>
      </c>
      <c r="I2053" t="s">
        <v>22</v>
      </c>
      <c r="J2053" t="s">
        <v>23</v>
      </c>
      <c r="K2053" t="s">
        <v>44</v>
      </c>
      <c r="L2053" t="s">
        <v>68</v>
      </c>
      <c r="M2053">
        <v>3</v>
      </c>
      <c r="N2053">
        <v>81.510000000000005</v>
      </c>
      <c r="O2053">
        <v>0.05</v>
      </c>
      <c r="P2053">
        <v>39.9</v>
      </c>
      <c r="Q2053">
        <v>232.30350000000001</v>
      </c>
      <c r="R2053">
        <v>119.69999999999999</v>
      </c>
      <c r="S2053">
        <v>112.60350000000003</v>
      </c>
      <c r="T2053">
        <v>0.48472580051527425</v>
      </c>
      <c r="U2053">
        <v>2026</v>
      </c>
      <c r="V2053" t="s">
        <v>79</v>
      </c>
      <c r="W2053">
        <v>12</v>
      </c>
      <c r="X2053" t="s">
        <v>83</v>
      </c>
    </row>
    <row r="2054" spans="1:24" x14ac:dyDescent="0.3">
      <c r="A2054">
        <v>1077</v>
      </c>
      <c r="B2054" s="1">
        <v>46026</v>
      </c>
      <c r="C2054">
        <f>YEAR(SalesDataTable[[#This Row],[Order Date]])</f>
        <v>2026</v>
      </c>
      <c r="D2054">
        <f>MONTH(SalesDataTable[[#This Row],[Order Date]])</f>
        <v>1</v>
      </c>
      <c r="E2054" t="str">
        <f>TEXT(SalesDataTable[[#This Row],[Order Date]], "MmMM")</f>
        <v>January</v>
      </c>
      <c r="F2054" t="str">
        <f>"Q"&amp;ROUNDUP(MONTH(SalesDataTable[[#This Row],[Order Date]])/3,0)</f>
        <v>Q1</v>
      </c>
      <c r="G2054" t="s">
        <v>34</v>
      </c>
      <c r="H2054" t="s">
        <v>35</v>
      </c>
      <c r="I2054" t="s">
        <v>22</v>
      </c>
      <c r="J2054" t="s">
        <v>23</v>
      </c>
      <c r="K2054" t="s">
        <v>42</v>
      </c>
      <c r="L2054" t="s">
        <v>62</v>
      </c>
      <c r="M2054">
        <v>3</v>
      </c>
      <c r="N2054">
        <v>102.12</v>
      </c>
      <c r="O2054">
        <v>0.1</v>
      </c>
      <c r="P2054">
        <v>51.28</v>
      </c>
      <c r="Q2054">
        <v>275.72400000000005</v>
      </c>
      <c r="R2054">
        <v>153.84</v>
      </c>
      <c r="S2054">
        <v>121.88400000000004</v>
      </c>
      <c r="T2054">
        <v>0.44205074639857256</v>
      </c>
      <c r="U2054">
        <v>2026</v>
      </c>
      <c r="V2054" t="s">
        <v>26</v>
      </c>
      <c r="W2054">
        <v>1</v>
      </c>
      <c r="X2054" t="s">
        <v>27</v>
      </c>
    </row>
    <row r="2055" spans="1:24" x14ac:dyDescent="0.3">
      <c r="A2055">
        <v>4643</v>
      </c>
      <c r="B2055" s="1">
        <v>46036</v>
      </c>
      <c r="C2055">
        <f>YEAR(SalesDataTable[[#This Row],[Order Date]])</f>
        <v>2026</v>
      </c>
      <c r="D2055">
        <f>MONTH(SalesDataTable[[#This Row],[Order Date]])</f>
        <v>1</v>
      </c>
      <c r="E2055" t="str">
        <f>TEXT(SalesDataTable[[#This Row],[Order Date]], "MmMM")</f>
        <v>January</v>
      </c>
      <c r="F2055" t="str">
        <f>"Q"&amp;ROUNDUP(MONTH(SalesDataTable[[#This Row],[Order Date]])/3,0)</f>
        <v>Q1</v>
      </c>
      <c r="G2055" t="s">
        <v>28</v>
      </c>
      <c r="H2055" t="s">
        <v>36</v>
      </c>
      <c r="I2055" t="s">
        <v>88</v>
      </c>
      <c r="J2055" t="s">
        <v>85</v>
      </c>
      <c r="K2055" t="s">
        <v>37</v>
      </c>
      <c r="L2055" t="s">
        <v>54</v>
      </c>
      <c r="M2055">
        <v>3</v>
      </c>
      <c r="N2055">
        <v>47.32</v>
      </c>
      <c r="O2055">
        <v>0.1</v>
      </c>
      <c r="P2055">
        <v>18.420000000000002</v>
      </c>
      <c r="Q2055">
        <v>127.76400000000001</v>
      </c>
      <c r="R2055">
        <v>55.260000000000005</v>
      </c>
      <c r="S2055">
        <v>72.504000000000005</v>
      </c>
      <c r="T2055">
        <v>0.56748379825302897</v>
      </c>
      <c r="U2055">
        <v>2026</v>
      </c>
      <c r="V2055" t="s">
        <v>26</v>
      </c>
      <c r="W2055">
        <v>1</v>
      </c>
      <c r="X2055" t="s">
        <v>27</v>
      </c>
    </row>
    <row r="2056" spans="1:24" x14ac:dyDescent="0.3">
      <c r="A2056">
        <v>157</v>
      </c>
      <c r="B2056" s="1">
        <v>46040</v>
      </c>
      <c r="C2056">
        <f>YEAR(SalesDataTable[[#This Row],[Order Date]])</f>
        <v>2026</v>
      </c>
      <c r="D2056">
        <f>MONTH(SalesDataTable[[#This Row],[Order Date]])</f>
        <v>1</v>
      </c>
      <c r="E2056" t="str">
        <f>TEXT(SalesDataTable[[#This Row],[Order Date]], "MmMM")</f>
        <v>January</v>
      </c>
      <c r="F2056" t="str">
        <f>"Q"&amp;ROUNDUP(MONTH(SalesDataTable[[#This Row],[Order Date]])/3,0)</f>
        <v>Q1</v>
      </c>
      <c r="G2056" t="s">
        <v>20</v>
      </c>
      <c r="H2056" t="s">
        <v>21</v>
      </c>
      <c r="I2056" t="s">
        <v>86</v>
      </c>
      <c r="J2056" t="s">
        <v>84</v>
      </c>
      <c r="K2056" t="s">
        <v>44</v>
      </c>
      <c r="L2056" t="s">
        <v>68</v>
      </c>
      <c r="M2056">
        <v>3</v>
      </c>
      <c r="N2056">
        <v>80.27</v>
      </c>
      <c r="O2056">
        <v>0.1</v>
      </c>
      <c r="P2056">
        <v>39.26</v>
      </c>
      <c r="Q2056">
        <v>216.72900000000001</v>
      </c>
      <c r="R2056">
        <v>117.78</v>
      </c>
      <c r="S2056">
        <v>98.949000000000012</v>
      </c>
      <c r="T2056">
        <v>0.45655634455933447</v>
      </c>
      <c r="U2056">
        <v>2026</v>
      </c>
      <c r="V2056" t="s">
        <v>26</v>
      </c>
      <c r="W2056">
        <v>1</v>
      </c>
      <c r="X2056" t="s">
        <v>27</v>
      </c>
    </row>
    <row r="2057" spans="1:24" x14ac:dyDescent="0.3">
      <c r="A2057">
        <v>3233</v>
      </c>
      <c r="B2057" s="1">
        <v>46042</v>
      </c>
      <c r="C2057">
        <f>YEAR(SalesDataTable[[#This Row],[Order Date]])</f>
        <v>2026</v>
      </c>
      <c r="D2057">
        <f>MONTH(SalesDataTable[[#This Row],[Order Date]])</f>
        <v>1</v>
      </c>
      <c r="E2057" t="str">
        <f>TEXT(SalesDataTable[[#This Row],[Order Date]], "MmMM")</f>
        <v>January</v>
      </c>
      <c r="F2057" t="str">
        <f>"Q"&amp;ROUNDUP(MONTH(SalesDataTable[[#This Row],[Order Date]])/3,0)</f>
        <v>Q1</v>
      </c>
      <c r="G2057" t="s">
        <v>28</v>
      </c>
      <c r="H2057" t="s">
        <v>36</v>
      </c>
      <c r="I2057" t="s">
        <v>22</v>
      </c>
      <c r="J2057" t="s">
        <v>23</v>
      </c>
      <c r="K2057" t="s">
        <v>44</v>
      </c>
      <c r="L2057" t="s">
        <v>63</v>
      </c>
      <c r="M2057">
        <v>3</v>
      </c>
      <c r="N2057">
        <v>120.29</v>
      </c>
      <c r="O2057">
        <v>0.1</v>
      </c>
      <c r="P2057">
        <v>62.41</v>
      </c>
      <c r="Q2057">
        <v>324.78300000000002</v>
      </c>
      <c r="R2057">
        <v>187.23</v>
      </c>
      <c r="S2057">
        <v>137.55300000000003</v>
      </c>
      <c r="T2057">
        <v>0.42352278290427769</v>
      </c>
      <c r="U2057">
        <v>2026</v>
      </c>
      <c r="V2057" t="s">
        <v>26</v>
      </c>
      <c r="W2057">
        <v>1</v>
      </c>
      <c r="X2057" t="s">
        <v>27</v>
      </c>
    </row>
    <row r="2058" spans="1:24" x14ac:dyDescent="0.3">
      <c r="A2058">
        <v>2051</v>
      </c>
      <c r="B2058" s="1">
        <v>46044</v>
      </c>
      <c r="C2058">
        <f>YEAR(SalesDataTable[[#This Row],[Order Date]])</f>
        <v>2026</v>
      </c>
      <c r="D2058">
        <f>MONTH(SalesDataTable[[#This Row],[Order Date]])</f>
        <v>1</v>
      </c>
      <c r="E2058" t="str">
        <f>TEXT(SalesDataTable[[#This Row],[Order Date]], "MmMM")</f>
        <v>January</v>
      </c>
      <c r="F2058" t="str">
        <f>"Q"&amp;ROUNDUP(MONTH(SalesDataTable[[#This Row],[Order Date]])/3,0)</f>
        <v>Q1</v>
      </c>
      <c r="G2058" t="s">
        <v>48</v>
      </c>
      <c r="H2058" t="s">
        <v>52</v>
      </c>
      <c r="I2058" t="s">
        <v>22</v>
      </c>
      <c r="J2058" t="s">
        <v>23</v>
      </c>
      <c r="K2058" t="s">
        <v>44</v>
      </c>
      <c r="L2058" t="s">
        <v>77</v>
      </c>
      <c r="M2058">
        <v>3</v>
      </c>
      <c r="N2058">
        <v>347.41</v>
      </c>
      <c r="O2058">
        <v>0.1</v>
      </c>
      <c r="P2058">
        <v>192.13</v>
      </c>
      <c r="Q2058">
        <v>938.00700000000006</v>
      </c>
      <c r="R2058">
        <v>576.39</v>
      </c>
      <c r="S2058">
        <v>361.61700000000008</v>
      </c>
      <c r="T2058">
        <v>0.38551631277804971</v>
      </c>
      <c r="U2058">
        <v>2026</v>
      </c>
      <c r="V2058" t="s">
        <v>26</v>
      </c>
      <c r="W2058">
        <v>1</v>
      </c>
      <c r="X2058" t="s">
        <v>27</v>
      </c>
    </row>
    <row r="2059" spans="1:24" x14ac:dyDescent="0.3">
      <c r="A2059">
        <v>890</v>
      </c>
      <c r="B2059" s="1">
        <v>46045</v>
      </c>
      <c r="C2059">
        <f>YEAR(SalesDataTable[[#This Row],[Order Date]])</f>
        <v>2026</v>
      </c>
      <c r="D2059">
        <f>MONTH(SalesDataTable[[#This Row],[Order Date]])</f>
        <v>1</v>
      </c>
      <c r="E2059" t="str">
        <f>TEXT(SalesDataTable[[#This Row],[Order Date]], "MmMM")</f>
        <v>January</v>
      </c>
      <c r="F2059" t="str">
        <f>"Q"&amp;ROUNDUP(MONTH(SalesDataTable[[#This Row],[Order Date]])/3,0)</f>
        <v>Q1</v>
      </c>
      <c r="G2059" t="s">
        <v>28</v>
      </c>
      <c r="H2059" t="s">
        <v>46</v>
      </c>
      <c r="I2059" t="s">
        <v>22</v>
      </c>
      <c r="J2059" t="s">
        <v>23</v>
      </c>
      <c r="K2059" t="s">
        <v>44</v>
      </c>
      <c r="L2059" t="s">
        <v>68</v>
      </c>
      <c r="M2059">
        <v>3</v>
      </c>
      <c r="N2059">
        <v>81.98</v>
      </c>
      <c r="O2059">
        <v>0.1</v>
      </c>
      <c r="P2059">
        <v>40.229999999999997</v>
      </c>
      <c r="Q2059">
        <v>221.346</v>
      </c>
      <c r="R2059">
        <v>120.69</v>
      </c>
      <c r="S2059">
        <v>100.65600000000001</v>
      </c>
      <c r="T2059">
        <v>0.45474505977067581</v>
      </c>
      <c r="U2059">
        <v>2026</v>
      </c>
      <c r="V2059" t="s">
        <v>26</v>
      </c>
      <c r="W2059">
        <v>1</v>
      </c>
      <c r="X2059" t="s">
        <v>27</v>
      </c>
    </row>
    <row r="2060" spans="1:24" x14ac:dyDescent="0.3">
      <c r="A2060">
        <v>3525</v>
      </c>
      <c r="B2060" s="1">
        <v>46051</v>
      </c>
      <c r="C2060">
        <f>YEAR(SalesDataTable[[#This Row],[Order Date]])</f>
        <v>2026</v>
      </c>
      <c r="D2060">
        <f>MONTH(SalesDataTable[[#This Row],[Order Date]])</f>
        <v>1</v>
      </c>
      <c r="E2060" t="str">
        <f>TEXT(SalesDataTable[[#This Row],[Order Date]], "MmMM")</f>
        <v>January</v>
      </c>
      <c r="F2060" t="str">
        <f>"Q"&amp;ROUNDUP(MONTH(SalesDataTable[[#This Row],[Order Date]])/3,0)</f>
        <v>Q1</v>
      </c>
      <c r="G2060" t="s">
        <v>48</v>
      </c>
      <c r="H2060" t="s">
        <v>52</v>
      </c>
      <c r="I2060" t="s">
        <v>88</v>
      </c>
      <c r="J2060" t="s">
        <v>85</v>
      </c>
      <c r="K2060" t="s">
        <v>24</v>
      </c>
      <c r="L2060" t="s">
        <v>69</v>
      </c>
      <c r="M2060">
        <v>3</v>
      </c>
      <c r="N2060">
        <v>49.63</v>
      </c>
      <c r="O2060">
        <v>0.1</v>
      </c>
      <c r="P2060">
        <v>22.06</v>
      </c>
      <c r="Q2060">
        <v>134.001</v>
      </c>
      <c r="R2060">
        <v>66.179999999999993</v>
      </c>
      <c r="S2060">
        <v>67.821000000000012</v>
      </c>
      <c r="T2060">
        <v>0.50612308863366695</v>
      </c>
      <c r="U2060">
        <v>2026</v>
      </c>
      <c r="V2060" t="s">
        <v>26</v>
      </c>
      <c r="W2060">
        <v>1</v>
      </c>
      <c r="X2060" t="s">
        <v>27</v>
      </c>
    </row>
    <row r="2061" spans="1:24" x14ac:dyDescent="0.3">
      <c r="A2061">
        <v>3889</v>
      </c>
      <c r="B2061" s="1">
        <v>46053</v>
      </c>
      <c r="C2061">
        <f>YEAR(SalesDataTable[[#This Row],[Order Date]])</f>
        <v>2026</v>
      </c>
      <c r="D2061">
        <f>MONTH(SalesDataTable[[#This Row],[Order Date]])</f>
        <v>1</v>
      </c>
      <c r="E2061" t="str">
        <f>TEXT(SalesDataTable[[#This Row],[Order Date]], "MmMM")</f>
        <v>January</v>
      </c>
      <c r="F2061" t="str">
        <f>"Q"&amp;ROUNDUP(MONTH(SalesDataTable[[#This Row],[Order Date]])/3,0)</f>
        <v>Q1</v>
      </c>
      <c r="G2061" t="s">
        <v>48</v>
      </c>
      <c r="H2061" t="s">
        <v>67</v>
      </c>
      <c r="I2061" t="s">
        <v>86</v>
      </c>
      <c r="J2061" t="s">
        <v>84</v>
      </c>
      <c r="K2061" t="s">
        <v>42</v>
      </c>
      <c r="L2061" t="s">
        <v>62</v>
      </c>
      <c r="M2061">
        <v>3</v>
      </c>
      <c r="N2061">
        <v>103.94</v>
      </c>
      <c r="O2061">
        <v>0.1</v>
      </c>
      <c r="P2061">
        <v>50.67</v>
      </c>
      <c r="Q2061">
        <v>280.63799999999998</v>
      </c>
      <c r="R2061">
        <v>152.01</v>
      </c>
      <c r="S2061">
        <v>128.62799999999999</v>
      </c>
      <c r="T2061">
        <v>0.45834135077929572</v>
      </c>
      <c r="U2061">
        <v>2026</v>
      </c>
      <c r="V2061" t="s">
        <v>26</v>
      </c>
      <c r="W2061">
        <v>1</v>
      </c>
      <c r="X2061" t="s">
        <v>27</v>
      </c>
    </row>
    <row r="2062" spans="1:24" x14ac:dyDescent="0.3">
      <c r="A2062">
        <v>255</v>
      </c>
      <c r="B2062" s="1">
        <v>46063</v>
      </c>
      <c r="C2062">
        <f>YEAR(SalesDataTable[[#This Row],[Order Date]])</f>
        <v>2026</v>
      </c>
      <c r="D2062">
        <f>MONTH(SalesDataTable[[#This Row],[Order Date]])</f>
        <v>2</v>
      </c>
      <c r="E2062" t="str">
        <f>TEXT(SalesDataTable[[#This Row],[Order Date]], "MmMM")</f>
        <v>February</v>
      </c>
      <c r="F2062" t="str">
        <f>"Q"&amp;ROUNDUP(MONTH(SalesDataTable[[#This Row],[Order Date]])/3,0)</f>
        <v>Q1</v>
      </c>
      <c r="G2062" t="s">
        <v>20</v>
      </c>
      <c r="H2062" t="s">
        <v>32</v>
      </c>
      <c r="I2062" t="s">
        <v>22</v>
      </c>
      <c r="J2062" t="s">
        <v>23</v>
      </c>
      <c r="K2062" t="s">
        <v>37</v>
      </c>
      <c r="L2062" t="s">
        <v>38</v>
      </c>
      <c r="M2062">
        <v>3</v>
      </c>
      <c r="N2062">
        <v>134.53</v>
      </c>
      <c r="O2062">
        <v>0.1</v>
      </c>
      <c r="P2062">
        <v>69.12</v>
      </c>
      <c r="Q2062">
        <v>363.23100000000005</v>
      </c>
      <c r="R2062">
        <v>207.36</v>
      </c>
      <c r="S2062">
        <v>155.87100000000004</v>
      </c>
      <c r="T2062">
        <v>0.42912361555043488</v>
      </c>
      <c r="U2062">
        <v>2026</v>
      </c>
      <c r="V2062" t="s">
        <v>26</v>
      </c>
      <c r="W2062">
        <v>2</v>
      </c>
      <c r="X2062" t="s">
        <v>51</v>
      </c>
    </row>
    <row r="2063" spans="1:24" x14ac:dyDescent="0.3">
      <c r="A2063">
        <v>1905</v>
      </c>
      <c r="B2063" s="1">
        <v>46079</v>
      </c>
      <c r="C2063">
        <f>YEAR(SalesDataTable[[#This Row],[Order Date]])</f>
        <v>2026</v>
      </c>
      <c r="D2063">
        <f>MONTH(SalesDataTable[[#This Row],[Order Date]])</f>
        <v>2</v>
      </c>
      <c r="E2063" t="str">
        <f>TEXT(SalesDataTable[[#This Row],[Order Date]], "MmMM")</f>
        <v>February</v>
      </c>
      <c r="F2063" t="str">
        <f>"Q"&amp;ROUNDUP(MONTH(SalesDataTable[[#This Row],[Order Date]])/3,0)</f>
        <v>Q1</v>
      </c>
      <c r="G2063" t="s">
        <v>20</v>
      </c>
      <c r="H2063" t="s">
        <v>32</v>
      </c>
      <c r="I2063" t="s">
        <v>86</v>
      </c>
      <c r="J2063" t="s">
        <v>84</v>
      </c>
      <c r="K2063" t="s">
        <v>42</v>
      </c>
      <c r="L2063" t="s">
        <v>66</v>
      </c>
      <c r="M2063">
        <v>3</v>
      </c>
      <c r="N2063">
        <v>51.32</v>
      </c>
      <c r="O2063">
        <v>0.1</v>
      </c>
      <c r="P2063">
        <v>22.62</v>
      </c>
      <c r="Q2063">
        <v>138.56400000000002</v>
      </c>
      <c r="R2063">
        <v>67.86</v>
      </c>
      <c r="S2063">
        <v>70.704000000000022</v>
      </c>
      <c r="T2063">
        <v>0.51026240581969351</v>
      </c>
      <c r="U2063">
        <v>2026</v>
      </c>
      <c r="V2063" t="s">
        <v>26</v>
      </c>
      <c r="W2063">
        <v>2</v>
      </c>
      <c r="X2063" t="s">
        <v>51</v>
      </c>
    </row>
    <row r="2064" spans="1:24" x14ac:dyDescent="0.3">
      <c r="A2064">
        <v>1115</v>
      </c>
      <c r="B2064" s="1">
        <v>46080</v>
      </c>
      <c r="C2064">
        <f>YEAR(SalesDataTable[[#This Row],[Order Date]])</f>
        <v>2026</v>
      </c>
      <c r="D2064">
        <f>MONTH(SalesDataTable[[#This Row],[Order Date]])</f>
        <v>2</v>
      </c>
      <c r="E2064" t="str">
        <f>TEXT(SalesDataTable[[#This Row],[Order Date]], "MmMM")</f>
        <v>February</v>
      </c>
      <c r="F2064" t="str">
        <f>"Q"&amp;ROUNDUP(MONTH(SalesDataTable[[#This Row],[Order Date]])/3,0)</f>
        <v>Q1</v>
      </c>
      <c r="G2064" t="s">
        <v>28</v>
      </c>
      <c r="H2064" t="s">
        <v>36</v>
      </c>
      <c r="I2064" t="s">
        <v>86</v>
      </c>
      <c r="J2064" t="s">
        <v>85</v>
      </c>
      <c r="K2064" t="s">
        <v>37</v>
      </c>
      <c r="L2064" t="s">
        <v>59</v>
      </c>
      <c r="M2064">
        <v>3</v>
      </c>
      <c r="N2064">
        <v>161.19999999999999</v>
      </c>
      <c r="O2064">
        <v>0.1</v>
      </c>
      <c r="P2064">
        <v>87.37</v>
      </c>
      <c r="Q2064">
        <v>435.23999999999995</v>
      </c>
      <c r="R2064">
        <v>262.11</v>
      </c>
      <c r="S2064">
        <v>173.12999999999994</v>
      </c>
      <c r="T2064">
        <v>0.39778053487730897</v>
      </c>
      <c r="U2064">
        <v>2026</v>
      </c>
      <c r="V2064" t="s">
        <v>26</v>
      </c>
      <c r="W2064">
        <v>2</v>
      </c>
      <c r="X2064" t="s">
        <v>51</v>
      </c>
    </row>
    <row r="2065" spans="1:24" x14ac:dyDescent="0.3">
      <c r="A2065">
        <v>1923</v>
      </c>
      <c r="B2065" s="1">
        <v>46086</v>
      </c>
      <c r="C2065">
        <f>YEAR(SalesDataTable[[#This Row],[Order Date]])</f>
        <v>2026</v>
      </c>
      <c r="D2065">
        <f>MONTH(SalesDataTable[[#This Row],[Order Date]])</f>
        <v>3</v>
      </c>
      <c r="E2065" t="str">
        <f>TEXT(SalesDataTable[[#This Row],[Order Date]], "MmMM")</f>
        <v>March</v>
      </c>
      <c r="F2065" t="str">
        <f>"Q"&amp;ROUNDUP(MONTH(SalesDataTable[[#This Row],[Order Date]])/3,0)</f>
        <v>Q1</v>
      </c>
      <c r="G2065" t="s">
        <v>34</v>
      </c>
      <c r="H2065" t="s">
        <v>55</v>
      </c>
      <c r="I2065" t="s">
        <v>86</v>
      </c>
      <c r="J2065" t="s">
        <v>85</v>
      </c>
      <c r="K2065" t="s">
        <v>44</v>
      </c>
      <c r="L2065" t="s">
        <v>68</v>
      </c>
      <c r="M2065">
        <v>3</v>
      </c>
      <c r="N2065">
        <v>82.9</v>
      </c>
      <c r="O2065">
        <v>0.1</v>
      </c>
      <c r="P2065">
        <v>38.31</v>
      </c>
      <c r="Q2065">
        <v>223.83</v>
      </c>
      <c r="R2065">
        <v>114.93</v>
      </c>
      <c r="S2065">
        <v>108.9</v>
      </c>
      <c r="T2065">
        <v>0.48652995577000402</v>
      </c>
      <c r="U2065">
        <v>2026</v>
      </c>
      <c r="V2065" t="s">
        <v>26</v>
      </c>
      <c r="W2065">
        <v>3</v>
      </c>
      <c r="X2065" t="s">
        <v>58</v>
      </c>
    </row>
    <row r="2066" spans="1:24" x14ac:dyDescent="0.3">
      <c r="A2066">
        <v>1845</v>
      </c>
      <c r="B2066" s="1">
        <v>46102</v>
      </c>
      <c r="C2066">
        <f>YEAR(SalesDataTable[[#This Row],[Order Date]])</f>
        <v>2026</v>
      </c>
      <c r="D2066">
        <f>MONTH(SalesDataTable[[#This Row],[Order Date]])</f>
        <v>3</v>
      </c>
      <c r="E2066" t="str">
        <f>TEXT(SalesDataTable[[#This Row],[Order Date]], "MmMM")</f>
        <v>March</v>
      </c>
      <c r="F2066" t="str">
        <f>"Q"&amp;ROUNDUP(MONTH(SalesDataTable[[#This Row],[Order Date]])/3,0)</f>
        <v>Q1</v>
      </c>
      <c r="G2066" t="s">
        <v>28</v>
      </c>
      <c r="H2066" t="s">
        <v>29</v>
      </c>
      <c r="I2066" t="s">
        <v>22</v>
      </c>
      <c r="J2066" t="s">
        <v>84</v>
      </c>
      <c r="K2066" t="s">
        <v>44</v>
      </c>
      <c r="L2066" t="s">
        <v>77</v>
      </c>
      <c r="M2066">
        <v>3</v>
      </c>
      <c r="N2066">
        <v>348.54</v>
      </c>
      <c r="O2066">
        <v>0.1</v>
      </c>
      <c r="P2066">
        <v>200.3</v>
      </c>
      <c r="Q2066">
        <v>941.05800000000011</v>
      </c>
      <c r="R2066">
        <v>600.90000000000009</v>
      </c>
      <c r="S2066">
        <v>340.15800000000002</v>
      </c>
      <c r="T2066">
        <v>0.36146337420222768</v>
      </c>
      <c r="U2066">
        <v>2026</v>
      </c>
      <c r="V2066" t="s">
        <v>26</v>
      </c>
      <c r="W2066">
        <v>3</v>
      </c>
      <c r="X2066" t="s">
        <v>58</v>
      </c>
    </row>
    <row r="2067" spans="1:24" x14ac:dyDescent="0.3">
      <c r="A2067">
        <v>3560</v>
      </c>
      <c r="B2067" s="1">
        <v>46102</v>
      </c>
      <c r="C2067">
        <f>YEAR(SalesDataTable[[#This Row],[Order Date]])</f>
        <v>2026</v>
      </c>
      <c r="D2067">
        <f>MONTH(SalesDataTable[[#This Row],[Order Date]])</f>
        <v>3</v>
      </c>
      <c r="E2067" t="str">
        <f>TEXT(SalesDataTable[[#This Row],[Order Date]], "MmMM")</f>
        <v>March</v>
      </c>
      <c r="F2067" t="str">
        <f>"Q"&amp;ROUNDUP(MONTH(SalesDataTable[[#This Row],[Order Date]])/3,0)</f>
        <v>Q1</v>
      </c>
      <c r="G2067" t="s">
        <v>48</v>
      </c>
      <c r="H2067" t="s">
        <v>71</v>
      </c>
      <c r="I2067" t="s">
        <v>22</v>
      </c>
      <c r="J2067" t="s">
        <v>84</v>
      </c>
      <c r="K2067" t="s">
        <v>24</v>
      </c>
      <c r="L2067" t="s">
        <v>69</v>
      </c>
      <c r="M2067">
        <v>3</v>
      </c>
      <c r="N2067">
        <v>50.46</v>
      </c>
      <c r="O2067">
        <v>0.1</v>
      </c>
      <c r="P2067">
        <v>21.9</v>
      </c>
      <c r="Q2067">
        <v>136.24199999999999</v>
      </c>
      <c r="R2067">
        <v>65.699999999999989</v>
      </c>
      <c r="S2067">
        <v>70.542000000000002</v>
      </c>
      <c r="T2067">
        <v>0.51776985070683057</v>
      </c>
      <c r="U2067">
        <v>2026</v>
      </c>
      <c r="V2067" t="s">
        <v>26</v>
      </c>
      <c r="W2067">
        <v>3</v>
      </c>
      <c r="X2067" t="s">
        <v>58</v>
      </c>
    </row>
    <row r="2068" spans="1:24" x14ac:dyDescent="0.3">
      <c r="A2068">
        <v>693</v>
      </c>
      <c r="B2068" s="1">
        <v>46103</v>
      </c>
      <c r="C2068">
        <f>YEAR(SalesDataTable[[#This Row],[Order Date]])</f>
        <v>2026</v>
      </c>
      <c r="D2068">
        <f>MONTH(SalesDataTable[[#This Row],[Order Date]])</f>
        <v>3</v>
      </c>
      <c r="E2068" t="str">
        <f>TEXT(SalesDataTable[[#This Row],[Order Date]], "MmMM")</f>
        <v>March</v>
      </c>
      <c r="F2068" t="str">
        <f>"Q"&amp;ROUNDUP(MONTH(SalesDataTable[[#This Row],[Order Date]])/3,0)</f>
        <v>Q1</v>
      </c>
      <c r="G2068" t="s">
        <v>34</v>
      </c>
      <c r="H2068" t="s">
        <v>40</v>
      </c>
      <c r="I2068" t="s">
        <v>22</v>
      </c>
      <c r="J2068" t="s">
        <v>23</v>
      </c>
      <c r="K2068" t="s">
        <v>37</v>
      </c>
      <c r="L2068" t="s">
        <v>54</v>
      </c>
      <c r="M2068">
        <v>3</v>
      </c>
      <c r="N2068">
        <v>47.02</v>
      </c>
      <c r="O2068">
        <v>0.1</v>
      </c>
      <c r="P2068">
        <v>17.989999999999998</v>
      </c>
      <c r="Q2068">
        <v>126.95400000000001</v>
      </c>
      <c r="R2068">
        <v>53.97</v>
      </c>
      <c r="S2068">
        <v>72.984000000000009</v>
      </c>
      <c r="T2068">
        <v>0.57488539155914742</v>
      </c>
      <c r="U2068">
        <v>2026</v>
      </c>
      <c r="V2068" t="s">
        <v>26</v>
      </c>
      <c r="W2068">
        <v>3</v>
      </c>
      <c r="X2068" t="s">
        <v>58</v>
      </c>
    </row>
    <row r="2069" spans="1:24" x14ac:dyDescent="0.3">
      <c r="A2069">
        <v>1501</v>
      </c>
      <c r="B2069" s="1">
        <v>46106</v>
      </c>
      <c r="C2069">
        <f>YEAR(SalesDataTable[[#This Row],[Order Date]])</f>
        <v>2026</v>
      </c>
      <c r="D2069">
        <f>MONTH(SalesDataTable[[#This Row],[Order Date]])</f>
        <v>3</v>
      </c>
      <c r="E2069" t="str">
        <f>TEXT(SalesDataTable[[#This Row],[Order Date]], "MmMM")</f>
        <v>March</v>
      </c>
      <c r="F2069" t="str">
        <f>"Q"&amp;ROUNDUP(MONTH(SalesDataTable[[#This Row],[Order Date]])/3,0)</f>
        <v>Q1</v>
      </c>
      <c r="G2069" t="s">
        <v>20</v>
      </c>
      <c r="H2069" t="s">
        <v>32</v>
      </c>
      <c r="I2069" t="s">
        <v>88</v>
      </c>
      <c r="J2069" t="s">
        <v>23</v>
      </c>
      <c r="K2069" t="s">
        <v>37</v>
      </c>
      <c r="L2069" t="s">
        <v>47</v>
      </c>
      <c r="M2069">
        <v>3</v>
      </c>
      <c r="N2069">
        <v>36.43</v>
      </c>
      <c r="O2069">
        <v>0.1</v>
      </c>
      <c r="P2069">
        <v>13.23</v>
      </c>
      <c r="Q2069">
        <v>98.36099999999999</v>
      </c>
      <c r="R2069">
        <v>39.69</v>
      </c>
      <c r="S2069">
        <v>58.670999999999992</v>
      </c>
      <c r="T2069">
        <v>0.59648641229755694</v>
      </c>
      <c r="U2069">
        <v>2026</v>
      </c>
      <c r="V2069" t="s">
        <v>26</v>
      </c>
      <c r="W2069">
        <v>3</v>
      </c>
      <c r="X2069" t="s">
        <v>58</v>
      </c>
    </row>
    <row r="2070" spans="1:24" x14ac:dyDescent="0.3">
      <c r="A2070">
        <v>487</v>
      </c>
      <c r="B2070" s="1">
        <v>46107</v>
      </c>
      <c r="C2070">
        <f>YEAR(SalesDataTable[[#This Row],[Order Date]])</f>
        <v>2026</v>
      </c>
      <c r="D2070">
        <f>MONTH(SalesDataTable[[#This Row],[Order Date]])</f>
        <v>3</v>
      </c>
      <c r="E2070" t="str">
        <f>TEXT(SalesDataTable[[#This Row],[Order Date]], "MmMM")</f>
        <v>March</v>
      </c>
      <c r="F2070" t="str">
        <f>"Q"&amp;ROUNDUP(MONTH(SalesDataTable[[#This Row],[Order Date]])/3,0)</f>
        <v>Q1</v>
      </c>
      <c r="G2070" t="s">
        <v>20</v>
      </c>
      <c r="H2070" t="s">
        <v>21</v>
      </c>
      <c r="I2070" t="s">
        <v>86</v>
      </c>
      <c r="J2070" t="s">
        <v>85</v>
      </c>
      <c r="K2070" t="s">
        <v>37</v>
      </c>
      <c r="L2070" t="s">
        <v>47</v>
      </c>
      <c r="M2070">
        <v>3</v>
      </c>
      <c r="N2070">
        <v>36.979999999999997</v>
      </c>
      <c r="O2070">
        <v>0.1</v>
      </c>
      <c r="P2070">
        <v>13.65</v>
      </c>
      <c r="Q2070">
        <v>99.846000000000004</v>
      </c>
      <c r="R2070">
        <v>40.950000000000003</v>
      </c>
      <c r="S2070">
        <v>58.896000000000001</v>
      </c>
      <c r="T2070">
        <v>0.58986839733189111</v>
      </c>
      <c r="U2070">
        <v>2026</v>
      </c>
      <c r="V2070" t="s">
        <v>26</v>
      </c>
      <c r="W2070">
        <v>3</v>
      </c>
      <c r="X2070" t="s">
        <v>58</v>
      </c>
    </row>
    <row r="2071" spans="1:24" x14ac:dyDescent="0.3">
      <c r="A2071">
        <v>1359</v>
      </c>
      <c r="B2071" s="1">
        <v>46108</v>
      </c>
      <c r="C2071">
        <f>YEAR(SalesDataTable[[#This Row],[Order Date]])</f>
        <v>2026</v>
      </c>
      <c r="D2071">
        <f>MONTH(SalesDataTable[[#This Row],[Order Date]])</f>
        <v>3</v>
      </c>
      <c r="E2071" t="str">
        <f>TEXT(SalesDataTable[[#This Row],[Order Date]], "MmMM")</f>
        <v>March</v>
      </c>
      <c r="F2071" t="str">
        <f>"Q"&amp;ROUNDUP(MONTH(SalesDataTable[[#This Row],[Order Date]])/3,0)</f>
        <v>Q1</v>
      </c>
      <c r="G2071" t="s">
        <v>48</v>
      </c>
      <c r="H2071" t="s">
        <v>52</v>
      </c>
      <c r="I2071" t="s">
        <v>22</v>
      </c>
      <c r="J2071" t="s">
        <v>84</v>
      </c>
      <c r="K2071" t="s">
        <v>37</v>
      </c>
      <c r="L2071" t="s">
        <v>54</v>
      </c>
      <c r="M2071">
        <v>3</v>
      </c>
      <c r="N2071">
        <v>46.24</v>
      </c>
      <c r="O2071">
        <v>0.1</v>
      </c>
      <c r="P2071">
        <v>18.2</v>
      </c>
      <c r="Q2071">
        <v>124.848</v>
      </c>
      <c r="R2071">
        <v>54.599999999999994</v>
      </c>
      <c r="S2071">
        <v>70.248000000000005</v>
      </c>
      <c r="T2071">
        <v>0.56266820453671673</v>
      </c>
      <c r="U2071">
        <v>2026</v>
      </c>
      <c r="V2071" t="s">
        <v>26</v>
      </c>
      <c r="W2071">
        <v>3</v>
      </c>
      <c r="X2071" t="s">
        <v>58</v>
      </c>
    </row>
    <row r="2072" spans="1:24" x14ac:dyDescent="0.3">
      <c r="A2072">
        <v>3229</v>
      </c>
      <c r="B2072" s="1">
        <v>46115</v>
      </c>
      <c r="C2072">
        <f>YEAR(SalesDataTable[[#This Row],[Order Date]])</f>
        <v>2026</v>
      </c>
      <c r="D2072">
        <f>MONTH(SalesDataTable[[#This Row],[Order Date]])</f>
        <v>4</v>
      </c>
      <c r="E2072" t="str">
        <f>TEXT(SalesDataTable[[#This Row],[Order Date]], "MmMM")</f>
        <v>April</v>
      </c>
      <c r="F2072" t="str">
        <f>"Q"&amp;ROUNDUP(MONTH(SalesDataTable[[#This Row],[Order Date]])/3,0)</f>
        <v>Q2</v>
      </c>
      <c r="G2072" t="s">
        <v>20</v>
      </c>
      <c r="H2072" t="s">
        <v>60</v>
      </c>
      <c r="I2072" t="s">
        <v>86</v>
      </c>
      <c r="J2072" t="s">
        <v>84</v>
      </c>
      <c r="K2072" t="s">
        <v>37</v>
      </c>
      <c r="L2072" t="s">
        <v>47</v>
      </c>
      <c r="M2072">
        <v>3</v>
      </c>
      <c r="N2072">
        <v>36.17</v>
      </c>
      <c r="O2072">
        <v>0.1</v>
      </c>
      <c r="P2072">
        <v>13.65</v>
      </c>
      <c r="Q2072">
        <v>97.659000000000006</v>
      </c>
      <c r="R2072">
        <v>40.950000000000003</v>
      </c>
      <c r="S2072">
        <v>56.709000000000003</v>
      </c>
      <c r="T2072">
        <v>0.58068380794396834</v>
      </c>
      <c r="U2072">
        <v>2026</v>
      </c>
      <c r="V2072" t="s">
        <v>64</v>
      </c>
      <c r="W2072">
        <v>4</v>
      </c>
      <c r="X2072" t="s">
        <v>65</v>
      </c>
    </row>
    <row r="2073" spans="1:24" x14ac:dyDescent="0.3">
      <c r="A2073">
        <v>754</v>
      </c>
      <c r="B2073" s="1">
        <v>46130</v>
      </c>
      <c r="C2073">
        <f>YEAR(SalesDataTable[[#This Row],[Order Date]])</f>
        <v>2026</v>
      </c>
      <c r="D2073">
        <f>MONTH(SalesDataTable[[#This Row],[Order Date]])</f>
        <v>4</v>
      </c>
      <c r="E2073" t="str">
        <f>TEXT(SalesDataTable[[#This Row],[Order Date]], "MmMM")</f>
        <v>April</v>
      </c>
      <c r="F2073" t="str">
        <f>"Q"&amp;ROUNDUP(MONTH(SalesDataTable[[#This Row],[Order Date]])/3,0)</f>
        <v>Q2</v>
      </c>
      <c r="G2073" t="s">
        <v>48</v>
      </c>
      <c r="H2073" t="s">
        <v>81</v>
      </c>
      <c r="I2073" t="s">
        <v>87</v>
      </c>
      <c r="J2073" t="s">
        <v>84</v>
      </c>
      <c r="K2073" t="s">
        <v>42</v>
      </c>
      <c r="L2073" t="s">
        <v>62</v>
      </c>
      <c r="M2073">
        <v>3</v>
      </c>
      <c r="N2073">
        <v>104.8</v>
      </c>
      <c r="O2073">
        <v>0.1</v>
      </c>
      <c r="P2073">
        <v>50.59</v>
      </c>
      <c r="Q2073">
        <v>282.95999999999998</v>
      </c>
      <c r="R2073">
        <v>151.77000000000001</v>
      </c>
      <c r="S2073">
        <v>131.18999999999997</v>
      </c>
      <c r="T2073">
        <v>0.46363443596268017</v>
      </c>
      <c r="U2073">
        <v>2026</v>
      </c>
      <c r="V2073" t="s">
        <v>64</v>
      </c>
      <c r="W2073">
        <v>4</v>
      </c>
      <c r="X2073" t="s">
        <v>65</v>
      </c>
    </row>
    <row r="2074" spans="1:24" x14ac:dyDescent="0.3">
      <c r="A2074">
        <v>5010</v>
      </c>
      <c r="B2074" s="1">
        <v>46138</v>
      </c>
      <c r="C2074">
        <f>YEAR(SalesDataTable[[#This Row],[Order Date]])</f>
        <v>2026</v>
      </c>
      <c r="D2074">
        <f>MONTH(SalesDataTable[[#This Row],[Order Date]])</f>
        <v>4</v>
      </c>
      <c r="E2074" t="str">
        <f>TEXT(SalesDataTable[[#This Row],[Order Date]], "MmMM")</f>
        <v>April</v>
      </c>
      <c r="F2074" t="str">
        <f>"Q"&amp;ROUNDUP(MONTH(SalesDataTable[[#This Row],[Order Date]])/3,0)</f>
        <v>Q2</v>
      </c>
      <c r="G2074" t="s">
        <v>20</v>
      </c>
      <c r="H2074" t="s">
        <v>32</v>
      </c>
      <c r="I2074" t="s">
        <v>88</v>
      </c>
      <c r="J2074" t="s">
        <v>85</v>
      </c>
      <c r="K2074" t="s">
        <v>37</v>
      </c>
      <c r="L2074" t="s">
        <v>54</v>
      </c>
      <c r="M2074">
        <v>3</v>
      </c>
      <c r="N2074">
        <v>46.2</v>
      </c>
      <c r="O2074">
        <v>0.1</v>
      </c>
      <c r="P2074">
        <v>18.149999999999999</v>
      </c>
      <c r="Q2074">
        <v>124.74000000000002</v>
      </c>
      <c r="R2074">
        <v>54.449999999999996</v>
      </c>
      <c r="S2074">
        <v>70.29000000000002</v>
      </c>
      <c r="T2074">
        <v>0.5634920634920636</v>
      </c>
      <c r="U2074">
        <v>2026</v>
      </c>
      <c r="V2074" t="s">
        <v>64</v>
      </c>
      <c r="W2074">
        <v>4</v>
      </c>
      <c r="X2074" t="s">
        <v>65</v>
      </c>
    </row>
    <row r="2075" spans="1:24" x14ac:dyDescent="0.3">
      <c r="A2075">
        <v>3222</v>
      </c>
      <c r="B2075" s="1">
        <v>46142</v>
      </c>
      <c r="C2075">
        <f>YEAR(SalesDataTable[[#This Row],[Order Date]])</f>
        <v>2026</v>
      </c>
      <c r="D2075">
        <f>MONTH(SalesDataTable[[#This Row],[Order Date]])</f>
        <v>4</v>
      </c>
      <c r="E2075" t="str">
        <f>TEXT(SalesDataTable[[#This Row],[Order Date]], "MmMM")</f>
        <v>April</v>
      </c>
      <c r="F2075" t="str">
        <f>"Q"&amp;ROUNDUP(MONTH(SalesDataTable[[#This Row],[Order Date]])/3,0)</f>
        <v>Q2</v>
      </c>
      <c r="G2075" t="s">
        <v>48</v>
      </c>
      <c r="H2075" t="s">
        <v>71</v>
      </c>
      <c r="I2075" t="s">
        <v>88</v>
      </c>
      <c r="J2075" t="s">
        <v>85</v>
      </c>
      <c r="K2075" t="s">
        <v>44</v>
      </c>
      <c r="L2075" t="s">
        <v>63</v>
      </c>
      <c r="M2075">
        <v>3</v>
      </c>
      <c r="N2075">
        <v>126.03</v>
      </c>
      <c r="O2075">
        <v>0.1</v>
      </c>
      <c r="P2075">
        <v>61.75</v>
      </c>
      <c r="Q2075">
        <v>340.28100000000006</v>
      </c>
      <c r="R2075">
        <v>185.25</v>
      </c>
      <c r="S2075">
        <v>155.03100000000006</v>
      </c>
      <c r="T2075">
        <v>0.45559699189787273</v>
      </c>
      <c r="U2075">
        <v>2026</v>
      </c>
      <c r="V2075" t="s">
        <v>64</v>
      </c>
      <c r="W2075">
        <v>4</v>
      </c>
      <c r="X2075" t="s">
        <v>65</v>
      </c>
    </row>
    <row r="2076" spans="1:24" x14ac:dyDescent="0.3">
      <c r="A2076">
        <v>849</v>
      </c>
      <c r="B2076" s="1">
        <v>46145</v>
      </c>
      <c r="C2076">
        <f>YEAR(SalesDataTable[[#This Row],[Order Date]])</f>
        <v>2026</v>
      </c>
      <c r="D2076">
        <f>MONTH(SalesDataTable[[#This Row],[Order Date]])</f>
        <v>5</v>
      </c>
      <c r="E2076" t="str">
        <f>TEXT(SalesDataTable[[#This Row],[Order Date]], "MmMM")</f>
        <v>May</v>
      </c>
      <c r="F2076" t="str">
        <f>"Q"&amp;ROUNDUP(MONTH(SalesDataTable[[#This Row],[Order Date]])/3,0)</f>
        <v>Q2</v>
      </c>
      <c r="G2076" t="s">
        <v>34</v>
      </c>
      <c r="H2076" t="s">
        <v>55</v>
      </c>
      <c r="I2076" t="s">
        <v>88</v>
      </c>
      <c r="J2076" t="s">
        <v>85</v>
      </c>
      <c r="K2076" t="s">
        <v>44</v>
      </c>
      <c r="L2076" t="s">
        <v>45</v>
      </c>
      <c r="M2076">
        <v>3</v>
      </c>
      <c r="N2076">
        <v>193.18</v>
      </c>
      <c r="O2076">
        <v>0.1</v>
      </c>
      <c r="P2076">
        <v>102.31</v>
      </c>
      <c r="Q2076">
        <v>521.58600000000001</v>
      </c>
      <c r="R2076">
        <v>306.93</v>
      </c>
      <c r="S2076">
        <v>214.65600000000001</v>
      </c>
      <c r="T2076">
        <v>0.41154478839539405</v>
      </c>
      <c r="U2076">
        <v>2026</v>
      </c>
      <c r="V2076" t="s">
        <v>64</v>
      </c>
      <c r="W2076">
        <v>5</v>
      </c>
      <c r="X2076" t="s">
        <v>70</v>
      </c>
    </row>
    <row r="2077" spans="1:24" x14ac:dyDescent="0.3">
      <c r="A2077">
        <v>5156</v>
      </c>
      <c r="B2077" s="1">
        <v>46153</v>
      </c>
      <c r="C2077">
        <f>YEAR(SalesDataTable[[#This Row],[Order Date]])</f>
        <v>2026</v>
      </c>
      <c r="D2077">
        <f>MONTH(SalesDataTable[[#This Row],[Order Date]])</f>
        <v>5</v>
      </c>
      <c r="E2077" t="str">
        <f>TEXT(SalesDataTable[[#This Row],[Order Date]], "MmMM")</f>
        <v>May</v>
      </c>
      <c r="F2077" t="str">
        <f>"Q"&amp;ROUNDUP(MONTH(SalesDataTable[[#This Row],[Order Date]])/3,0)</f>
        <v>Q2</v>
      </c>
      <c r="G2077" t="s">
        <v>28</v>
      </c>
      <c r="H2077" t="s">
        <v>36</v>
      </c>
      <c r="I2077" t="s">
        <v>86</v>
      </c>
      <c r="J2077" t="s">
        <v>23</v>
      </c>
      <c r="K2077" t="s">
        <v>37</v>
      </c>
      <c r="L2077" t="s">
        <v>38</v>
      </c>
      <c r="M2077">
        <v>3</v>
      </c>
      <c r="N2077">
        <v>132.58000000000001</v>
      </c>
      <c r="O2077">
        <v>0.1</v>
      </c>
      <c r="P2077">
        <v>67.88</v>
      </c>
      <c r="Q2077">
        <v>357.96600000000001</v>
      </c>
      <c r="R2077">
        <v>203.64</v>
      </c>
      <c r="S2077">
        <v>154.32600000000002</v>
      </c>
      <c r="T2077">
        <v>0.43111915656794225</v>
      </c>
      <c r="U2077">
        <v>2026</v>
      </c>
      <c r="V2077" t="s">
        <v>64</v>
      </c>
      <c r="W2077">
        <v>5</v>
      </c>
      <c r="X2077" t="s">
        <v>70</v>
      </c>
    </row>
    <row r="2078" spans="1:24" x14ac:dyDescent="0.3">
      <c r="A2078">
        <v>765</v>
      </c>
      <c r="B2078" s="1">
        <v>46156</v>
      </c>
      <c r="C2078">
        <f>YEAR(SalesDataTable[[#This Row],[Order Date]])</f>
        <v>2026</v>
      </c>
      <c r="D2078">
        <f>MONTH(SalesDataTable[[#This Row],[Order Date]])</f>
        <v>5</v>
      </c>
      <c r="E2078" t="str">
        <f>TEXT(SalesDataTable[[#This Row],[Order Date]], "MmMM")</f>
        <v>May</v>
      </c>
      <c r="F2078" t="str">
        <f>"Q"&amp;ROUNDUP(MONTH(SalesDataTable[[#This Row],[Order Date]])/3,0)</f>
        <v>Q2</v>
      </c>
      <c r="G2078" t="s">
        <v>34</v>
      </c>
      <c r="H2078" t="s">
        <v>35</v>
      </c>
      <c r="I2078" t="s">
        <v>88</v>
      </c>
      <c r="J2078" t="s">
        <v>85</v>
      </c>
      <c r="K2078" t="s">
        <v>24</v>
      </c>
      <c r="L2078" t="s">
        <v>69</v>
      </c>
      <c r="M2078">
        <v>3</v>
      </c>
      <c r="N2078">
        <v>49.7</v>
      </c>
      <c r="O2078">
        <v>0.1</v>
      </c>
      <c r="P2078">
        <v>21.84</v>
      </c>
      <c r="Q2078">
        <v>134.19000000000003</v>
      </c>
      <c r="R2078">
        <v>65.52</v>
      </c>
      <c r="S2078">
        <v>68.67000000000003</v>
      </c>
      <c r="T2078">
        <v>0.5117370892018781</v>
      </c>
      <c r="U2078">
        <v>2026</v>
      </c>
      <c r="V2078" t="s">
        <v>64</v>
      </c>
      <c r="W2078">
        <v>5</v>
      </c>
      <c r="X2078" t="s">
        <v>70</v>
      </c>
    </row>
    <row r="2079" spans="1:24" x14ac:dyDescent="0.3">
      <c r="A2079">
        <v>2010</v>
      </c>
      <c r="B2079" s="1">
        <v>46174</v>
      </c>
      <c r="C2079">
        <f>YEAR(SalesDataTable[[#This Row],[Order Date]])</f>
        <v>2026</v>
      </c>
      <c r="D2079">
        <f>MONTH(SalesDataTable[[#This Row],[Order Date]])</f>
        <v>6</v>
      </c>
      <c r="E2079" t="str">
        <f>TEXT(SalesDataTable[[#This Row],[Order Date]], "MmMM")</f>
        <v>June</v>
      </c>
      <c r="F2079" t="str">
        <f>"Q"&amp;ROUNDUP(MONTH(SalesDataTable[[#This Row],[Order Date]])/3,0)</f>
        <v>Q2</v>
      </c>
      <c r="G2079" t="s">
        <v>20</v>
      </c>
      <c r="H2079" t="s">
        <v>21</v>
      </c>
      <c r="I2079" t="s">
        <v>22</v>
      </c>
      <c r="J2079" t="s">
        <v>23</v>
      </c>
      <c r="K2079" t="s">
        <v>42</v>
      </c>
      <c r="L2079" t="s">
        <v>62</v>
      </c>
      <c r="M2079">
        <v>3</v>
      </c>
      <c r="N2079">
        <v>100.69</v>
      </c>
      <c r="O2079">
        <v>0.1</v>
      </c>
      <c r="P2079">
        <v>51.31</v>
      </c>
      <c r="Q2079">
        <v>271.863</v>
      </c>
      <c r="R2079">
        <v>153.93</v>
      </c>
      <c r="S2079">
        <v>117.93299999999999</v>
      </c>
      <c r="T2079">
        <v>0.43379569856876438</v>
      </c>
      <c r="U2079">
        <v>2026</v>
      </c>
      <c r="V2079" t="s">
        <v>64</v>
      </c>
      <c r="W2079">
        <v>6</v>
      </c>
      <c r="X2079" t="s">
        <v>73</v>
      </c>
    </row>
    <row r="2080" spans="1:24" x14ac:dyDescent="0.3">
      <c r="A2080">
        <v>372</v>
      </c>
      <c r="B2080" s="1">
        <v>46183</v>
      </c>
      <c r="C2080">
        <f>YEAR(SalesDataTable[[#This Row],[Order Date]])</f>
        <v>2026</v>
      </c>
      <c r="D2080">
        <f>MONTH(SalesDataTable[[#This Row],[Order Date]])</f>
        <v>6</v>
      </c>
      <c r="E2080" t="str">
        <f>TEXT(SalesDataTable[[#This Row],[Order Date]], "MmMM")</f>
        <v>June</v>
      </c>
      <c r="F2080" t="str">
        <f>"Q"&amp;ROUNDUP(MONTH(SalesDataTable[[#This Row],[Order Date]])/3,0)</f>
        <v>Q2</v>
      </c>
      <c r="G2080" t="s">
        <v>34</v>
      </c>
      <c r="H2080" t="s">
        <v>53</v>
      </c>
      <c r="I2080" t="s">
        <v>22</v>
      </c>
      <c r="J2080" t="s">
        <v>84</v>
      </c>
      <c r="K2080" t="s">
        <v>24</v>
      </c>
      <c r="L2080" t="s">
        <v>50</v>
      </c>
      <c r="M2080">
        <v>3</v>
      </c>
      <c r="N2080">
        <v>35.94</v>
      </c>
      <c r="O2080">
        <v>0.1</v>
      </c>
      <c r="P2080">
        <v>14.04</v>
      </c>
      <c r="Q2080">
        <v>97.037999999999997</v>
      </c>
      <c r="R2080">
        <v>42.12</v>
      </c>
      <c r="S2080">
        <v>54.917999999999999</v>
      </c>
      <c r="T2080">
        <v>0.56594323873121866</v>
      </c>
      <c r="U2080">
        <v>2026</v>
      </c>
      <c r="V2080" t="s">
        <v>64</v>
      </c>
      <c r="W2080">
        <v>6</v>
      </c>
      <c r="X2080" t="s">
        <v>73</v>
      </c>
    </row>
    <row r="2081" spans="1:24" x14ac:dyDescent="0.3">
      <c r="A2081">
        <v>4991</v>
      </c>
      <c r="B2081" s="1">
        <v>46183</v>
      </c>
      <c r="C2081">
        <f>YEAR(SalesDataTable[[#This Row],[Order Date]])</f>
        <v>2026</v>
      </c>
      <c r="D2081">
        <f>MONTH(SalesDataTable[[#This Row],[Order Date]])</f>
        <v>6</v>
      </c>
      <c r="E2081" t="str">
        <f>TEXT(SalesDataTable[[#This Row],[Order Date]], "MmMM")</f>
        <v>June</v>
      </c>
      <c r="F2081" t="str">
        <f>"Q"&amp;ROUNDUP(MONTH(SalesDataTable[[#This Row],[Order Date]])/3,0)</f>
        <v>Q2</v>
      </c>
      <c r="G2081" t="s">
        <v>20</v>
      </c>
      <c r="H2081" t="s">
        <v>39</v>
      </c>
      <c r="I2081" t="s">
        <v>22</v>
      </c>
      <c r="J2081" t="s">
        <v>23</v>
      </c>
      <c r="K2081" t="s">
        <v>30</v>
      </c>
      <c r="L2081" t="s">
        <v>57</v>
      </c>
      <c r="M2081">
        <v>3</v>
      </c>
      <c r="N2081">
        <v>146.55000000000001</v>
      </c>
      <c r="O2081">
        <v>0.1</v>
      </c>
      <c r="P2081">
        <v>79.59</v>
      </c>
      <c r="Q2081">
        <v>395.68500000000006</v>
      </c>
      <c r="R2081">
        <v>238.77</v>
      </c>
      <c r="S2081">
        <v>156.91500000000005</v>
      </c>
      <c r="T2081">
        <v>0.39656544978960545</v>
      </c>
      <c r="U2081">
        <v>2026</v>
      </c>
      <c r="V2081" t="s">
        <v>64</v>
      </c>
      <c r="W2081">
        <v>6</v>
      </c>
      <c r="X2081" t="s">
        <v>73</v>
      </c>
    </row>
    <row r="2082" spans="1:24" x14ac:dyDescent="0.3">
      <c r="A2082">
        <v>564</v>
      </c>
      <c r="B2082" s="1">
        <v>46186</v>
      </c>
      <c r="C2082">
        <f>YEAR(SalesDataTable[[#This Row],[Order Date]])</f>
        <v>2026</v>
      </c>
      <c r="D2082">
        <f>MONTH(SalesDataTable[[#This Row],[Order Date]])</f>
        <v>6</v>
      </c>
      <c r="E2082" t="str">
        <f>TEXT(SalesDataTable[[#This Row],[Order Date]], "MmMM")</f>
        <v>June</v>
      </c>
      <c r="F2082" t="str">
        <f>"Q"&amp;ROUNDUP(MONTH(SalesDataTable[[#This Row],[Order Date]])/3,0)</f>
        <v>Q2</v>
      </c>
      <c r="G2082" t="s">
        <v>48</v>
      </c>
      <c r="H2082" t="s">
        <v>52</v>
      </c>
      <c r="I2082" t="s">
        <v>86</v>
      </c>
      <c r="J2082" t="s">
        <v>23</v>
      </c>
      <c r="K2082" t="s">
        <v>37</v>
      </c>
      <c r="L2082" t="s">
        <v>54</v>
      </c>
      <c r="M2082">
        <v>3</v>
      </c>
      <c r="N2082">
        <v>45.82</v>
      </c>
      <c r="O2082">
        <v>0.1</v>
      </c>
      <c r="P2082">
        <v>18.61</v>
      </c>
      <c r="Q2082">
        <v>123.71400000000001</v>
      </c>
      <c r="R2082">
        <v>55.83</v>
      </c>
      <c r="S2082">
        <v>67.884000000000015</v>
      </c>
      <c r="T2082">
        <v>0.54871720258014456</v>
      </c>
      <c r="U2082">
        <v>2026</v>
      </c>
      <c r="V2082" t="s">
        <v>64</v>
      </c>
      <c r="W2082">
        <v>6</v>
      </c>
      <c r="X2082" t="s">
        <v>73</v>
      </c>
    </row>
    <row r="2083" spans="1:24" x14ac:dyDescent="0.3">
      <c r="A2083">
        <v>2670</v>
      </c>
      <c r="B2083" s="1">
        <v>46191</v>
      </c>
      <c r="C2083">
        <f>YEAR(SalesDataTable[[#This Row],[Order Date]])</f>
        <v>2026</v>
      </c>
      <c r="D2083">
        <f>MONTH(SalesDataTable[[#This Row],[Order Date]])</f>
        <v>6</v>
      </c>
      <c r="E2083" t="str">
        <f>TEXT(SalesDataTable[[#This Row],[Order Date]], "MmMM")</f>
        <v>June</v>
      </c>
      <c r="F2083" t="str">
        <f>"Q"&amp;ROUNDUP(MONTH(SalesDataTable[[#This Row],[Order Date]])/3,0)</f>
        <v>Q2</v>
      </c>
      <c r="G2083" t="s">
        <v>48</v>
      </c>
      <c r="H2083" t="s">
        <v>52</v>
      </c>
      <c r="I2083" t="s">
        <v>87</v>
      </c>
      <c r="J2083" t="s">
        <v>84</v>
      </c>
      <c r="K2083" t="s">
        <v>37</v>
      </c>
      <c r="L2083" t="s">
        <v>59</v>
      </c>
      <c r="M2083">
        <v>3</v>
      </c>
      <c r="N2083">
        <v>162.30000000000001</v>
      </c>
      <c r="O2083">
        <v>0.1</v>
      </c>
      <c r="P2083">
        <v>86.43</v>
      </c>
      <c r="Q2083">
        <v>438.21000000000004</v>
      </c>
      <c r="R2083">
        <v>259.29000000000002</v>
      </c>
      <c r="S2083">
        <v>178.92000000000002</v>
      </c>
      <c r="T2083">
        <v>0.40829739166153217</v>
      </c>
      <c r="U2083">
        <v>2026</v>
      </c>
      <c r="V2083" t="s">
        <v>64</v>
      </c>
      <c r="W2083">
        <v>6</v>
      </c>
      <c r="X2083" t="s">
        <v>73</v>
      </c>
    </row>
    <row r="2084" spans="1:24" x14ac:dyDescent="0.3">
      <c r="A2084">
        <v>4786</v>
      </c>
      <c r="B2084" s="1">
        <v>46191</v>
      </c>
      <c r="C2084">
        <f>YEAR(SalesDataTable[[#This Row],[Order Date]])</f>
        <v>2026</v>
      </c>
      <c r="D2084">
        <f>MONTH(SalesDataTable[[#This Row],[Order Date]])</f>
        <v>6</v>
      </c>
      <c r="E2084" t="str">
        <f>TEXT(SalesDataTable[[#This Row],[Order Date]], "MmMM")</f>
        <v>June</v>
      </c>
      <c r="F2084" t="str">
        <f>"Q"&amp;ROUNDUP(MONTH(SalesDataTable[[#This Row],[Order Date]])/3,0)</f>
        <v>Q2</v>
      </c>
      <c r="G2084" t="s">
        <v>20</v>
      </c>
      <c r="H2084" t="s">
        <v>32</v>
      </c>
      <c r="I2084" t="s">
        <v>22</v>
      </c>
      <c r="J2084" t="s">
        <v>84</v>
      </c>
      <c r="K2084" t="s">
        <v>37</v>
      </c>
      <c r="L2084" t="s">
        <v>54</v>
      </c>
      <c r="M2084">
        <v>3</v>
      </c>
      <c r="N2084">
        <v>46.79</v>
      </c>
      <c r="O2084">
        <v>0.1</v>
      </c>
      <c r="P2084">
        <v>18.25</v>
      </c>
      <c r="Q2084">
        <v>126.33300000000001</v>
      </c>
      <c r="R2084">
        <v>54.75</v>
      </c>
      <c r="S2084">
        <v>71.583000000000013</v>
      </c>
      <c r="T2084">
        <v>0.56662154781411034</v>
      </c>
      <c r="U2084">
        <v>2026</v>
      </c>
      <c r="V2084" t="s">
        <v>64</v>
      </c>
      <c r="W2084">
        <v>6</v>
      </c>
      <c r="X2084" t="s">
        <v>73</v>
      </c>
    </row>
    <row r="2085" spans="1:24" x14ac:dyDescent="0.3">
      <c r="A2085">
        <v>269</v>
      </c>
      <c r="B2085" s="1">
        <v>46192</v>
      </c>
      <c r="C2085">
        <f>YEAR(SalesDataTable[[#This Row],[Order Date]])</f>
        <v>2026</v>
      </c>
      <c r="D2085">
        <f>MONTH(SalesDataTable[[#This Row],[Order Date]])</f>
        <v>6</v>
      </c>
      <c r="E2085" t="str">
        <f>TEXT(SalesDataTable[[#This Row],[Order Date]], "MmMM")</f>
        <v>June</v>
      </c>
      <c r="F2085" t="str">
        <f>"Q"&amp;ROUNDUP(MONTH(SalesDataTable[[#This Row],[Order Date]])/3,0)</f>
        <v>Q2</v>
      </c>
      <c r="G2085" t="s">
        <v>20</v>
      </c>
      <c r="H2085" t="s">
        <v>60</v>
      </c>
      <c r="I2085" t="s">
        <v>88</v>
      </c>
      <c r="J2085" t="s">
        <v>84</v>
      </c>
      <c r="K2085" t="s">
        <v>30</v>
      </c>
      <c r="L2085" t="s">
        <v>41</v>
      </c>
      <c r="M2085">
        <v>3</v>
      </c>
      <c r="N2085">
        <v>73.02</v>
      </c>
      <c r="O2085">
        <v>0.1</v>
      </c>
      <c r="P2085">
        <v>32.69</v>
      </c>
      <c r="Q2085">
        <v>197.154</v>
      </c>
      <c r="R2085">
        <v>98.07</v>
      </c>
      <c r="S2085">
        <v>99.084000000000003</v>
      </c>
      <c r="T2085">
        <v>0.50257159377948202</v>
      </c>
      <c r="U2085">
        <v>2026</v>
      </c>
      <c r="V2085" t="s">
        <v>64</v>
      </c>
      <c r="W2085">
        <v>6</v>
      </c>
      <c r="X2085" t="s">
        <v>73</v>
      </c>
    </row>
    <row r="2086" spans="1:24" x14ac:dyDescent="0.3">
      <c r="A2086">
        <v>2249</v>
      </c>
      <c r="B2086" s="1">
        <v>46204</v>
      </c>
      <c r="C2086">
        <f>YEAR(SalesDataTable[[#This Row],[Order Date]])</f>
        <v>2026</v>
      </c>
      <c r="D2086">
        <f>MONTH(SalesDataTable[[#This Row],[Order Date]])</f>
        <v>7</v>
      </c>
      <c r="E2086" t="str">
        <f>TEXT(SalesDataTable[[#This Row],[Order Date]], "MmMM")</f>
        <v>July</v>
      </c>
      <c r="F2086" t="str">
        <f>"Q"&amp;ROUNDUP(MONTH(SalesDataTable[[#This Row],[Order Date]])/3,0)</f>
        <v>Q3</v>
      </c>
      <c r="G2086" t="s">
        <v>28</v>
      </c>
      <c r="H2086" t="s">
        <v>46</v>
      </c>
      <c r="I2086" t="s">
        <v>87</v>
      </c>
      <c r="J2086" t="s">
        <v>23</v>
      </c>
      <c r="K2086" t="s">
        <v>24</v>
      </c>
      <c r="L2086" t="s">
        <v>50</v>
      </c>
      <c r="M2086">
        <v>3</v>
      </c>
      <c r="N2086">
        <v>36.22</v>
      </c>
      <c r="O2086">
        <v>0.1</v>
      </c>
      <c r="P2086">
        <v>13.83</v>
      </c>
      <c r="Q2086">
        <v>97.793999999999997</v>
      </c>
      <c r="R2086">
        <v>41.49</v>
      </c>
      <c r="S2086">
        <v>56.303999999999995</v>
      </c>
      <c r="T2086">
        <v>0.57574084299650286</v>
      </c>
      <c r="U2086">
        <v>2026</v>
      </c>
      <c r="V2086" t="s">
        <v>74</v>
      </c>
      <c r="W2086">
        <v>7</v>
      </c>
      <c r="X2086" t="s">
        <v>75</v>
      </c>
    </row>
    <row r="2087" spans="1:24" x14ac:dyDescent="0.3">
      <c r="A2087">
        <v>1990</v>
      </c>
      <c r="B2087" s="1">
        <v>46214</v>
      </c>
      <c r="C2087">
        <f>YEAR(SalesDataTable[[#This Row],[Order Date]])</f>
        <v>2026</v>
      </c>
      <c r="D2087">
        <f>MONTH(SalesDataTable[[#This Row],[Order Date]])</f>
        <v>7</v>
      </c>
      <c r="E2087" t="str">
        <f>TEXT(SalesDataTable[[#This Row],[Order Date]], "MmMM")</f>
        <v>July</v>
      </c>
      <c r="F2087" t="str">
        <f>"Q"&amp;ROUNDUP(MONTH(SalesDataTable[[#This Row],[Order Date]])/3,0)</f>
        <v>Q3</v>
      </c>
      <c r="G2087" t="s">
        <v>28</v>
      </c>
      <c r="H2087" t="s">
        <v>46</v>
      </c>
      <c r="I2087" t="s">
        <v>22</v>
      </c>
      <c r="J2087" t="s">
        <v>84</v>
      </c>
      <c r="K2087" t="s">
        <v>44</v>
      </c>
      <c r="L2087" t="s">
        <v>68</v>
      </c>
      <c r="M2087">
        <v>3</v>
      </c>
      <c r="N2087">
        <v>82.28</v>
      </c>
      <c r="O2087">
        <v>0.1</v>
      </c>
      <c r="P2087">
        <v>39.51</v>
      </c>
      <c r="Q2087">
        <v>222.15600000000001</v>
      </c>
      <c r="R2087">
        <v>118.53</v>
      </c>
      <c r="S2087">
        <v>103.626</v>
      </c>
      <c r="T2087">
        <v>0.46645600388915898</v>
      </c>
      <c r="U2087">
        <v>2026</v>
      </c>
      <c r="V2087" t="s">
        <v>74</v>
      </c>
      <c r="W2087">
        <v>7</v>
      </c>
      <c r="X2087" t="s">
        <v>75</v>
      </c>
    </row>
    <row r="2088" spans="1:24" x14ac:dyDescent="0.3">
      <c r="A2088">
        <v>2817</v>
      </c>
      <c r="B2088" s="1">
        <v>46215</v>
      </c>
      <c r="C2088">
        <f>YEAR(SalesDataTable[[#This Row],[Order Date]])</f>
        <v>2026</v>
      </c>
      <c r="D2088">
        <f>MONTH(SalesDataTable[[#This Row],[Order Date]])</f>
        <v>7</v>
      </c>
      <c r="E2088" t="str">
        <f>TEXT(SalesDataTable[[#This Row],[Order Date]], "MmMM")</f>
        <v>July</v>
      </c>
      <c r="F2088" t="str">
        <f>"Q"&amp;ROUNDUP(MONTH(SalesDataTable[[#This Row],[Order Date]])/3,0)</f>
        <v>Q3</v>
      </c>
      <c r="G2088" t="s">
        <v>20</v>
      </c>
      <c r="H2088" t="s">
        <v>32</v>
      </c>
      <c r="I2088" t="s">
        <v>87</v>
      </c>
      <c r="J2088" t="s">
        <v>23</v>
      </c>
      <c r="K2088" t="s">
        <v>37</v>
      </c>
      <c r="L2088" t="s">
        <v>38</v>
      </c>
      <c r="M2088">
        <v>3</v>
      </c>
      <c r="N2088">
        <v>134.43</v>
      </c>
      <c r="O2088">
        <v>0.1</v>
      </c>
      <c r="P2088">
        <v>65.78</v>
      </c>
      <c r="Q2088">
        <v>362.96100000000001</v>
      </c>
      <c r="R2088">
        <v>197.34</v>
      </c>
      <c r="S2088">
        <v>165.62100000000001</v>
      </c>
      <c r="T2088">
        <v>0.45630522287518493</v>
      </c>
      <c r="U2088">
        <v>2026</v>
      </c>
      <c r="V2088" t="s">
        <v>74</v>
      </c>
      <c r="W2088">
        <v>7</v>
      </c>
      <c r="X2088" t="s">
        <v>75</v>
      </c>
    </row>
    <row r="2089" spans="1:24" x14ac:dyDescent="0.3">
      <c r="A2089">
        <v>4048</v>
      </c>
      <c r="B2089" s="1">
        <v>46218</v>
      </c>
      <c r="C2089">
        <f>YEAR(SalesDataTable[[#This Row],[Order Date]])</f>
        <v>2026</v>
      </c>
      <c r="D2089">
        <f>MONTH(SalesDataTable[[#This Row],[Order Date]])</f>
        <v>7</v>
      </c>
      <c r="E2089" t="str">
        <f>TEXT(SalesDataTable[[#This Row],[Order Date]], "MmMM")</f>
        <v>July</v>
      </c>
      <c r="F2089" t="str">
        <f>"Q"&amp;ROUNDUP(MONTH(SalesDataTable[[#This Row],[Order Date]])/3,0)</f>
        <v>Q3</v>
      </c>
      <c r="G2089" t="s">
        <v>20</v>
      </c>
      <c r="H2089" t="s">
        <v>60</v>
      </c>
      <c r="I2089" t="s">
        <v>88</v>
      </c>
      <c r="J2089" t="s">
        <v>85</v>
      </c>
      <c r="K2089" t="s">
        <v>42</v>
      </c>
      <c r="L2089" t="s">
        <v>72</v>
      </c>
      <c r="M2089">
        <v>3</v>
      </c>
      <c r="N2089">
        <v>82.79</v>
      </c>
      <c r="O2089">
        <v>0.1</v>
      </c>
      <c r="P2089">
        <v>43.07</v>
      </c>
      <c r="Q2089">
        <v>223.53300000000002</v>
      </c>
      <c r="R2089">
        <v>129.21</v>
      </c>
      <c r="S2089">
        <v>94.323000000000008</v>
      </c>
      <c r="T2089">
        <v>0.42196454214813922</v>
      </c>
      <c r="U2089">
        <v>2026</v>
      </c>
      <c r="V2089" t="s">
        <v>74</v>
      </c>
      <c r="W2089">
        <v>7</v>
      </c>
      <c r="X2089" t="s">
        <v>75</v>
      </c>
    </row>
    <row r="2090" spans="1:24" x14ac:dyDescent="0.3">
      <c r="A2090">
        <v>258</v>
      </c>
      <c r="B2090" s="1">
        <v>46219</v>
      </c>
      <c r="C2090">
        <f>YEAR(SalesDataTable[[#This Row],[Order Date]])</f>
        <v>2026</v>
      </c>
      <c r="D2090">
        <f>MONTH(SalesDataTable[[#This Row],[Order Date]])</f>
        <v>7</v>
      </c>
      <c r="E2090" t="str">
        <f>TEXT(SalesDataTable[[#This Row],[Order Date]], "MmMM")</f>
        <v>July</v>
      </c>
      <c r="F2090" t="str">
        <f>"Q"&amp;ROUNDUP(MONTH(SalesDataTable[[#This Row],[Order Date]])/3,0)</f>
        <v>Q3</v>
      </c>
      <c r="G2090" t="s">
        <v>20</v>
      </c>
      <c r="H2090" t="s">
        <v>21</v>
      </c>
      <c r="I2090" t="s">
        <v>87</v>
      </c>
      <c r="J2090" t="s">
        <v>23</v>
      </c>
      <c r="K2090" t="s">
        <v>30</v>
      </c>
      <c r="L2090" t="s">
        <v>41</v>
      </c>
      <c r="M2090">
        <v>3</v>
      </c>
      <c r="N2090">
        <v>71.34</v>
      </c>
      <c r="O2090">
        <v>0.1</v>
      </c>
      <c r="P2090">
        <v>31.71</v>
      </c>
      <c r="Q2090">
        <v>192.61800000000002</v>
      </c>
      <c r="R2090">
        <v>95.13</v>
      </c>
      <c r="S2090">
        <v>97.488000000000028</v>
      </c>
      <c r="T2090">
        <v>0.50612092327819835</v>
      </c>
      <c r="U2090">
        <v>2026</v>
      </c>
      <c r="V2090" t="s">
        <v>74</v>
      </c>
      <c r="W2090">
        <v>7</v>
      </c>
      <c r="X2090" t="s">
        <v>75</v>
      </c>
    </row>
    <row r="2091" spans="1:24" x14ac:dyDescent="0.3">
      <c r="A2091">
        <v>4102</v>
      </c>
      <c r="B2091" s="1">
        <v>46221</v>
      </c>
      <c r="C2091">
        <f>YEAR(SalesDataTable[[#This Row],[Order Date]])</f>
        <v>2026</v>
      </c>
      <c r="D2091">
        <f>MONTH(SalesDataTable[[#This Row],[Order Date]])</f>
        <v>7</v>
      </c>
      <c r="E2091" t="str">
        <f>TEXT(SalesDataTable[[#This Row],[Order Date]], "MmMM")</f>
        <v>July</v>
      </c>
      <c r="F2091" t="str">
        <f>"Q"&amp;ROUNDUP(MONTH(SalesDataTable[[#This Row],[Order Date]])/3,0)</f>
        <v>Q3</v>
      </c>
      <c r="G2091" t="s">
        <v>34</v>
      </c>
      <c r="H2091" t="s">
        <v>53</v>
      </c>
      <c r="I2091" t="s">
        <v>22</v>
      </c>
      <c r="J2091" t="s">
        <v>84</v>
      </c>
      <c r="K2091" t="s">
        <v>30</v>
      </c>
      <c r="L2091" t="s">
        <v>31</v>
      </c>
      <c r="M2091">
        <v>3</v>
      </c>
      <c r="N2091">
        <v>154.01</v>
      </c>
      <c r="O2091">
        <v>0.1</v>
      </c>
      <c r="P2091">
        <v>78.78</v>
      </c>
      <c r="Q2091">
        <v>415.827</v>
      </c>
      <c r="R2091">
        <v>236.34</v>
      </c>
      <c r="S2091">
        <v>179.48699999999999</v>
      </c>
      <c r="T2091">
        <v>0.43163863818366771</v>
      </c>
      <c r="U2091">
        <v>2026</v>
      </c>
      <c r="V2091" t="s">
        <v>74</v>
      </c>
      <c r="W2091">
        <v>7</v>
      </c>
      <c r="X2091" t="s">
        <v>75</v>
      </c>
    </row>
    <row r="2092" spans="1:24" x14ac:dyDescent="0.3">
      <c r="A2092">
        <v>492</v>
      </c>
      <c r="B2092" s="1">
        <v>46222</v>
      </c>
      <c r="C2092">
        <f>YEAR(SalesDataTable[[#This Row],[Order Date]])</f>
        <v>2026</v>
      </c>
      <c r="D2092">
        <f>MONTH(SalesDataTable[[#This Row],[Order Date]])</f>
        <v>7</v>
      </c>
      <c r="E2092" t="str">
        <f>TEXT(SalesDataTable[[#This Row],[Order Date]], "MmMM")</f>
        <v>July</v>
      </c>
      <c r="F2092" t="str">
        <f>"Q"&amp;ROUNDUP(MONTH(SalesDataTable[[#This Row],[Order Date]])/3,0)</f>
        <v>Q3</v>
      </c>
      <c r="G2092" t="s">
        <v>34</v>
      </c>
      <c r="H2092" t="s">
        <v>55</v>
      </c>
      <c r="I2092" t="s">
        <v>86</v>
      </c>
      <c r="J2092" t="s">
        <v>23</v>
      </c>
      <c r="K2092" t="s">
        <v>30</v>
      </c>
      <c r="L2092" t="s">
        <v>41</v>
      </c>
      <c r="M2092">
        <v>3</v>
      </c>
      <c r="N2092">
        <v>72.23</v>
      </c>
      <c r="O2092">
        <v>0.1</v>
      </c>
      <c r="P2092">
        <v>31.67</v>
      </c>
      <c r="Q2092">
        <v>195.02100000000002</v>
      </c>
      <c r="R2092">
        <v>95.01</v>
      </c>
      <c r="S2092">
        <v>100.01100000000001</v>
      </c>
      <c r="T2092">
        <v>0.5128216961250327</v>
      </c>
      <c r="U2092">
        <v>2026</v>
      </c>
      <c r="V2092" t="s">
        <v>74</v>
      </c>
      <c r="W2092">
        <v>7</v>
      </c>
      <c r="X2092" t="s">
        <v>75</v>
      </c>
    </row>
    <row r="2093" spans="1:24" x14ac:dyDescent="0.3">
      <c r="A2093">
        <v>954</v>
      </c>
      <c r="B2093" s="1">
        <v>46233</v>
      </c>
      <c r="C2093">
        <f>YEAR(SalesDataTable[[#This Row],[Order Date]])</f>
        <v>2026</v>
      </c>
      <c r="D2093">
        <f>MONTH(SalesDataTable[[#This Row],[Order Date]])</f>
        <v>7</v>
      </c>
      <c r="E2093" t="str">
        <f>TEXT(SalesDataTable[[#This Row],[Order Date]], "MmMM")</f>
        <v>July</v>
      </c>
      <c r="F2093" t="str">
        <f>"Q"&amp;ROUNDUP(MONTH(SalesDataTable[[#This Row],[Order Date]])/3,0)</f>
        <v>Q3</v>
      </c>
      <c r="G2093" t="s">
        <v>34</v>
      </c>
      <c r="H2093" t="s">
        <v>56</v>
      </c>
      <c r="I2093" t="s">
        <v>22</v>
      </c>
      <c r="J2093" t="s">
        <v>23</v>
      </c>
      <c r="K2093" t="s">
        <v>37</v>
      </c>
      <c r="L2093" t="s">
        <v>38</v>
      </c>
      <c r="M2093">
        <v>3</v>
      </c>
      <c r="N2093">
        <v>134.61000000000001</v>
      </c>
      <c r="O2093">
        <v>0.1</v>
      </c>
      <c r="P2093">
        <v>65.77</v>
      </c>
      <c r="Q2093">
        <v>363.44700000000006</v>
      </c>
      <c r="R2093">
        <v>197.31</v>
      </c>
      <c r="S2093">
        <v>166.13700000000006</v>
      </c>
      <c r="T2093">
        <v>0.45711479252820914</v>
      </c>
      <c r="U2093">
        <v>2026</v>
      </c>
      <c r="V2093" t="s">
        <v>74</v>
      </c>
      <c r="W2093">
        <v>7</v>
      </c>
      <c r="X2093" t="s">
        <v>75</v>
      </c>
    </row>
    <row r="2094" spans="1:24" x14ac:dyDescent="0.3">
      <c r="A2094">
        <v>657</v>
      </c>
      <c r="B2094" s="1">
        <v>46237</v>
      </c>
      <c r="C2094">
        <f>YEAR(SalesDataTable[[#This Row],[Order Date]])</f>
        <v>2026</v>
      </c>
      <c r="D2094">
        <f>MONTH(SalesDataTable[[#This Row],[Order Date]])</f>
        <v>8</v>
      </c>
      <c r="E2094" t="str">
        <f>TEXT(SalesDataTable[[#This Row],[Order Date]], "MmMM")</f>
        <v>August</v>
      </c>
      <c r="F2094" t="str">
        <f>"Q"&amp;ROUNDUP(MONTH(SalesDataTable[[#This Row],[Order Date]])/3,0)</f>
        <v>Q3</v>
      </c>
      <c r="G2094" t="s">
        <v>34</v>
      </c>
      <c r="H2094" t="s">
        <v>53</v>
      </c>
      <c r="I2094" t="s">
        <v>22</v>
      </c>
      <c r="J2094" t="s">
        <v>84</v>
      </c>
      <c r="K2094" t="s">
        <v>37</v>
      </c>
      <c r="L2094" t="s">
        <v>38</v>
      </c>
      <c r="M2094">
        <v>3</v>
      </c>
      <c r="N2094">
        <v>132.59</v>
      </c>
      <c r="O2094">
        <v>0.1</v>
      </c>
      <c r="P2094">
        <v>66.040000000000006</v>
      </c>
      <c r="Q2094">
        <v>357.99299999999999</v>
      </c>
      <c r="R2094">
        <v>198.12</v>
      </c>
      <c r="S2094">
        <v>159.87299999999999</v>
      </c>
      <c r="T2094">
        <v>0.44658135773604507</v>
      </c>
      <c r="U2094">
        <v>2026</v>
      </c>
      <c r="V2094" t="s">
        <v>74</v>
      </c>
      <c r="W2094">
        <v>8</v>
      </c>
      <c r="X2094" t="s">
        <v>76</v>
      </c>
    </row>
    <row r="2095" spans="1:24" x14ac:dyDescent="0.3">
      <c r="A2095">
        <v>2356</v>
      </c>
      <c r="B2095" s="1">
        <v>46243</v>
      </c>
      <c r="C2095">
        <f>YEAR(SalesDataTable[[#This Row],[Order Date]])</f>
        <v>2026</v>
      </c>
      <c r="D2095">
        <f>MONTH(SalesDataTable[[#This Row],[Order Date]])</f>
        <v>8</v>
      </c>
      <c r="E2095" t="str">
        <f>TEXT(SalesDataTable[[#This Row],[Order Date]], "MmMM")</f>
        <v>August</v>
      </c>
      <c r="F2095" t="str">
        <f>"Q"&amp;ROUNDUP(MONTH(SalesDataTable[[#This Row],[Order Date]])/3,0)</f>
        <v>Q3</v>
      </c>
      <c r="G2095" t="s">
        <v>20</v>
      </c>
      <c r="H2095" t="s">
        <v>60</v>
      </c>
      <c r="I2095" t="s">
        <v>86</v>
      </c>
      <c r="J2095" t="s">
        <v>23</v>
      </c>
      <c r="K2095" t="s">
        <v>42</v>
      </c>
      <c r="L2095" t="s">
        <v>62</v>
      </c>
      <c r="M2095">
        <v>3</v>
      </c>
      <c r="N2095">
        <v>102.91</v>
      </c>
      <c r="O2095">
        <v>0.1</v>
      </c>
      <c r="P2095">
        <v>50.23</v>
      </c>
      <c r="Q2095">
        <v>277.85700000000003</v>
      </c>
      <c r="R2095">
        <v>150.69</v>
      </c>
      <c r="S2095">
        <v>127.16700000000003</v>
      </c>
      <c r="T2095">
        <v>0.45767067232425318</v>
      </c>
      <c r="U2095">
        <v>2026</v>
      </c>
      <c r="V2095" t="s">
        <v>74</v>
      </c>
      <c r="W2095">
        <v>8</v>
      </c>
      <c r="X2095" t="s">
        <v>76</v>
      </c>
    </row>
    <row r="2096" spans="1:24" x14ac:dyDescent="0.3">
      <c r="A2096">
        <v>747</v>
      </c>
      <c r="B2096" s="1">
        <v>46248</v>
      </c>
      <c r="C2096">
        <f>YEAR(SalesDataTable[[#This Row],[Order Date]])</f>
        <v>2026</v>
      </c>
      <c r="D2096">
        <f>MONTH(SalesDataTable[[#This Row],[Order Date]])</f>
        <v>8</v>
      </c>
      <c r="E2096" t="str">
        <f>TEXT(SalesDataTable[[#This Row],[Order Date]], "MmMM")</f>
        <v>August</v>
      </c>
      <c r="F2096" t="str">
        <f>"Q"&amp;ROUNDUP(MONTH(SalesDataTable[[#This Row],[Order Date]])/3,0)</f>
        <v>Q3</v>
      </c>
      <c r="G2096" t="s">
        <v>34</v>
      </c>
      <c r="H2096" t="s">
        <v>56</v>
      </c>
      <c r="I2096" t="s">
        <v>86</v>
      </c>
      <c r="J2096" t="s">
        <v>23</v>
      </c>
      <c r="K2096" t="s">
        <v>24</v>
      </c>
      <c r="L2096" t="s">
        <v>61</v>
      </c>
      <c r="M2096">
        <v>3</v>
      </c>
      <c r="N2096">
        <v>122.96</v>
      </c>
      <c r="O2096">
        <v>0.1</v>
      </c>
      <c r="P2096">
        <v>67.62</v>
      </c>
      <c r="Q2096">
        <v>331.99200000000002</v>
      </c>
      <c r="R2096">
        <v>202.86</v>
      </c>
      <c r="S2096">
        <v>129.13200000000001</v>
      </c>
      <c r="T2096">
        <v>0.38896117978746475</v>
      </c>
      <c r="U2096">
        <v>2026</v>
      </c>
      <c r="V2096" t="s">
        <v>74</v>
      </c>
      <c r="W2096">
        <v>8</v>
      </c>
      <c r="X2096" t="s">
        <v>76</v>
      </c>
    </row>
    <row r="2097" spans="1:24" x14ac:dyDescent="0.3">
      <c r="A2097">
        <v>4045</v>
      </c>
      <c r="B2097" s="1">
        <v>46249</v>
      </c>
      <c r="C2097">
        <f>YEAR(SalesDataTable[[#This Row],[Order Date]])</f>
        <v>2026</v>
      </c>
      <c r="D2097">
        <f>MONTH(SalesDataTable[[#This Row],[Order Date]])</f>
        <v>8</v>
      </c>
      <c r="E2097" t="str">
        <f>TEXT(SalesDataTable[[#This Row],[Order Date]], "MmMM")</f>
        <v>August</v>
      </c>
      <c r="F2097" t="str">
        <f>"Q"&amp;ROUNDUP(MONTH(SalesDataTable[[#This Row],[Order Date]])/3,0)</f>
        <v>Q3</v>
      </c>
      <c r="G2097" t="s">
        <v>48</v>
      </c>
      <c r="H2097" t="s">
        <v>71</v>
      </c>
      <c r="I2097" t="s">
        <v>22</v>
      </c>
      <c r="J2097" t="s">
        <v>23</v>
      </c>
      <c r="K2097" t="s">
        <v>30</v>
      </c>
      <c r="L2097" t="s">
        <v>33</v>
      </c>
      <c r="M2097">
        <v>3</v>
      </c>
      <c r="N2097">
        <v>92.12</v>
      </c>
      <c r="O2097">
        <v>0.1</v>
      </c>
      <c r="P2097">
        <v>44.1</v>
      </c>
      <c r="Q2097">
        <v>248.72400000000002</v>
      </c>
      <c r="R2097">
        <v>132.30000000000001</v>
      </c>
      <c r="S2097">
        <v>116.42400000000001</v>
      </c>
      <c r="T2097">
        <v>0.46808510638297873</v>
      </c>
      <c r="U2097">
        <v>2026</v>
      </c>
      <c r="V2097" t="s">
        <v>74</v>
      </c>
      <c r="W2097">
        <v>8</v>
      </c>
      <c r="X2097" t="s">
        <v>76</v>
      </c>
    </row>
    <row r="2098" spans="1:24" x14ac:dyDescent="0.3">
      <c r="A2098">
        <v>3676</v>
      </c>
      <c r="B2098" s="1">
        <v>46252</v>
      </c>
      <c r="C2098">
        <f>YEAR(SalesDataTable[[#This Row],[Order Date]])</f>
        <v>2026</v>
      </c>
      <c r="D2098">
        <f>MONTH(SalesDataTable[[#This Row],[Order Date]])</f>
        <v>8</v>
      </c>
      <c r="E2098" t="str">
        <f>TEXT(SalesDataTable[[#This Row],[Order Date]], "MmMM")</f>
        <v>August</v>
      </c>
      <c r="F2098" t="str">
        <f>"Q"&amp;ROUNDUP(MONTH(SalesDataTable[[#This Row],[Order Date]])/3,0)</f>
        <v>Q3</v>
      </c>
      <c r="G2098" t="s">
        <v>34</v>
      </c>
      <c r="H2098" t="s">
        <v>53</v>
      </c>
      <c r="I2098" t="s">
        <v>22</v>
      </c>
      <c r="J2098" t="s">
        <v>84</v>
      </c>
      <c r="K2098" t="s">
        <v>30</v>
      </c>
      <c r="L2098" t="s">
        <v>33</v>
      </c>
      <c r="M2098">
        <v>3</v>
      </c>
      <c r="N2098">
        <v>92.5</v>
      </c>
      <c r="O2098">
        <v>0.1</v>
      </c>
      <c r="P2098">
        <v>46.38</v>
      </c>
      <c r="Q2098">
        <v>249.75</v>
      </c>
      <c r="R2098">
        <v>139.14000000000001</v>
      </c>
      <c r="S2098">
        <v>110.60999999999999</v>
      </c>
      <c r="T2098">
        <v>0.4428828828828828</v>
      </c>
      <c r="U2098">
        <v>2026</v>
      </c>
      <c r="V2098" t="s">
        <v>74</v>
      </c>
      <c r="W2098">
        <v>8</v>
      </c>
      <c r="X2098" t="s">
        <v>76</v>
      </c>
    </row>
    <row r="2099" spans="1:24" x14ac:dyDescent="0.3">
      <c r="A2099">
        <v>4452</v>
      </c>
      <c r="B2099" s="1">
        <v>46261</v>
      </c>
      <c r="C2099">
        <f>YEAR(SalesDataTable[[#This Row],[Order Date]])</f>
        <v>2026</v>
      </c>
      <c r="D2099">
        <f>MONTH(SalesDataTable[[#This Row],[Order Date]])</f>
        <v>8</v>
      </c>
      <c r="E2099" t="str">
        <f>TEXT(SalesDataTable[[#This Row],[Order Date]], "MmMM")</f>
        <v>August</v>
      </c>
      <c r="F2099" t="str">
        <f>"Q"&amp;ROUNDUP(MONTH(SalesDataTable[[#This Row],[Order Date]])/3,0)</f>
        <v>Q3</v>
      </c>
      <c r="G2099" t="s">
        <v>48</v>
      </c>
      <c r="H2099" t="s">
        <v>49</v>
      </c>
      <c r="I2099" t="s">
        <v>87</v>
      </c>
      <c r="J2099" t="s">
        <v>23</v>
      </c>
      <c r="K2099" t="s">
        <v>30</v>
      </c>
      <c r="L2099" t="s">
        <v>31</v>
      </c>
      <c r="M2099">
        <v>3</v>
      </c>
      <c r="N2099">
        <v>152.76</v>
      </c>
      <c r="O2099">
        <v>0.1</v>
      </c>
      <c r="P2099">
        <v>77.36</v>
      </c>
      <c r="Q2099">
        <v>412.452</v>
      </c>
      <c r="R2099">
        <v>232.07999999999998</v>
      </c>
      <c r="S2099">
        <v>180.37200000000001</v>
      </c>
      <c r="T2099">
        <v>0.43731634226528182</v>
      </c>
      <c r="U2099">
        <v>2026</v>
      </c>
      <c r="V2099" t="s">
        <v>74</v>
      </c>
      <c r="W2099">
        <v>8</v>
      </c>
      <c r="X2099" t="s">
        <v>76</v>
      </c>
    </row>
    <row r="2100" spans="1:24" x14ac:dyDescent="0.3">
      <c r="A2100">
        <v>2993</v>
      </c>
      <c r="B2100" s="1">
        <v>46262</v>
      </c>
      <c r="C2100">
        <f>YEAR(SalesDataTable[[#This Row],[Order Date]])</f>
        <v>2026</v>
      </c>
      <c r="D2100">
        <f>MONTH(SalesDataTable[[#This Row],[Order Date]])</f>
        <v>8</v>
      </c>
      <c r="E2100" t="str">
        <f>TEXT(SalesDataTable[[#This Row],[Order Date]], "MmMM")</f>
        <v>August</v>
      </c>
      <c r="F2100" t="str">
        <f>"Q"&amp;ROUNDUP(MONTH(SalesDataTable[[#This Row],[Order Date]])/3,0)</f>
        <v>Q3</v>
      </c>
      <c r="G2100" t="s">
        <v>34</v>
      </c>
      <c r="H2100" t="s">
        <v>53</v>
      </c>
      <c r="I2100" t="s">
        <v>88</v>
      </c>
      <c r="J2100" t="s">
        <v>85</v>
      </c>
      <c r="K2100" t="s">
        <v>37</v>
      </c>
      <c r="L2100" t="s">
        <v>47</v>
      </c>
      <c r="M2100">
        <v>3</v>
      </c>
      <c r="N2100">
        <v>35.520000000000003</v>
      </c>
      <c r="O2100">
        <v>0.1</v>
      </c>
      <c r="P2100">
        <v>13.78</v>
      </c>
      <c r="Q2100">
        <v>95.904000000000011</v>
      </c>
      <c r="R2100">
        <v>41.339999999999996</v>
      </c>
      <c r="S2100">
        <v>54.564000000000014</v>
      </c>
      <c r="T2100">
        <v>0.56894394394394399</v>
      </c>
      <c r="U2100">
        <v>2026</v>
      </c>
      <c r="V2100" t="s">
        <v>74</v>
      </c>
      <c r="W2100">
        <v>8</v>
      </c>
      <c r="X2100" t="s">
        <v>76</v>
      </c>
    </row>
    <row r="2101" spans="1:24" x14ac:dyDescent="0.3">
      <c r="A2101">
        <v>3575</v>
      </c>
      <c r="B2101" s="1">
        <v>46268</v>
      </c>
      <c r="C2101">
        <f>YEAR(SalesDataTable[[#This Row],[Order Date]])</f>
        <v>2026</v>
      </c>
      <c r="D2101">
        <f>MONTH(SalesDataTable[[#This Row],[Order Date]])</f>
        <v>9</v>
      </c>
      <c r="E2101" t="str">
        <f>TEXT(SalesDataTable[[#This Row],[Order Date]], "MmMM")</f>
        <v>September</v>
      </c>
      <c r="F2101" t="str">
        <f>"Q"&amp;ROUNDUP(MONTH(SalesDataTable[[#This Row],[Order Date]])/3,0)</f>
        <v>Q3</v>
      </c>
      <c r="G2101" t="s">
        <v>48</v>
      </c>
      <c r="H2101" t="s">
        <v>49</v>
      </c>
      <c r="I2101" t="s">
        <v>87</v>
      </c>
      <c r="J2101" t="s">
        <v>84</v>
      </c>
      <c r="K2101" t="s">
        <v>42</v>
      </c>
      <c r="L2101" t="s">
        <v>72</v>
      </c>
      <c r="M2101">
        <v>3</v>
      </c>
      <c r="N2101">
        <v>81.12</v>
      </c>
      <c r="O2101">
        <v>0.1</v>
      </c>
      <c r="P2101">
        <v>41.78</v>
      </c>
      <c r="Q2101">
        <v>219.02400000000003</v>
      </c>
      <c r="R2101">
        <v>125.34</v>
      </c>
      <c r="S2101">
        <v>93.684000000000026</v>
      </c>
      <c r="T2101">
        <v>0.42773394696471628</v>
      </c>
      <c r="U2101">
        <v>2026</v>
      </c>
      <c r="V2101" t="s">
        <v>74</v>
      </c>
      <c r="W2101">
        <v>9</v>
      </c>
      <c r="X2101" t="s">
        <v>78</v>
      </c>
    </row>
    <row r="2102" spans="1:24" x14ac:dyDescent="0.3">
      <c r="A2102">
        <v>2879</v>
      </c>
      <c r="B2102" s="1">
        <v>46270</v>
      </c>
      <c r="C2102">
        <f>YEAR(SalesDataTable[[#This Row],[Order Date]])</f>
        <v>2026</v>
      </c>
      <c r="D2102">
        <f>MONTH(SalesDataTable[[#This Row],[Order Date]])</f>
        <v>9</v>
      </c>
      <c r="E2102" t="str">
        <f>TEXT(SalesDataTable[[#This Row],[Order Date]], "MmMM")</f>
        <v>September</v>
      </c>
      <c r="F2102" t="str">
        <f>"Q"&amp;ROUNDUP(MONTH(SalesDataTable[[#This Row],[Order Date]])/3,0)</f>
        <v>Q3</v>
      </c>
      <c r="G2102" t="s">
        <v>48</v>
      </c>
      <c r="H2102" t="s">
        <v>81</v>
      </c>
      <c r="I2102" t="s">
        <v>22</v>
      </c>
      <c r="J2102" t="s">
        <v>85</v>
      </c>
      <c r="K2102" t="s">
        <v>37</v>
      </c>
      <c r="L2102" t="s">
        <v>47</v>
      </c>
      <c r="M2102">
        <v>3</v>
      </c>
      <c r="N2102">
        <v>36.19</v>
      </c>
      <c r="O2102">
        <v>0.1</v>
      </c>
      <c r="P2102">
        <v>13.97</v>
      </c>
      <c r="Q2102">
        <v>97.712999999999994</v>
      </c>
      <c r="R2102">
        <v>41.910000000000004</v>
      </c>
      <c r="S2102">
        <v>55.80299999999999</v>
      </c>
      <c r="T2102">
        <v>0.57109084768659235</v>
      </c>
      <c r="U2102">
        <v>2026</v>
      </c>
      <c r="V2102" t="s">
        <v>74</v>
      </c>
      <c r="W2102">
        <v>9</v>
      </c>
      <c r="X2102" t="s">
        <v>78</v>
      </c>
    </row>
    <row r="2103" spans="1:24" x14ac:dyDescent="0.3">
      <c r="A2103">
        <v>1489</v>
      </c>
      <c r="B2103" s="1">
        <v>46274</v>
      </c>
      <c r="C2103">
        <f>YEAR(SalesDataTable[[#This Row],[Order Date]])</f>
        <v>2026</v>
      </c>
      <c r="D2103">
        <f>MONTH(SalesDataTable[[#This Row],[Order Date]])</f>
        <v>9</v>
      </c>
      <c r="E2103" t="str">
        <f>TEXT(SalesDataTable[[#This Row],[Order Date]], "MmMM")</f>
        <v>September</v>
      </c>
      <c r="F2103" t="str">
        <f>"Q"&amp;ROUNDUP(MONTH(SalesDataTable[[#This Row],[Order Date]])/3,0)</f>
        <v>Q3</v>
      </c>
      <c r="G2103" t="s">
        <v>28</v>
      </c>
      <c r="H2103" t="s">
        <v>36</v>
      </c>
      <c r="I2103" t="s">
        <v>22</v>
      </c>
      <c r="J2103" t="s">
        <v>84</v>
      </c>
      <c r="K2103" t="s">
        <v>42</v>
      </c>
      <c r="L2103" t="s">
        <v>66</v>
      </c>
      <c r="M2103">
        <v>3</v>
      </c>
      <c r="N2103">
        <v>50.03</v>
      </c>
      <c r="O2103">
        <v>0.1</v>
      </c>
      <c r="P2103">
        <v>22.89</v>
      </c>
      <c r="Q2103">
        <v>135.08100000000002</v>
      </c>
      <c r="R2103">
        <v>68.67</v>
      </c>
      <c r="S2103">
        <v>66.411000000000016</v>
      </c>
      <c r="T2103">
        <v>0.49163835032313952</v>
      </c>
      <c r="U2103">
        <v>2026</v>
      </c>
      <c r="V2103" t="s">
        <v>74</v>
      </c>
      <c r="W2103">
        <v>9</v>
      </c>
      <c r="X2103" t="s">
        <v>78</v>
      </c>
    </row>
    <row r="2104" spans="1:24" x14ac:dyDescent="0.3">
      <c r="A2104">
        <v>2063</v>
      </c>
      <c r="B2104" s="1">
        <v>46278</v>
      </c>
      <c r="C2104">
        <f>YEAR(SalesDataTable[[#This Row],[Order Date]])</f>
        <v>2026</v>
      </c>
      <c r="D2104">
        <f>MONTH(SalesDataTable[[#This Row],[Order Date]])</f>
        <v>9</v>
      </c>
      <c r="E2104" t="str">
        <f>TEXT(SalesDataTable[[#This Row],[Order Date]], "MmMM")</f>
        <v>September</v>
      </c>
      <c r="F2104" t="str">
        <f>"Q"&amp;ROUNDUP(MONTH(SalesDataTable[[#This Row],[Order Date]])/3,0)</f>
        <v>Q3</v>
      </c>
      <c r="G2104" t="s">
        <v>34</v>
      </c>
      <c r="H2104" t="s">
        <v>55</v>
      </c>
      <c r="I2104" t="s">
        <v>86</v>
      </c>
      <c r="J2104" t="s">
        <v>84</v>
      </c>
      <c r="K2104" t="s">
        <v>37</v>
      </c>
      <c r="L2104" t="s">
        <v>38</v>
      </c>
      <c r="M2104">
        <v>3</v>
      </c>
      <c r="N2104">
        <v>130.28</v>
      </c>
      <c r="O2104">
        <v>0.1</v>
      </c>
      <c r="P2104">
        <v>65.33</v>
      </c>
      <c r="Q2104">
        <v>351.75600000000003</v>
      </c>
      <c r="R2104">
        <v>195.99</v>
      </c>
      <c r="S2104">
        <v>155.76600000000002</v>
      </c>
      <c r="T2104">
        <v>0.44282400300208102</v>
      </c>
      <c r="U2104">
        <v>2026</v>
      </c>
      <c r="V2104" t="s">
        <v>74</v>
      </c>
      <c r="W2104">
        <v>9</v>
      </c>
      <c r="X2104" t="s">
        <v>78</v>
      </c>
    </row>
    <row r="2105" spans="1:24" x14ac:dyDescent="0.3">
      <c r="A2105">
        <v>5200</v>
      </c>
      <c r="B2105" s="1">
        <v>46293</v>
      </c>
      <c r="C2105">
        <f>YEAR(SalesDataTable[[#This Row],[Order Date]])</f>
        <v>2026</v>
      </c>
      <c r="D2105">
        <f>MONTH(SalesDataTable[[#This Row],[Order Date]])</f>
        <v>9</v>
      </c>
      <c r="E2105" t="str">
        <f>TEXT(SalesDataTable[[#This Row],[Order Date]], "MmMM")</f>
        <v>September</v>
      </c>
      <c r="F2105" t="str">
        <f>"Q"&amp;ROUNDUP(MONTH(SalesDataTable[[#This Row],[Order Date]])/3,0)</f>
        <v>Q3</v>
      </c>
      <c r="G2105" t="s">
        <v>34</v>
      </c>
      <c r="H2105" t="s">
        <v>53</v>
      </c>
      <c r="I2105" t="s">
        <v>22</v>
      </c>
      <c r="J2105" t="s">
        <v>23</v>
      </c>
      <c r="K2105" t="s">
        <v>44</v>
      </c>
      <c r="L2105" t="s">
        <v>45</v>
      </c>
      <c r="M2105">
        <v>3</v>
      </c>
      <c r="N2105">
        <v>196.87</v>
      </c>
      <c r="O2105">
        <v>0.1</v>
      </c>
      <c r="P2105">
        <v>105.93</v>
      </c>
      <c r="Q2105">
        <v>531.54899999999998</v>
      </c>
      <c r="R2105">
        <v>317.79000000000002</v>
      </c>
      <c r="S2105">
        <v>213.75899999999996</v>
      </c>
      <c r="T2105">
        <v>0.40214354650276823</v>
      </c>
      <c r="U2105">
        <v>2026</v>
      </c>
      <c r="V2105" t="s">
        <v>74</v>
      </c>
      <c r="W2105">
        <v>9</v>
      </c>
      <c r="X2105" t="s">
        <v>78</v>
      </c>
    </row>
    <row r="2106" spans="1:24" x14ac:dyDescent="0.3">
      <c r="A2106">
        <v>4135</v>
      </c>
      <c r="B2106" s="1">
        <v>46298</v>
      </c>
      <c r="C2106">
        <f>YEAR(SalesDataTable[[#This Row],[Order Date]])</f>
        <v>2026</v>
      </c>
      <c r="D2106">
        <f>MONTH(SalesDataTable[[#This Row],[Order Date]])</f>
        <v>10</v>
      </c>
      <c r="E2106" t="str">
        <f>TEXT(SalesDataTable[[#This Row],[Order Date]], "MmMM")</f>
        <v>October</v>
      </c>
      <c r="F2106" t="str">
        <f>"Q"&amp;ROUNDUP(MONTH(SalesDataTable[[#This Row],[Order Date]])/3,0)</f>
        <v>Q4</v>
      </c>
      <c r="G2106" t="s">
        <v>28</v>
      </c>
      <c r="H2106" t="s">
        <v>46</v>
      </c>
      <c r="I2106" t="s">
        <v>22</v>
      </c>
      <c r="J2106" t="s">
        <v>23</v>
      </c>
      <c r="K2106" t="s">
        <v>30</v>
      </c>
      <c r="L2106" t="s">
        <v>57</v>
      </c>
      <c r="M2106">
        <v>3</v>
      </c>
      <c r="N2106">
        <v>142.33000000000001</v>
      </c>
      <c r="O2106">
        <v>0.1</v>
      </c>
      <c r="P2106">
        <v>79.19</v>
      </c>
      <c r="Q2106">
        <v>384.291</v>
      </c>
      <c r="R2106">
        <v>237.57</v>
      </c>
      <c r="S2106">
        <v>146.721</v>
      </c>
      <c r="T2106">
        <v>0.3817966072585619</v>
      </c>
      <c r="U2106">
        <v>2026</v>
      </c>
      <c r="V2106" t="s">
        <v>79</v>
      </c>
      <c r="W2106">
        <v>10</v>
      </c>
      <c r="X2106" t="s">
        <v>80</v>
      </c>
    </row>
    <row r="2107" spans="1:24" x14ac:dyDescent="0.3">
      <c r="A2107">
        <v>1884</v>
      </c>
      <c r="B2107" s="1">
        <v>46305</v>
      </c>
      <c r="C2107">
        <f>YEAR(SalesDataTable[[#This Row],[Order Date]])</f>
        <v>2026</v>
      </c>
      <c r="D2107">
        <f>MONTH(SalesDataTable[[#This Row],[Order Date]])</f>
        <v>10</v>
      </c>
      <c r="E2107" t="str">
        <f>TEXT(SalesDataTable[[#This Row],[Order Date]], "MmMM")</f>
        <v>October</v>
      </c>
      <c r="F2107" t="str">
        <f>"Q"&amp;ROUNDUP(MONTH(SalesDataTable[[#This Row],[Order Date]])/3,0)</f>
        <v>Q4</v>
      </c>
      <c r="G2107" t="s">
        <v>48</v>
      </c>
      <c r="H2107" t="s">
        <v>49</v>
      </c>
      <c r="I2107" t="s">
        <v>22</v>
      </c>
      <c r="J2107" t="s">
        <v>85</v>
      </c>
      <c r="K2107" t="s">
        <v>44</v>
      </c>
      <c r="L2107" t="s">
        <v>68</v>
      </c>
      <c r="M2107">
        <v>3</v>
      </c>
      <c r="N2107">
        <v>82.18</v>
      </c>
      <c r="O2107">
        <v>0.1</v>
      </c>
      <c r="P2107">
        <v>39.82</v>
      </c>
      <c r="Q2107">
        <v>221.88600000000002</v>
      </c>
      <c r="R2107">
        <v>119.46000000000001</v>
      </c>
      <c r="S2107">
        <v>102.42600000000002</v>
      </c>
      <c r="T2107">
        <v>0.46161542413671885</v>
      </c>
      <c r="U2107">
        <v>2026</v>
      </c>
      <c r="V2107" t="s">
        <v>79</v>
      </c>
      <c r="W2107">
        <v>10</v>
      </c>
      <c r="X2107" t="s">
        <v>80</v>
      </c>
    </row>
    <row r="2108" spans="1:24" x14ac:dyDescent="0.3">
      <c r="A2108">
        <v>2854</v>
      </c>
      <c r="B2108" s="1">
        <v>46308</v>
      </c>
      <c r="C2108">
        <f>YEAR(SalesDataTable[[#This Row],[Order Date]])</f>
        <v>2026</v>
      </c>
      <c r="D2108">
        <f>MONTH(SalesDataTable[[#This Row],[Order Date]])</f>
        <v>10</v>
      </c>
      <c r="E2108" t="str">
        <f>TEXT(SalesDataTable[[#This Row],[Order Date]], "MmMM")</f>
        <v>October</v>
      </c>
      <c r="F2108" t="str">
        <f>"Q"&amp;ROUNDUP(MONTH(SalesDataTable[[#This Row],[Order Date]])/3,0)</f>
        <v>Q4</v>
      </c>
      <c r="G2108" t="s">
        <v>28</v>
      </c>
      <c r="H2108" t="s">
        <v>46</v>
      </c>
      <c r="I2108" t="s">
        <v>86</v>
      </c>
      <c r="J2108" t="s">
        <v>23</v>
      </c>
      <c r="K2108" t="s">
        <v>37</v>
      </c>
      <c r="L2108" t="s">
        <v>47</v>
      </c>
      <c r="M2108">
        <v>3</v>
      </c>
      <c r="N2108">
        <v>36.049999999999997</v>
      </c>
      <c r="O2108">
        <v>0.1</v>
      </c>
      <c r="P2108">
        <v>13.87</v>
      </c>
      <c r="Q2108">
        <v>97.334999999999994</v>
      </c>
      <c r="R2108">
        <v>41.61</v>
      </c>
      <c r="S2108">
        <v>55.724999999999994</v>
      </c>
      <c r="T2108">
        <v>0.57250732008013561</v>
      </c>
      <c r="U2108">
        <v>2026</v>
      </c>
      <c r="V2108" t="s">
        <v>79</v>
      </c>
      <c r="W2108">
        <v>10</v>
      </c>
      <c r="X2108" t="s">
        <v>80</v>
      </c>
    </row>
    <row r="2109" spans="1:24" x14ac:dyDescent="0.3">
      <c r="A2109">
        <v>791</v>
      </c>
      <c r="B2109" s="1">
        <v>46310</v>
      </c>
      <c r="C2109">
        <f>YEAR(SalesDataTable[[#This Row],[Order Date]])</f>
        <v>2026</v>
      </c>
      <c r="D2109">
        <f>MONTH(SalesDataTable[[#This Row],[Order Date]])</f>
        <v>10</v>
      </c>
      <c r="E2109" t="str">
        <f>TEXT(SalesDataTable[[#This Row],[Order Date]], "MmMM")</f>
        <v>October</v>
      </c>
      <c r="F2109" t="str">
        <f>"Q"&amp;ROUNDUP(MONTH(SalesDataTable[[#This Row],[Order Date]])/3,0)</f>
        <v>Q4</v>
      </c>
      <c r="G2109" t="s">
        <v>20</v>
      </c>
      <c r="H2109" t="s">
        <v>60</v>
      </c>
      <c r="I2109" t="s">
        <v>86</v>
      </c>
      <c r="J2109" t="s">
        <v>84</v>
      </c>
      <c r="K2109" t="s">
        <v>42</v>
      </c>
      <c r="L2109" t="s">
        <v>66</v>
      </c>
      <c r="M2109">
        <v>3</v>
      </c>
      <c r="N2109">
        <v>51.57</v>
      </c>
      <c r="O2109">
        <v>0.1</v>
      </c>
      <c r="P2109">
        <v>21.82</v>
      </c>
      <c r="Q2109">
        <v>139.239</v>
      </c>
      <c r="R2109">
        <v>65.460000000000008</v>
      </c>
      <c r="S2109">
        <v>73.778999999999996</v>
      </c>
      <c r="T2109">
        <v>0.52987309589985565</v>
      </c>
      <c r="U2109">
        <v>2026</v>
      </c>
      <c r="V2109" t="s">
        <v>79</v>
      </c>
      <c r="W2109">
        <v>10</v>
      </c>
      <c r="X2109" t="s">
        <v>80</v>
      </c>
    </row>
    <row r="2110" spans="1:24" x14ac:dyDescent="0.3">
      <c r="A2110">
        <v>1321</v>
      </c>
      <c r="B2110" s="1">
        <v>46310</v>
      </c>
      <c r="C2110">
        <f>YEAR(SalesDataTable[[#This Row],[Order Date]])</f>
        <v>2026</v>
      </c>
      <c r="D2110">
        <f>MONTH(SalesDataTable[[#This Row],[Order Date]])</f>
        <v>10</v>
      </c>
      <c r="E2110" t="str">
        <f>TEXT(SalesDataTable[[#This Row],[Order Date]], "MmMM")</f>
        <v>October</v>
      </c>
      <c r="F2110" t="str">
        <f>"Q"&amp;ROUNDUP(MONTH(SalesDataTable[[#This Row],[Order Date]])/3,0)</f>
        <v>Q4</v>
      </c>
      <c r="G2110" t="s">
        <v>20</v>
      </c>
      <c r="H2110" t="s">
        <v>60</v>
      </c>
      <c r="I2110" t="s">
        <v>86</v>
      </c>
      <c r="J2110" t="s">
        <v>84</v>
      </c>
      <c r="K2110" t="s">
        <v>42</v>
      </c>
      <c r="L2110" t="s">
        <v>43</v>
      </c>
      <c r="M2110">
        <v>3</v>
      </c>
      <c r="N2110">
        <v>39.83</v>
      </c>
      <c r="O2110">
        <v>0.1</v>
      </c>
      <c r="P2110">
        <v>16.93</v>
      </c>
      <c r="Q2110">
        <v>107.541</v>
      </c>
      <c r="R2110">
        <v>50.79</v>
      </c>
      <c r="S2110">
        <v>56.750999999999998</v>
      </c>
      <c r="T2110">
        <v>0.52771501101905316</v>
      </c>
      <c r="U2110">
        <v>2026</v>
      </c>
      <c r="V2110" t="s">
        <v>79</v>
      </c>
      <c r="W2110">
        <v>10</v>
      </c>
      <c r="X2110" t="s">
        <v>80</v>
      </c>
    </row>
    <row r="2111" spans="1:24" x14ac:dyDescent="0.3">
      <c r="A2111">
        <v>64</v>
      </c>
      <c r="B2111" s="1">
        <v>46311</v>
      </c>
      <c r="C2111">
        <f>YEAR(SalesDataTable[[#This Row],[Order Date]])</f>
        <v>2026</v>
      </c>
      <c r="D2111">
        <f>MONTH(SalesDataTable[[#This Row],[Order Date]])</f>
        <v>10</v>
      </c>
      <c r="E2111" t="str">
        <f>TEXT(SalesDataTable[[#This Row],[Order Date]], "MmMM")</f>
        <v>October</v>
      </c>
      <c r="F2111" t="str">
        <f>"Q"&amp;ROUNDUP(MONTH(SalesDataTable[[#This Row],[Order Date]])/3,0)</f>
        <v>Q4</v>
      </c>
      <c r="G2111" t="s">
        <v>48</v>
      </c>
      <c r="H2111" t="s">
        <v>71</v>
      </c>
      <c r="I2111" t="s">
        <v>22</v>
      </c>
      <c r="J2111" t="s">
        <v>23</v>
      </c>
      <c r="K2111" t="s">
        <v>30</v>
      </c>
      <c r="L2111" t="s">
        <v>33</v>
      </c>
      <c r="M2111">
        <v>3</v>
      </c>
      <c r="N2111">
        <v>92.14</v>
      </c>
      <c r="O2111">
        <v>0.1</v>
      </c>
      <c r="P2111">
        <v>46.43</v>
      </c>
      <c r="Q2111">
        <v>248.77800000000002</v>
      </c>
      <c r="R2111">
        <v>139.29</v>
      </c>
      <c r="S2111">
        <v>109.48800000000003</v>
      </c>
      <c r="T2111">
        <v>0.44010322456165746</v>
      </c>
      <c r="U2111">
        <v>2026</v>
      </c>
      <c r="V2111" t="s">
        <v>79</v>
      </c>
      <c r="W2111">
        <v>10</v>
      </c>
      <c r="X2111" t="s">
        <v>80</v>
      </c>
    </row>
    <row r="2112" spans="1:24" x14ac:dyDescent="0.3">
      <c r="A2112">
        <v>2028</v>
      </c>
      <c r="B2112" s="1">
        <v>46311</v>
      </c>
      <c r="C2112">
        <f>YEAR(SalesDataTable[[#This Row],[Order Date]])</f>
        <v>2026</v>
      </c>
      <c r="D2112">
        <f>MONTH(SalesDataTable[[#This Row],[Order Date]])</f>
        <v>10</v>
      </c>
      <c r="E2112" t="str">
        <f>TEXT(SalesDataTable[[#This Row],[Order Date]], "MmMM")</f>
        <v>October</v>
      </c>
      <c r="F2112" t="str">
        <f>"Q"&amp;ROUNDUP(MONTH(SalesDataTable[[#This Row],[Order Date]])/3,0)</f>
        <v>Q4</v>
      </c>
      <c r="G2112" t="s">
        <v>20</v>
      </c>
      <c r="H2112" t="s">
        <v>39</v>
      </c>
      <c r="I2112" t="s">
        <v>86</v>
      </c>
      <c r="J2112" t="s">
        <v>85</v>
      </c>
      <c r="K2112" t="s">
        <v>24</v>
      </c>
      <c r="L2112" t="s">
        <v>69</v>
      </c>
      <c r="M2112">
        <v>3</v>
      </c>
      <c r="N2112">
        <v>51.89</v>
      </c>
      <c r="O2112">
        <v>0.1</v>
      </c>
      <c r="P2112">
        <v>21.56</v>
      </c>
      <c r="Q2112">
        <v>140.10300000000001</v>
      </c>
      <c r="R2112">
        <v>64.679999999999993</v>
      </c>
      <c r="S2112">
        <v>75.423000000000016</v>
      </c>
      <c r="T2112">
        <v>0.53833965011455864</v>
      </c>
      <c r="U2112">
        <v>2026</v>
      </c>
      <c r="V2112" t="s">
        <v>79</v>
      </c>
      <c r="W2112">
        <v>10</v>
      </c>
      <c r="X2112" t="s">
        <v>80</v>
      </c>
    </row>
    <row r="2113" spans="1:24" x14ac:dyDescent="0.3">
      <c r="A2113">
        <v>3345</v>
      </c>
      <c r="B2113" s="1">
        <v>46313</v>
      </c>
      <c r="C2113">
        <f>YEAR(SalesDataTable[[#This Row],[Order Date]])</f>
        <v>2026</v>
      </c>
      <c r="D2113">
        <f>MONTH(SalesDataTable[[#This Row],[Order Date]])</f>
        <v>10</v>
      </c>
      <c r="E2113" t="str">
        <f>TEXT(SalesDataTable[[#This Row],[Order Date]], "MmMM")</f>
        <v>October</v>
      </c>
      <c r="F2113" t="str">
        <f>"Q"&amp;ROUNDUP(MONTH(SalesDataTable[[#This Row],[Order Date]])/3,0)</f>
        <v>Q4</v>
      </c>
      <c r="G2113" t="s">
        <v>28</v>
      </c>
      <c r="H2113" t="s">
        <v>46</v>
      </c>
      <c r="I2113" t="s">
        <v>22</v>
      </c>
      <c r="J2113" t="s">
        <v>84</v>
      </c>
      <c r="K2113" t="s">
        <v>42</v>
      </c>
      <c r="L2113" t="s">
        <v>66</v>
      </c>
      <c r="M2113">
        <v>3</v>
      </c>
      <c r="N2113">
        <v>51.62</v>
      </c>
      <c r="O2113">
        <v>0.1</v>
      </c>
      <c r="P2113">
        <v>22.94</v>
      </c>
      <c r="Q2113">
        <v>139.374</v>
      </c>
      <c r="R2113">
        <v>68.820000000000007</v>
      </c>
      <c r="S2113">
        <v>70.553999999999988</v>
      </c>
      <c r="T2113">
        <v>0.50622067243531788</v>
      </c>
      <c r="U2113">
        <v>2026</v>
      </c>
      <c r="V2113" t="s">
        <v>79</v>
      </c>
      <c r="W2113">
        <v>10</v>
      </c>
      <c r="X2113" t="s">
        <v>80</v>
      </c>
    </row>
    <row r="2114" spans="1:24" x14ac:dyDescent="0.3">
      <c r="A2114">
        <v>4830</v>
      </c>
      <c r="B2114" s="1">
        <v>46315</v>
      </c>
      <c r="C2114">
        <f>YEAR(SalesDataTable[[#This Row],[Order Date]])</f>
        <v>2026</v>
      </c>
      <c r="D2114">
        <f>MONTH(SalesDataTable[[#This Row],[Order Date]])</f>
        <v>10</v>
      </c>
      <c r="E2114" t="str">
        <f>TEXT(SalesDataTable[[#This Row],[Order Date]], "MmMM")</f>
        <v>October</v>
      </c>
      <c r="F2114" t="str">
        <f>"Q"&amp;ROUNDUP(MONTH(SalesDataTable[[#This Row],[Order Date]])/3,0)</f>
        <v>Q4</v>
      </c>
      <c r="G2114" t="s">
        <v>34</v>
      </c>
      <c r="H2114" t="s">
        <v>40</v>
      </c>
      <c r="I2114" t="s">
        <v>22</v>
      </c>
      <c r="J2114" t="s">
        <v>23</v>
      </c>
      <c r="K2114" t="s">
        <v>24</v>
      </c>
      <c r="L2114" t="s">
        <v>61</v>
      </c>
      <c r="M2114">
        <v>3</v>
      </c>
      <c r="N2114">
        <v>125.93</v>
      </c>
      <c r="O2114">
        <v>0.1</v>
      </c>
      <c r="P2114">
        <v>68.45</v>
      </c>
      <c r="Q2114">
        <v>340.01100000000002</v>
      </c>
      <c r="R2114">
        <v>205.35000000000002</v>
      </c>
      <c r="S2114">
        <v>134.661</v>
      </c>
      <c r="T2114">
        <v>0.39604895135745605</v>
      </c>
      <c r="U2114">
        <v>2026</v>
      </c>
      <c r="V2114" t="s">
        <v>79</v>
      </c>
      <c r="W2114">
        <v>10</v>
      </c>
      <c r="X2114" t="s">
        <v>80</v>
      </c>
    </row>
    <row r="2115" spans="1:24" x14ac:dyDescent="0.3">
      <c r="A2115">
        <v>2852</v>
      </c>
      <c r="B2115" s="1">
        <v>46322</v>
      </c>
      <c r="C2115">
        <f>YEAR(SalesDataTable[[#This Row],[Order Date]])</f>
        <v>2026</v>
      </c>
      <c r="D2115">
        <f>MONTH(SalesDataTable[[#This Row],[Order Date]])</f>
        <v>10</v>
      </c>
      <c r="E2115" t="str">
        <f>TEXT(SalesDataTable[[#This Row],[Order Date]], "MmMM")</f>
        <v>October</v>
      </c>
      <c r="F2115" t="str">
        <f>"Q"&amp;ROUNDUP(MONTH(SalesDataTable[[#This Row],[Order Date]])/3,0)</f>
        <v>Q4</v>
      </c>
      <c r="G2115" t="s">
        <v>34</v>
      </c>
      <c r="H2115" t="s">
        <v>53</v>
      </c>
      <c r="I2115" t="s">
        <v>88</v>
      </c>
      <c r="J2115" t="s">
        <v>85</v>
      </c>
      <c r="K2115" t="s">
        <v>30</v>
      </c>
      <c r="L2115" t="s">
        <v>57</v>
      </c>
      <c r="M2115">
        <v>3</v>
      </c>
      <c r="N2115">
        <v>141.96</v>
      </c>
      <c r="O2115">
        <v>0.1</v>
      </c>
      <c r="P2115">
        <v>77.42</v>
      </c>
      <c r="Q2115">
        <v>383.29200000000003</v>
      </c>
      <c r="R2115">
        <v>232.26</v>
      </c>
      <c r="S2115">
        <v>151.03200000000004</v>
      </c>
      <c r="T2115">
        <v>0.39403900942362485</v>
      </c>
      <c r="U2115">
        <v>2026</v>
      </c>
      <c r="V2115" t="s">
        <v>79</v>
      </c>
      <c r="W2115">
        <v>10</v>
      </c>
      <c r="X2115" t="s">
        <v>80</v>
      </c>
    </row>
    <row r="2116" spans="1:24" x14ac:dyDescent="0.3">
      <c r="A2116">
        <v>4997</v>
      </c>
      <c r="B2116" s="1">
        <v>46322</v>
      </c>
      <c r="C2116">
        <f>YEAR(SalesDataTable[[#This Row],[Order Date]])</f>
        <v>2026</v>
      </c>
      <c r="D2116">
        <f>MONTH(SalesDataTable[[#This Row],[Order Date]])</f>
        <v>10</v>
      </c>
      <c r="E2116" t="str">
        <f>TEXT(SalesDataTable[[#This Row],[Order Date]], "MmMM")</f>
        <v>October</v>
      </c>
      <c r="F2116" t="str">
        <f>"Q"&amp;ROUNDUP(MONTH(SalesDataTable[[#This Row],[Order Date]])/3,0)</f>
        <v>Q4</v>
      </c>
      <c r="G2116" t="s">
        <v>20</v>
      </c>
      <c r="H2116" t="s">
        <v>32</v>
      </c>
      <c r="I2116" t="s">
        <v>22</v>
      </c>
      <c r="J2116" t="s">
        <v>84</v>
      </c>
      <c r="K2116" t="s">
        <v>44</v>
      </c>
      <c r="L2116" t="s">
        <v>45</v>
      </c>
      <c r="M2116">
        <v>3</v>
      </c>
      <c r="N2116">
        <v>194.09</v>
      </c>
      <c r="O2116">
        <v>0.1</v>
      </c>
      <c r="P2116">
        <v>105.84</v>
      </c>
      <c r="Q2116">
        <v>524.04300000000001</v>
      </c>
      <c r="R2116">
        <v>317.52</v>
      </c>
      <c r="S2116">
        <v>206.52300000000002</v>
      </c>
      <c r="T2116">
        <v>0.39409552269565667</v>
      </c>
      <c r="U2116">
        <v>2026</v>
      </c>
      <c r="V2116" t="s">
        <v>79</v>
      </c>
      <c r="W2116">
        <v>10</v>
      </c>
      <c r="X2116" t="s">
        <v>80</v>
      </c>
    </row>
    <row r="2117" spans="1:24" x14ac:dyDescent="0.3">
      <c r="A2117">
        <v>3539</v>
      </c>
      <c r="B2117" s="1">
        <v>46330</v>
      </c>
      <c r="C2117">
        <f>YEAR(SalesDataTable[[#This Row],[Order Date]])</f>
        <v>2026</v>
      </c>
      <c r="D2117">
        <f>MONTH(SalesDataTable[[#This Row],[Order Date]])</f>
        <v>11</v>
      </c>
      <c r="E2117" t="str">
        <f>TEXT(SalesDataTable[[#This Row],[Order Date]], "MmMM")</f>
        <v>November</v>
      </c>
      <c r="F2117" t="str">
        <f>"Q"&amp;ROUNDUP(MONTH(SalesDataTable[[#This Row],[Order Date]])/3,0)</f>
        <v>Q4</v>
      </c>
      <c r="G2117" t="s">
        <v>28</v>
      </c>
      <c r="H2117" t="s">
        <v>46</v>
      </c>
      <c r="I2117" t="s">
        <v>87</v>
      </c>
      <c r="J2117" t="s">
        <v>84</v>
      </c>
      <c r="K2117" t="s">
        <v>30</v>
      </c>
      <c r="L2117" t="s">
        <v>31</v>
      </c>
      <c r="M2117">
        <v>3</v>
      </c>
      <c r="N2117">
        <v>152.32</v>
      </c>
      <c r="O2117">
        <v>0.1</v>
      </c>
      <c r="P2117">
        <v>79.36</v>
      </c>
      <c r="Q2117">
        <v>411.26400000000001</v>
      </c>
      <c r="R2117">
        <v>238.07999999999998</v>
      </c>
      <c r="S2117">
        <v>173.18400000000003</v>
      </c>
      <c r="T2117">
        <v>0.42110177404295057</v>
      </c>
      <c r="U2117">
        <v>2026</v>
      </c>
      <c r="V2117" t="s">
        <v>79</v>
      </c>
      <c r="W2117">
        <v>11</v>
      </c>
      <c r="X2117" t="s">
        <v>82</v>
      </c>
    </row>
    <row r="2118" spans="1:24" x14ac:dyDescent="0.3">
      <c r="A2118">
        <v>5052</v>
      </c>
      <c r="B2118" s="1">
        <v>46330</v>
      </c>
      <c r="C2118">
        <f>YEAR(SalesDataTable[[#This Row],[Order Date]])</f>
        <v>2026</v>
      </c>
      <c r="D2118">
        <f>MONTH(SalesDataTable[[#This Row],[Order Date]])</f>
        <v>11</v>
      </c>
      <c r="E2118" t="str">
        <f>TEXT(SalesDataTable[[#This Row],[Order Date]], "MmMM")</f>
        <v>November</v>
      </c>
      <c r="F2118" t="str">
        <f>"Q"&amp;ROUNDUP(MONTH(SalesDataTable[[#This Row],[Order Date]])/3,0)</f>
        <v>Q4</v>
      </c>
      <c r="G2118" t="s">
        <v>28</v>
      </c>
      <c r="H2118" t="s">
        <v>46</v>
      </c>
      <c r="I2118" t="s">
        <v>87</v>
      </c>
      <c r="J2118" t="s">
        <v>84</v>
      </c>
      <c r="K2118" t="s">
        <v>42</v>
      </c>
      <c r="L2118" t="s">
        <v>43</v>
      </c>
      <c r="M2118">
        <v>3</v>
      </c>
      <c r="N2118">
        <v>41.12</v>
      </c>
      <c r="O2118">
        <v>0.1</v>
      </c>
      <c r="P2118">
        <v>16.670000000000002</v>
      </c>
      <c r="Q2118">
        <v>111.02399999999999</v>
      </c>
      <c r="R2118">
        <v>50.010000000000005</v>
      </c>
      <c r="S2118">
        <v>61.013999999999982</v>
      </c>
      <c r="T2118">
        <v>0.54955685257241671</v>
      </c>
      <c r="U2118">
        <v>2026</v>
      </c>
      <c r="V2118" t="s">
        <v>79</v>
      </c>
      <c r="W2118">
        <v>11</v>
      </c>
      <c r="X2118" t="s">
        <v>82</v>
      </c>
    </row>
    <row r="2119" spans="1:24" x14ac:dyDescent="0.3">
      <c r="A2119">
        <v>3801</v>
      </c>
      <c r="B2119" s="1">
        <v>46334</v>
      </c>
      <c r="C2119">
        <f>YEAR(SalesDataTable[[#This Row],[Order Date]])</f>
        <v>2026</v>
      </c>
      <c r="D2119">
        <f>MONTH(SalesDataTable[[#This Row],[Order Date]])</f>
        <v>11</v>
      </c>
      <c r="E2119" t="str">
        <f>TEXT(SalesDataTable[[#This Row],[Order Date]], "MmMM")</f>
        <v>November</v>
      </c>
      <c r="F2119" t="str">
        <f>"Q"&amp;ROUNDUP(MONTH(SalesDataTable[[#This Row],[Order Date]])/3,0)</f>
        <v>Q4</v>
      </c>
      <c r="G2119" t="s">
        <v>28</v>
      </c>
      <c r="H2119" t="s">
        <v>46</v>
      </c>
      <c r="I2119" t="s">
        <v>22</v>
      </c>
      <c r="J2119" t="s">
        <v>84</v>
      </c>
      <c r="K2119" t="s">
        <v>42</v>
      </c>
      <c r="L2119" t="s">
        <v>62</v>
      </c>
      <c r="M2119">
        <v>3</v>
      </c>
      <c r="N2119">
        <v>101.68</v>
      </c>
      <c r="O2119">
        <v>0.1</v>
      </c>
      <c r="P2119">
        <v>51.9</v>
      </c>
      <c r="Q2119">
        <v>274.536</v>
      </c>
      <c r="R2119">
        <v>155.69999999999999</v>
      </c>
      <c r="S2119">
        <v>118.83600000000001</v>
      </c>
      <c r="T2119">
        <v>0.43286126409651199</v>
      </c>
      <c r="U2119">
        <v>2026</v>
      </c>
      <c r="V2119" t="s">
        <v>79</v>
      </c>
      <c r="W2119">
        <v>11</v>
      </c>
      <c r="X2119" t="s">
        <v>82</v>
      </c>
    </row>
    <row r="2120" spans="1:24" x14ac:dyDescent="0.3">
      <c r="A2120">
        <v>567</v>
      </c>
      <c r="B2120" s="1">
        <v>46335</v>
      </c>
      <c r="C2120">
        <f>YEAR(SalesDataTable[[#This Row],[Order Date]])</f>
        <v>2026</v>
      </c>
      <c r="D2120">
        <f>MONTH(SalesDataTable[[#This Row],[Order Date]])</f>
        <v>11</v>
      </c>
      <c r="E2120" t="str">
        <f>TEXT(SalesDataTable[[#This Row],[Order Date]], "MmMM")</f>
        <v>November</v>
      </c>
      <c r="F2120" t="str">
        <f>"Q"&amp;ROUNDUP(MONTH(SalesDataTable[[#This Row],[Order Date]])/3,0)</f>
        <v>Q4</v>
      </c>
      <c r="G2120" t="s">
        <v>28</v>
      </c>
      <c r="H2120" t="s">
        <v>29</v>
      </c>
      <c r="I2120" t="s">
        <v>86</v>
      </c>
      <c r="J2120" t="s">
        <v>23</v>
      </c>
      <c r="K2120" t="s">
        <v>37</v>
      </c>
      <c r="L2120" t="s">
        <v>47</v>
      </c>
      <c r="M2120">
        <v>3</v>
      </c>
      <c r="N2120">
        <v>36.14</v>
      </c>
      <c r="O2120">
        <v>0.1</v>
      </c>
      <c r="P2120">
        <v>13.23</v>
      </c>
      <c r="Q2120">
        <v>97.578000000000003</v>
      </c>
      <c r="R2120">
        <v>39.69</v>
      </c>
      <c r="S2120">
        <v>57.888000000000005</v>
      </c>
      <c r="T2120">
        <v>0.59324847814056447</v>
      </c>
      <c r="U2120">
        <v>2026</v>
      </c>
      <c r="V2120" t="s">
        <v>79</v>
      </c>
      <c r="W2120">
        <v>11</v>
      </c>
      <c r="X2120" t="s">
        <v>82</v>
      </c>
    </row>
    <row r="2121" spans="1:24" x14ac:dyDescent="0.3">
      <c r="A2121">
        <v>1090</v>
      </c>
      <c r="B2121" s="1">
        <v>46338</v>
      </c>
      <c r="C2121">
        <f>YEAR(SalesDataTable[[#This Row],[Order Date]])</f>
        <v>2026</v>
      </c>
      <c r="D2121">
        <f>MONTH(SalesDataTable[[#This Row],[Order Date]])</f>
        <v>11</v>
      </c>
      <c r="E2121" t="str">
        <f>TEXT(SalesDataTable[[#This Row],[Order Date]], "MmMM")</f>
        <v>November</v>
      </c>
      <c r="F2121" t="str">
        <f>"Q"&amp;ROUNDUP(MONTH(SalesDataTable[[#This Row],[Order Date]])/3,0)</f>
        <v>Q4</v>
      </c>
      <c r="G2121" t="s">
        <v>34</v>
      </c>
      <c r="H2121" t="s">
        <v>55</v>
      </c>
      <c r="I2121" t="s">
        <v>87</v>
      </c>
      <c r="J2121" t="s">
        <v>23</v>
      </c>
      <c r="K2121" t="s">
        <v>42</v>
      </c>
      <c r="L2121" t="s">
        <v>66</v>
      </c>
      <c r="M2121">
        <v>3</v>
      </c>
      <c r="N2121">
        <v>51.44</v>
      </c>
      <c r="O2121">
        <v>0.1</v>
      </c>
      <c r="P2121">
        <v>23.11</v>
      </c>
      <c r="Q2121">
        <v>138.88800000000001</v>
      </c>
      <c r="R2121">
        <v>69.33</v>
      </c>
      <c r="S2121">
        <v>69.558000000000007</v>
      </c>
      <c r="T2121">
        <v>0.50082080525315364</v>
      </c>
      <c r="U2121">
        <v>2026</v>
      </c>
      <c r="V2121" t="s">
        <v>79</v>
      </c>
      <c r="W2121">
        <v>11</v>
      </c>
      <c r="X2121" t="s">
        <v>82</v>
      </c>
    </row>
    <row r="2122" spans="1:24" x14ac:dyDescent="0.3">
      <c r="A2122">
        <v>5195</v>
      </c>
      <c r="B2122" s="1">
        <v>46341</v>
      </c>
      <c r="C2122">
        <f>YEAR(SalesDataTable[[#This Row],[Order Date]])</f>
        <v>2026</v>
      </c>
      <c r="D2122">
        <f>MONTH(SalesDataTable[[#This Row],[Order Date]])</f>
        <v>11</v>
      </c>
      <c r="E2122" t="str">
        <f>TEXT(SalesDataTable[[#This Row],[Order Date]], "MmMM")</f>
        <v>November</v>
      </c>
      <c r="F2122" t="str">
        <f>"Q"&amp;ROUNDUP(MONTH(SalesDataTable[[#This Row],[Order Date]])/3,0)</f>
        <v>Q4</v>
      </c>
      <c r="G2122" t="s">
        <v>48</v>
      </c>
      <c r="H2122" t="s">
        <v>71</v>
      </c>
      <c r="I2122" t="s">
        <v>22</v>
      </c>
      <c r="J2122" t="s">
        <v>85</v>
      </c>
      <c r="K2122" t="s">
        <v>30</v>
      </c>
      <c r="L2122" t="s">
        <v>31</v>
      </c>
      <c r="M2122">
        <v>3</v>
      </c>
      <c r="N2122">
        <v>153.88999999999999</v>
      </c>
      <c r="O2122">
        <v>0.1</v>
      </c>
      <c r="P2122">
        <v>80.36</v>
      </c>
      <c r="Q2122">
        <v>415.50299999999999</v>
      </c>
      <c r="R2122">
        <v>241.07999999999998</v>
      </c>
      <c r="S2122">
        <v>174.423</v>
      </c>
      <c r="T2122">
        <v>0.41978758276113531</v>
      </c>
      <c r="U2122">
        <v>2026</v>
      </c>
      <c r="V2122" t="s">
        <v>79</v>
      </c>
      <c r="W2122">
        <v>11</v>
      </c>
      <c r="X2122" t="s">
        <v>82</v>
      </c>
    </row>
    <row r="2123" spans="1:24" x14ac:dyDescent="0.3">
      <c r="A2123">
        <v>1666</v>
      </c>
      <c r="B2123" s="1">
        <v>46352</v>
      </c>
      <c r="C2123">
        <f>YEAR(SalesDataTable[[#This Row],[Order Date]])</f>
        <v>2026</v>
      </c>
      <c r="D2123">
        <f>MONTH(SalesDataTable[[#This Row],[Order Date]])</f>
        <v>11</v>
      </c>
      <c r="E2123" t="str">
        <f>TEXT(SalesDataTable[[#This Row],[Order Date]], "MmMM")</f>
        <v>November</v>
      </c>
      <c r="F2123" t="str">
        <f>"Q"&amp;ROUNDUP(MONTH(SalesDataTable[[#This Row],[Order Date]])/3,0)</f>
        <v>Q4</v>
      </c>
      <c r="G2123" t="s">
        <v>28</v>
      </c>
      <c r="H2123" t="s">
        <v>46</v>
      </c>
      <c r="I2123" t="s">
        <v>88</v>
      </c>
      <c r="J2123" t="s">
        <v>84</v>
      </c>
      <c r="K2123" t="s">
        <v>42</v>
      </c>
      <c r="L2123" t="s">
        <v>66</v>
      </c>
      <c r="M2123">
        <v>3</v>
      </c>
      <c r="N2123">
        <v>50.18</v>
      </c>
      <c r="O2123">
        <v>0.1</v>
      </c>
      <c r="P2123">
        <v>23.12</v>
      </c>
      <c r="Q2123">
        <v>135.48599999999999</v>
      </c>
      <c r="R2123">
        <v>69.36</v>
      </c>
      <c r="S2123">
        <v>66.125999999999991</v>
      </c>
      <c r="T2123">
        <v>0.4880651875470528</v>
      </c>
      <c r="U2123">
        <v>2026</v>
      </c>
      <c r="V2123" t="s">
        <v>79</v>
      </c>
      <c r="W2123">
        <v>11</v>
      </c>
      <c r="X2123" t="s">
        <v>82</v>
      </c>
    </row>
    <row r="2124" spans="1:24" x14ac:dyDescent="0.3">
      <c r="A2124">
        <v>630</v>
      </c>
      <c r="B2124" s="1">
        <v>46356</v>
      </c>
      <c r="C2124">
        <f>YEAR(SalesDataTable[[#This Row],[Order Date]])</f>
        <v>2026</v>
      </c>
      <c r="D2124">
        <f>MONTH(SalesDataTable[[#This Row],[Order Date]])</f>
        <v>11</v>
      </c>
      <c r="E2124" t="str">
        <f>TEXT(SalesDataTable[[#This Row],[Order Date]], "MmMM")</f>
        <v>November</v>
      </c>
      <c r="F2124" t="str">
        <f>"Q"&amp;ROUNDUP(MONTH(SalesDataTable[[#This Row],[Order Date]])/3,0)</f>
        <v>Q4</v>
      </c>
      <c r="G2124" t="s">
        <v>20</v>
      </c>
      <c r="H2124" t="s">
        <v>21</v>
      </c>
      <c r="I2124" t="s">
        <v>22</v>
      </c>
      <c r="J2124" t="s">
        <v>85</v>
      </c>
      <c r="K2124" t="s">
        <v>42</v>
      </c>
      <c r="L2124" t="s">
        <v>43</v>
      </c>
      <c r="M2124">
        <v>3</v>
      </c>
      <c r="N2124">
        <v>41.07</v>
      </c>
      <c r="O2124">
        <v>0.1</v>
      </c>
      <c r="P2124">
        <v>16.86</v>
      </c>
      <c r="Q2124">
        <v>110.88900000000001</v>
      </c>
      <c r="R2124">
        <v>50.58</v>
      </c>
      <c r="S2124">
        <v>60.309000000000012</v>
      </c>
      <c r="T2124">
        <v>0.54386819251684126</v>
      </c>
      <c r="U2124">
        <v>2026</v>
      </c>
      <c r="V2124" t="s">
        <v>79</v>
      </c>
      <c r="W2124">
        <v>11</v>
      </c>
      <c r="X2124" t="s">
        <v>82</v>
      </c>
    </row>
    <row r="2125" spans="1:24" x14ac:dyDescent="0.3">
      <c r="A2125">
        <v>2141</v>
      </c>
      <c r="B2125" s="1">
        <v>46361</v>
      </c>
      <c r="C2125">
        <f>YEAR(SalesDataTable[[#This Row],[Order Date]])</f>
        <v>2026</v>
      </c>
      <c r="D2125">
        <f>MONTH(SalesDataTable[[#This Row],[Order Date]])</f>
        <v>12</v>
      </c>
      <c r="E2125" t="str">
        <f>TEXT(SalesDataTable[[#This Row],[Order Date]], "MmMM")</f>
        <v>December</v>
      </c>
      <c r="F2125" t="str">
        <f>"Q"&amp;ROUNDUP(MONTH(SalesDataTable[[#This Row],[Order Date]])/3,0)</f>
        <v>Q4</v>
      </c>
      <c r="G2125" t="s">
        <v>20</v>
      </c>
      <c r="H2125" t="s">
        <v>60</v>
      </c>
      <c r="I2125" t="s">
        <v>22</v>
      </c>
      <c r="J2125" t="s">
        <v>23</v>
      </c>
      <c r="K2125" t="s">
        <v>44</v>
      </c>
      <c r="L2125" t="s">
        <v>45</v>
      </c>
      <c r="M2125">
        <v>3</v>
      </c>
      <c r="N2125">
        <v>194.07</v>
      </c>
      <c r="O2125">
        <v>0.1</v>
      </c>
      <c r="P2125">
        <v>102.37</v>
      </c>
      <c r="Q2125">
        <v>523.98900000000003</v>
      </c>
      <c r="R2125">
        <v>307.11</v>
      </c>
      <c r="S2125">
        <v>216.87900000000002</v>
      </c>
      <c r="T2125">
        <v>0.4138999101126169</v>
      </c>
      <c r="U2125">
        <v>2026</v>
      </c>
      <c r="V2125" t="s">
        <v>79</v>
      </c>
      <c r="W2125">
        <v>12</v>
      </c>
      <c r="X2125" t="s">
        <v>83</v>
      </c>
    </row>
    <row r="2126" spans="1:24" x14ac:dyDescent="0.3">
      <c r="A2126">
        <v>102</v>
      </c>
      <c r="B2126" s="1">
        <v>46365</v>
      </c>
      <c r="C2126">
        <f>YEAR(SalesDataTable[[#This Row],[Order Date]])</f>
        <v>2026</v>
      </c>
      <c r="D2126">
        <f>MONTH(SalesDataTable[[#This Row],[Order Date]])</f>
        <v>12</v>
      </c>
      <c r="E2126" t="str">
        <f>TEXT(SalesDataTable[[#This Row],[Order Date]], "MmMM")</f>
        <v>December</v>
      </c>
      <c r="F2126" t="str">
        <f>"Q"&amp;ROUNDUP(MONTH(SalesDataTable[[#This Row],[Order Date]])/3,0)</f>
        <v>Q4</v>
      </c>
      <c r="G2126" t="s">
        <v>48</v>
      </c>
      <c r="H2126" t="s">
        <v>52</v>
      </c>
      <c r="I2126" t="s">
        <v>86</v>
      </c>
      <c r="J2126" t="s">
        <v>23</v>
      </c>
      <c r="K2126" t="s">
        <v>30</v>
      </c>
      <c r="L2126" t="s">
        <v>57</v>
      </c>
      <c r="M2126">
        <v>3</v>
      </c>
      <c r="N2126">
        <v>142.75</v>
      </c>
      <c r="O2126">
        <v>0.1</v>
      </c>
      <c r="P2126">
        <v>81.739999999999995</v>
      </c>
      <c r="Q2126">
        <v>385.42500000000001</v>
      </c>
      <c r="R2126">
        <v>245.21999999999997</v>
      </c>
      <c r="S2126">
        <v>140.20500000000004</v>
      </c>
      <c r="T2126">
        <v>0.3637672698968672</v>
      </c>
      <c r="U2126">
        <v>2026</v>
      </c>
      <c r="V2126" t="s">
        <v>79</v>
      </c>
      <c r="W2126">
        <v>12</v>
      </c>
      <c r="X2126" t="s">
        <v>83</v>
      </c>
    </row>
    <row r="2127" spans="1:24" x14ac:dyDescent="0.3">
      <c r="A2127">
        <v>3630</v>
      </c>
      <c r="B2127" s="1">
        <v>46366</v>
      </c>
      <c r="C2127">
        <f>YEAR(SalesDataTable[[#This Row],[Order Date]])</f>
        <v>2026</v>
      </c>
      <c r="D2127">
        <f>MONTH(SalesDataTable[[#This Row],[Order Date]])</f>
        <v>12</v>
      </c>
      <c r="E2127" t="str">
        <f>TEXT(SalesDataTable[[#This Row],[Order Date]], "MmMM")</f>
        <v>December</v>
      </c>
      <c r="F2127" t="str">
        <f>"Q"&amp;ROUNDUP(MONTH(SalesDataTable[[#This Row],[Order Date]])/3,0)</f>
        <v>Q4</v>
      </c>
      <c r="G2127" t="s">
        <v>34</v>
      </c>
      <c r="H2127" t="s">
        <v>53</v>
      </c>
      <c r="I2127" t="s">
        <v>86</v>
      </c>
      <c r="J2127" t="s">
        <v>84</v>
      </c>
      <c r="K2127" t="s">
        <v>42</v>
      </c>
      <c r="L2127" t="s">
        <v>43</v>
      </c>
      <c r="M2127">
        <v>3</v>
      </c>
      <c r="N2127">
        <v>39.979999999999997</v>
      </c>
      <c r="O2127">
        <v>0.1</v>
      </c>
      <c r="P2127">
        <v>16.989999999999998</v>
      </c>
      <c r="Q2127">
        <v>107.946</v>
      </c>
      <c r="R2127">
        <v>50.97</v>
      </c>
      <c r="S2127">
        <v>56.975999999999999</v>
      </c>
      <c r="T2127">
        <v>0.52781946528819967</v>
      </c>
      <c r="U2127">
        <v>2026</v>
      </c>
      <c r="V2127" t="s">
        <v>79</v>
      </c>
      <c r="W2127">
        <v>12</v>
      </c>
      <c r="X2127" t="s">
        <v>83</v>
      </c>
    </row>
    <row r="2128" spans="1:24" x14ac:dyDescent="0.3">
      <c r="A2128">
        <v>4720</v>
      </c>
      <c r="B2128" s="1">
        <v>46369</v>
      </c>
      <c r="C2128">
        <f>YEAR(SalesDataTable[[#This Row],[Order Date]])</f>
        <v>2026</v>
      </c>
      <c r="D2128">
        <f>MONTH(SalesDataTable[[#This Row],[Order Date]])</f>
        <v>12</v>
      </c>
      <c r="E2128" t="str">
        <f>TEXT(SalesDataTable[[#This Row],[Order Date]], "MmMM")</f>
        <v>December</v>
      </c>
      <c r="F2128" t="str">
        <f>"Q"&amp;ROUNDUP(MONTH(SalesDataTable[[#This Row],[Order Date]])/3,0)</f>
        <v>Q4</v>
      </c>
      <c r="G2128" t="s">
        <v>28</v>
      </c>
      <c r="H2128" t="s">
        <v>36</v>
      </c>
      <c r="I2128" t="s">
        <v>22</v>
      </c>
      <c r="J2128" t="s">
        <v>23</v>
      </c>
      <c r="K2128" t="s">
        <v>30</v>
      </c>
      <c r="L2128" t="s">
        <v>41</v>
      </c>
      <c r="M2128">
        <v>3</v>
      </c>
      <c r="N2128">
        <v>73.040000000000006</v>
      </c>
      <c r="O2128">
        <v>0.1</v>
      </c>
      <c r="P2128">
        <v>31.78</v>
      </c>
      <c r="Q2128">
        <v>197.208</v>
      </c>
      <c r="R2128">
        <v>95.34</v>
      </c>
      <c r="S2128">
        <v>101.86799999999999</v>
      </c>
      <c r="T2128">
        <v>0.51655105269563095</v>
      </c>
      <c r="U2128">
        <v>2026</v>
      </c>
      <c r="V2128" t="s">
        <v>79</v>
      </c>
      <c r="W2128">
        <v>12</v>
      </c>
      <c r="X2128" t="s">
        <v>83</v>
      </c>
    </row>
    <row r="2129" spans="1:24" x14ac:dyDescent="0.3">
      <c r="A2129">
        <v>2455</v>
      </c>
      <c r="B2129" s="1">
        <v>46371</v>
      </c>
      <c r="C2129">
        <f>YEAR(SalesDataTable[[#This Row],[Order Date]])</f>
        <v>2026</v>
      </c>
      <c r="D2129">
        <f>MONTH(SalesDataTable[[#This Row],[Order Date]])</f>
        <v>12</v>
      </c>
      <c r="E2129" t="str">
        <f>TEXT(SalesDataTable[[#This Row],[Order Date]], "MmMM")</f>
        <v>December</v>
      </c>
      <c r="F2129" t="str">
        <f>"Q"&amp;ROUNDUP(MONTH(SalesDataTable[[#This Row],[Order Date]])/3,0)</f>
        <v>Q4</v>
      </c>
      <c r="G2129" t="s">
        <v>34</v>
      </c>
      <c r="H2129" t="s">
        <v>53</v>
      </c>
      <c r="I2129" t="s">
        <v>22</v>
      </c>
      <c r="J2129" t="s">
        <v>84</v>
      </c>
      <c r="K2129" t="s">
        <v>44</v>
      </c>
      <c r="L2129" t="s">
        <v>63</v>
      </c>
      <c r="M2129">
        <v>3</v>
      </c>
      <c r="N2129">
        <v>126.21</v>
      </c>
      <c r="O2129">
        <v>0.1</v>
      </c>
      <c r="P2129">
        <v>60.65</v>
      </c>
      <c r="Q2129">
        <v>340.767</v>
      </c>
      <c r="R2129">
        <v>181.95</v>
      </c>
      <c r="S2129">
        <v>158.81700000000001</v>
      </c>
      <c r="T2129">
        <v>0.46605745274630467</v>
      </c>
      <c r="U2129">
        <v>2026</v>
      </c>
      <c r="V2129" t="s">
        <v>79</v>
      </c>
      <c r="W2129">
        <v>12</v>
      </c>
      <c r="X2129" t="s">
        <v>83</v>
      </c>
    </row>
    <row r="2130" spans="1:24" x14ac:dyDescent="0.3">
      <c r="A2130">
        <v>2404</v>
      </c>
      <c r="B2130" s="1">
        <v>46373</v>
      </c>
      <c r="C2130">
        <f>YEAR(SalesDataTable[[#This Row],[Order Date]])</f>
        <v>2026</v>
      </c>
      <c r="D2130">
        <f>MONTH(SalesDataTable[[#This Row],[Order Date]])</f>
        <v>12</v>
      </c>
      <c r="E2130" t="str">
        <f>TEXT(SalesDataTable[[#This Row],[Order Date]], "MmMM")</f>
        <v>December</v>
      </c>
      <c r="F2130" t="str">
        <f>"Q"&amp;ROUNDUP(MONTH(SalesDataTable[[#This Row],[Order Date]])/3,0)</f>
        <v>Q4</v>
      </c>
      <c r="G2130" t="s">
        <v>48</v>
      </c>
      <c r="H2130" t="s">
        <v>81</v>
      </c>
      <c r="I2130" t="s">
        <v>87</v>
      </c>
      <c r="J2130" t="s">
        <v>85</v>
      </c>
      <c r="K2130" t="s">
        <v>37</v>
      </c>
      <c r="L2130" t="s">
        <v>59</v>
      </c>
      <c r="M2130">
        <v>3</v>
      </c>
      <c r="N2130">
        <v>163.34</v>
      </c>
      <c r="O2130">
        <v>0.1</v>
      </c>
      <c r="P2130">
        <v>88.53</v>
      </c>
      <c r="Q2130">
        <v>441.01799999999997</v>
      </c>
      <c r="R2130">
        <v>265.59000000000003</v>
      </c>
      <c r="S2130">
        <v>175.42799999999994</v>
      </c>
      <c r="T2130">
        <v>0.39777968246194023</v>
      </c>
      <c r="U2130">
        <v>2026</v>
      </c>
      <c r="V2130" t="s">
        <v>79</v>
      </c>
      <c r="W2130">
        <v>12</v>
      </c>
      <c r="X2130" t="s">
        <v>83</v>
      </c>
    </row>
    <row r="2131" spans="1:24" x14ac:dyDescent="0.3">
      <c r="A2131">
        <v>4597</v>
      </c>
      <c r="B2131" s="1">
        <v>46376</v>
      </c>
      <c r="C2131">
        <f>YEAR(SalesDataTable[[#This Row],[Order Date]])</f>
        <v>2026</v>
      </c>
      <c r="D2131">
        <f>MONTH(SalesDataTable[[#This Row],[Order Date]])</f>
        <v>12</v>
      </c>
      <c r="E2131" t="str">
        <f>TEXT(SalesDataTable[[#This Row],[Order Date]], "MmMM")</f>
        <v>December</v>
      </c>
      <c r="F2131" t="str">
        <f>"Q"&amp;ROUNDUP(MONTH(SalesDataTable[[#This Row],[Order Date]])/3,0)</f>
        <v>Q4</v>
      </c>
      <c r="G2131" t="s">
        <v>20</v>
      </c>
      <c r="H2131" t="s">
        <v>60</v>
      </c>
      <c r="I2131" t="s">
        <v>22</v>
      </c>
      <c r="J2131" t="s">
        <v>84</v>
      </c>
      <c r="K2131" t="s">
        <v>30</v>
      </c>
      <c r="L2131" t="s">
        <v>41</v>
      </c>
      <c r="M2131">
        <v>3</v>
      </c>
      <c r="N2131">
        <v>71.3</v>
      </c>
      <c r="O2131">
        <v>0.1</v>
      </c>
      <c r="P2131">
        <v>32.93</v>
      </c>
      <c r="Q2131">
        <v>192.51</v>
      </c>
      <c r="R2131">
        <v>98.789999999999992</v>
      </c>
      <c r="S2131">
        <v>93.72</v>
      </c>
      <c r="T2131">
        <v>0.48683185289075892</v>
      </c>
      <c r="U2131">
        <v>2026</v>
      </c>
      <c r="V2131" t="s">
        <v>79</v>
      </c>
      <c r="W2131">
        <v>12</v>
      </c>
      <c r="X2131" t="s">
        <v>83</v>
      </c>
    </row>
    <row r="2132" spans="1:24" x14ac:dyDescent="0.3">
      <c r="A2132">
        <v>3882</v>
      </c>
      <c r="B2132" s="1">
        <v>46383</v>
      </c>
      <c r="C2132">
        <f>YEAR(SalesDataTable[[#This Row],[Order Date]])</f>
        <v>2026</v>
      </c>
      <c r="D2132">
        <f>MONTH(SalesDataTable[[#This Row],[Order Date]])</f>
        <v>12</v>
      </c>
      <c r="E2132" t="str">
        <f>TEXT(SalesDataTable[[#This Row],[Order Date]], "MmMM")</f>
        <v>December</v>
      </c>
      <c r="F2132" t="str">
        <f>"Q"&amp;ROUNDUP(MONTH(SalesDataTable[[#This Row],[Order Date]])/3,0)</f>
        <v>Q4</v>
      </c>
      <c r="G2132" t="s">
        <v>20</v>
      </c>
      <c r="H2132" t="s">
        <v>21</v>
      </c>
      <c r="I2132" t="s">
        <v>87</v>
      </c>
      <c r="J2132" t="s">
        <v>84</v>
      </c>
      <c r="K2132" t="s">
        <v>30</v>
      </c>
      <c r="L2132" t="s">
        <v>41</v>
      </c>
      <c r="M2132">
        <v>3</v>
      </c>
      <c r="N2132">
        <v>70.430000000000007</v>
      </c>
      <c r="O2132">
        <v>0.1</v>
      </c>
      <c r="P2132">
        <v>32.869999999999997</v>
      </c>
      <c r="Q2132">
        <v>190.16100000000003</v>
      </c>
      <c r="R2132">
        <v>98.609999999999985</v>
      </c>
      <c r="S2132">
        <v>91.551000000000045</v>
      </c>
      <c r="T2132">
        <v>0.48143941186678674</v>
      </c>
      <c r="U2132">
        <v>2026</v>
      </c>
      <c r="V2132" t="s">
        <v>79</v>
      </c>
      <c r="W2132">
        <v>12</v>
      </c>
      <c r="X2132" t="s">
        <v>83</v>
      </c>
    </row>
    <row r="2133" spans="1:24" x14ac:dyDescent="0.3">
      <c r="A2133">
        <v>2135</v>
      </c>
      <c r="B2133" s="1">
        <v>46386</v>
      </c>
      <c r="C2133">
        <f>YEAR(SalesDataTable[[#This Row],[Order Date]])</f>
        <v>2026</v>
      </c>
      <c r="D2133">
        <f>MONTH(SalesDataTable[[#This Row],[Order Date]])</f>
        <v>12</v>
      </c>
      <c r="E2133" t="str">
        <f>TEXT(SalesDataTable[[#This Row],[Order Date]], "MmMM")</f>
        <v>December</v>
      </c>
      <c r="F2133" t="str">
        <f>"Q"&amp;ROUNDUP(MONTH(SalesDataTable[[#This Row],[Order Date]])/3,0)</f>
        <v>Q4</v>
      </c>
      <c r="G2133" t="s">
        <v>34</v>
      </c>
      <c r="H2133" t="s">
        <v>53</v>
      </c>
      <c r="I2133" t="s">
        <v>87</v>
      </c>
      <c r="J2133" t="s">
        <v>85</v>
      </c>
      <c r="K2133" t="s">
        <v>44</v>
      </c>
      <c r="L2133" t="s">
        <v>45</v>
      </c>
      <c r="M2133">
        <v>3</v>
      </c>
      <c r="N2133">
        <v>194.7</v>
      </c>
      <c r="O2133">
        <v>0.1</v>
      </c>
      <c r="P2133">
        <v>102.62</v>
      </c>
      <c r="Q2133">
        <v>525.68999999999994</v>
      </c>
      <c r="R2133">
        <v>307.86</v>
      </c>
      <c r="S2133">
        <v>217.82999999999993</v>
      </c>
      <c r="T2133">
        <v>0.41436968555612613</v>
      </c>
      <c r="U2133">
        <v>2026</v>
      </c>
      <c r="V2133" t="s">
        <v>79</v>
      </c>
      <c r="W2133">
        <v>12</v>
      </c>
      <c r="X2133" t="s">
        <v>83</v>
      </c>
    </row>
    <row r="2134" spans="1:24" x14ac:dyDescent="0.3">
      <c r="A2134">
        <v>2002</v>
      </c>
      <c r="B2134" s="1">
        <v>46025</v>
      </c>
      <c r="C2134">
        <f>YEAR(SalesDataTable[[#This Row],[Order Date]])</f>
        <v>2026</v>
      </c>
      <c r="D2134">
        <f>MONTH(SalesDataTable[[#This Row],[Order Date]])</f>
        <v>1</v>
      </c>
      <c r="E2134" t="str">
        <f>TEXT(SalesDataTable[[#This Row],[Order Date]], "MmMM")</f>
        <v>January</v>
      </c>
      <c r="F2134" t="str">
        <f>"Q"&amp;ROUNDUP(MONTH(SalesDataTable[[#This Row],[Order Date]])/3,0)</f>
        <v>Q1</v>
      </c>
      <c r="G2134" t="s">
        <v>28</v>
      </c>
      <c r="H2134" t="s">
        <v>36</v>
      </c>
      <c r="I2134" t="s">
        <v>88</v>
      </c>
      <c r="J2134" t="s">
        <v>85</v>
      </c>
      <c r="K2134" t="s">
        <v>37</v>
      </c>
      <c r="L2134" t="s">
        <v>47</v>
      </c>
      <c r="M2134">
        <v>3</v>
      </c>
      <c r="N2134">
        <v>36.53</v>
      </c>
      <c r="O2134">
        <v>0.15</v>
      </c>
      <c r="P2134">
        <v>13.67</v>
      </c>
      <c r="Q2134">
        <v>93.151499999999999</v>
      </c>
      <c r="R2134">
        <v>41.01</v>
      </c>
      <c r="S2134">
        <v>52.141500000000001</v>
      </c>
      <c r="T2134">
        <v>0.55974944042769037</v>
      </c>
      <c r="U2134">
        <v>2026</v>
      </c>
      <c r="V2134" t="s">
        <v>26</v>
      </c>
      <c r="W2134">
        <v>1</v>
      </c>
      <c r="X2134" t="s">
        <v>27</v>
      </c>
    </row>
    <row r="2135" spans="1:24" x14ac:dyDescent="0.3">
      <c r="A2135">
        <v>4508</v>
      </c>
      <c r="B2135" s="1">
        <v>46038</v>
      </c>
      <c r="C2135">
        <f>YEAR(SalesDataTable[[#This Row],[Order Date]])</f>
        <v>2026</v>
      </c>
      <c r="D2135">
        <f>MONTH(SalesDataTable[[#This Row],[Order Date]])</f>
        <v>1</v>
      </c>
      <c r="E2135" t="str">
        <f>TEXT(SalesDataTable[[#This Row],[Order Date]], "MmMM")</f>
        <v>January</v>
      </c>
      <c r="F2135" t="str">
        <f>"Q"&amp;ROUNDUP(MONTH(SalesDataTable[[#This Row],[Order Date]])/3,0)</f>
        <v>Q1</v>
      </c>
      <c r="G2135" t="s">
        <v>20</v>
      </c>
      <c r="H2135" t="s">
        <v>60</v>
      </c>
      <c r="I2135" t="s">
        <v>87</v>
      </c>
      <c r="J2135" t="s">
        <v>23</v>
      </c>
      <c r="K2135" t="s">
        <v>42</v>
      </c>
      <c r="L2135" t="s">
        <v>43</v>
      </c>
      <c r="M2135">
        <v>3</v>
      </c>
      <c r="N2135">
        <v>40.92</v>
      </c>
      <c r="O2135">
        <v>0.15</v>
      </c>
      <c r="P2135">
        <v>16.71</v>
      </c>
      <c r="Q2135">
        <v>104.346</v>
      </c>
      <c r="R2135">
        <v>50.13</v>
      </c>
      <c r="S2135">
        <v>54.216000000000001</v>
      </c>
      <c r="T2135">
        <v>0.51957909263412105</v>
      </c>
      <c r="U2135">
        <v>2026</v>
      </c>
      <c r="V2135" t="s">
        <v>26</v>
      </c>
      <c r="W2135">
        <v>1</v>
      </c>
      <c r="X2135" t="s">
        <v>27</v>
      </c>
    </row>
    <row r="2136" spans="1:24" x14ac:dyDescent="0.3">
      <c r="A2136">
        <v>539</v>
      </c>
      <c r="B2136" s="1">
        <v>46059</v>
      </c>
      <c r="C2136">
        <f>YEAR(SalesDataTable[[#This Row],[Order Date]])</f>
        <v>2026</v>
      </c>
      <c r="D2136">
        <f>MONTH(SalesDataTable[[#This Row],[Order Date]])</f>
        <v>2</v>
      </c>
      <c r="E2136" t="str">
        <f>TEXT(SalesDataTable[[#This Row],[Order Date]], "MmMM")</f>
        <v>February</v>
      </c>
      <c r="F2136" t="str">
        <f>"Q"&amp;ROUNDUP(MONTH(SalesDataTable[[#This Row],[Order Date]])/3,0)</f>
        <v>Q1</v>
      </c>
      <c r="G2136" t="s">
        <v>28</v>
      </c>
      <c r="H2136" t="s">
        <v>46</v>
      </c>
      <c r="I2136" t="s">
        <v>87</v>
      </c>
      <c r="J2136" t="s">
        <v>23</v>
      </c>
      <c r="K2136" t="s">
        <v>30</v>
      </c>
      <c r="L2136" t="s">
        <v>33</v>
      </c>
      <c r="M2136">
        <v>3</v>
      </c>
      <c r="N2136">
        <v>92.96</v>
      </c>
      <c r="O2136">
        <v>0.15</v>
      </c>
      <c r="P2136">
        <v>44.56</v>
      </c>
      <c r="Q2136">
        <v>237.048</v>
      </c>
      <c r="R2136">
        <v>133.68</v>
      </c>
      <c r="S2136">
        <v>103.36799999999999</v>
      </c>
      <c r="T2136">
        <v>0.43606358205932971</v>
      </c>
      <c r="U2136">
        <v>2026</v>
      </c>
      <c r="V2136" t="s">
        <v>26</v>
      </c>
      <c r="W2136">
        <v>2</v>
      </c>
      <c r="X2136" t="s">
        <v>51</v>
      </c>
    </row>
    <row r="2137" spans="1:24" x14ac:dyDescent="0.3">
      <c r="A2137">
        <v>2714</v>
      </c>
      <c r="B2137" s="1">
        <v>46069</v>
      </c>
      <c r="C2137">
        <f>YEAR(SalesDataTable[[#This Row],[Order Date]])</f>
        <v>2026</v>
      </c>
      <c r="D2137">
        <f>MONTH(SalesDataTable[[#This Row],[Order Date]])</f>
        <v>2</v>
      </c>
      <c r="E2137" t="str">
        <f>TEXT(SalesDataTable[[#This Row],[Order Date]], "MmMM")</f>
        <v>February</v>
      </c>
      <c r="F2137" t="str">
        <f>"Q"&amp;ROUNDUP(MONTH(SalesDataTable[[#This Row],[Order Date]])/3,0)</f>
        <v>Q1</v>
      </c>
      <c r="G2137" t="s">
        <v>28</v>
      </c>
      <c r="H2137" t="s">
        <v>46</v>
      </c>
      <c r="I2137" t="s">
        <v>22</v>
      </c>
      <c r="J2137" t="s">
        <v>85</v>
      </c>
      <c r="K2137" t="s">
        <v>30</v>
      </c>
      <c r="L2137" t="s">
        <v>31</v>
      </c>
      <c r="M2137">
        <v>3</v>
      </c>
      <c r="N2137">
        <v>153.24</v>
      </c>
      <c r="O2137">
        <v>0.15</v>
      </c>
      <c r="P2137">
        <v>77.61</v>
      </c>
      <c r="Q2137">
        <v>390.762</v>
      </c>
      <c r="R2137">
        <v>232.82999999999998</v>
      </c>
      <c r="S2137">
        <v>157.93200000000002</v>
      </c>
      <c r="T2137">
        <v>0.40416417154175693</v>
      </c>
      <c r="U2137">
        <v>2026</v>
      </c>
      <c r="V2137" t="s">
        <v>26</v>
      </c>
      <c r="W2137">
        <v>2</v>
      </c>
      <c r="X2137" t="s">
        <v>51</v>
      </c>
    </row>
    <row r="2138" spans="1:24" x14ac:dyDescent="0.3">
      <c r="A2138">
        <v>3752</v>
      </c>
      <c r="B2138" s="1">
        <v>46093</v>
      </c>
      <c r="C2138">
        <f>YEAR(SalesDataTable[[#This Row],[Order Date]])</f>
        <v>2026</v>
      </c>
      <c r="D2138">
        <f>MONTH(SalesDataTable[[#This Row],[Order Date]])</f>
        <v>3</v>
      </c>
      <c r="E2138" t="str">
        <f>TEXT(SalesDataTable[[#This Row],[Order Date]], "MmMM")</f>
        <v>March</v>
      </c>
      <c r="F2138" t="str">
        <f>"Q"&amp;ROUNDUP(MONTH(SalesDataTable[[#This Row],[Order Date]])/3,0)</f>
        <v>Q1</v>
      </c>
      <c r="G2138" t="s">
        <v>20</v>
      </c>
      <c r="H2138" t="s">
        <v>21</v>
      </c>
      <c r="I2138" t="s">
        <v>88</v>
      </c>
      <c r="J2138" t="s">
        <v>85</v>
      </c>
      <c r="K2138" t="s">
        <v>37</v>
      </c>
      <c r="L2138" t="s">
        <v>54</v>
      </c>
      <c r="M2138">
        <v>3</v>
      </c>
      <c r="N2138">
        <v>45.8</v>
      </c>
      <c r="O2138">
        <v>0.15</v>
      </c>
      <c r="P2138">
        <v>18.47</v>
      </c>
      <c r="Q2138">
        <v>116.78999999999998</v>
      </c>
      <c r="R2138">
        <v>55.41</v>
      </c>
      <c r="S2138">
        <v>61.379999999999981</v>
      </c>
      <c r="T2138">
        <v>0.52555869509375797</v>
      </c>
      <c r="U2138">
        <v>2026</v>
      </c>
      <c r="V2138" t="s">
        <v>26</v>
      </c>
      <c r="W2138">
        <v>3</v>
      </c>
      <c r="X2138" t="s">
        <v>58</v>
      </c>
    </row>
    <row r="2139" spans="1:24" x14ac:dyDescent="0.3">
      <c r="A2139">
        <v>4198</v>
      </c>
      <c r="B2139" s="1">
        <v>46104</v>
      </c>
      <c r="C2139">
        <f>YEAR(SalesDataTable[[#This Row],[Order Date]])</f>
        <v>2026</v>
      </c>
      <c r="D2139">
        <f>MONTH(SalesDataTable[[#This Row],[Order Date]])</f>
        <v>3</v>
      </c>
      <c r="E2139" t="str">
        <f>TEXT(SalesDataTable[[#This Row],[Order Date]], "MmMM")</f>
        <v>March</v>
      </c>
      <c r="F2139" t="str">
        <f>"Q"&amp;ROUNDUP(MONTH(SalesDataTable[[#This Row],[Order Date]])/3,0)</f>
        <v>Q1</v>
      </c>
      <c r="G2139" t="s">
        <v>34</v>
      </c>
      <c r="H2139" t="s">
        <v>55</v>
      </c>
      <c r="I2139" t="s">
        <v>87</v>
      </c>
      <c r="J2139" t="s">
        <v>23</v>
      </c>
      <c r="K2139" t="s">
        <v>24</v>
      </c>
      <c r="L2139" t="s">
        <v>61</v>
      </c>
      <c r="M2139">
        <v>3</v>
      </c>
      <c r="N2139">
        <v>122.4</v>
      </c>
      <c r="O2139">
        <v>0.15</v>
      </c>
      <c r="P2139">
        <v>71.150000000000006</v>
      </c>
      <c r="Q2139">
        <v>312.12</v>
      </c>
      <c r="R2139">
        <v>213.45000000000002</v>
      </c>
      <c r="S2139">
        <v>98.669999999999987</v>
      </c>
      <c r="T2139">
        <v>0.31612841214917337</v>
      </c>
      <c r="U2139">
        <v>2026</v>
      </c>
      <c r="V2139" t="s">
        <v>26</v>
      </c>
      <c r="W2139">
        <v>3</v>
      </c>
      <c r="X2139" t="s">
        <v>58</v>
      </c>
    </row>
    <row r="2140" spans="1:24" x14ac:dyDescent="0.3">
      <c r="A2140">
        <v>4483</v>
      </c>
      <c r="B2140" s="1">
        <v>46105</v>
      </c>
      <c r="C2140">
        <f>YEAR(SalesDataTable[[#This Row],[Order Date]])</f>
        <v>2026</v>
      </c>
      <c r="D2140">
        <f>MONTH(SalesDataTable[[#This Row],[Order Date]])</f>
        <v>3</v>
      </c>
      <c r="E2140" t="str">
        <f>TEXT(SalesDataTable[[#This Row],[Order Date]], "MmMM")</f>
        <v>March</v>
      </c>
      <c r="F2140" t="str">
        <f>"Q"&amp;ROUNDUP(MONTH(SalesDataTable[[#This Row],[Order Date]])/3,0)</f>
        <v>Q1</v>
      </c>
      <c r="G2140" t="s">
        <v>34</v>
      </c>
      <c r="H2140" t="s">
        <v>53</v>
      </c>
      <c r="I2140" t="s">
        <v>22</v>
      </c>
      <c r="J2140" t="s">
        <v>23</v>
      </c>
      <c r="K2140" t="s">
        <v>42</v>
      </c>
      <c r="L2140" t="s">
        <v>66</v>
      </c>
      <c r="M2140">
        <v>3</v>
      </c>
      <c r="N2140">
        <v>51.01</v>
      </c>
      <c r="O2140">
        <v>0.15</v>
      </c>
      <c r="P2140">
        <v>22.84</v>
      </c>
      <c r="Q2140">
        <v>130.07550000000001</v>
      </c>
      <c r="R2140">
        <v>68.52</v>
      </c>
      <c r="S2140">
        <v>61.555500000000009</v>
      </c>
      <c r="T2140">
        <v>0.47322900930613382</v>
      </c>
      <c r="U2140">
        <v>2026</v>
      </c>
      <c r="V2140" t="s">
        <v>26</v>
      </c>
      <c r="W2140">
        <v>3</v>
      </c>
      <c r="X2140" t="s">
        <v>58</v>
      </c>
    </row>
    <row r="2141" spans="1:24" x14ac:dyDescent="0.3">
      <c r="A2141">
        <v>4344</v>
      </c>
      <c r="B2141" s="1">
        <v>46121</v>
      </c>
      <c r="C2141">
        <f>YEAR(SalesDataTable[[#This Row],[Order Date]])</f>
        <v>2026</v>
      </c>
      <c r="D2141">
        <f>MONTH(SalesDataTable[[#This Row],[Order Date]])</f>
        <v>4</v>
      </c>
      <c r="E2141" t="str">
        <f>TEXT(SalesDataTable[[#This Row],[Order Date]], "MmMM")</f>
        <v>April</v>
      </c>
      <c r="F2141" t="str">
        <f>"Q"&amp;ROUNDUP(MONTH(SalesDataTable[[#This Row],[Order Date]])/3,0)</f>
        <v>Q2</v>
      </c>
      <c r="G2141" t="s">
        <v>48</v>
      </c>
      <c r="H2141" t="s">
        <v>52</v>
      </c>
      <c r="I2141" t="s">
        <v>86</v>
      </c>
      <c r="J2141" t="s">
        <v>85</v>
      </c>
      <c r="K2141" t="s">
        <v>44</v>
      </c>
      <c r="L2141" t="s">
        <v>63</v>
      </c>
      <c r="M2141">
        <v>3</v>
      </c>
      <c r="N2141">
        <v>121.56</v>
      </c>
      <c r="O2141">
        <v>0.15</v>
      </c>
      <c r="P2141">
        <v>61.31</v>
      </c>
      <c r="Q2141">
        <v>309.97800000000001</v>
      </c>
      <c r="R2141">
        <v>183.93</v>
      </c>
      <c r="S2141">
        <v>126.048</v>
      </c>
      <c r="T2141">
        <v>0.40663530960261696</v>
      </c>
      <c r="U2141">
        <v>2026</v>
      </c>
      <c r="V2141" t="s">
        <v>64</v>
      </c>
      <c r="W2141">
        <v>4</v>
      </c>
      <c r="X2141" t="s">
        <v>65</v>
      </c>
    </row>
    <row r="2142" spans="1:24" x14ac:dyDescent="0.3">
      <c r="A2142">
        <v>4417</v>
      </c>
      <c r="B2142" s="1">
        <v>46131</v>
      </c>
      <c r="C2142">
        <f>YEAR(SalesDataTable[[#This Row],[Order Date]])</f>
        <v>2026</v>
      </c>
      <c r="D2142">
        <f>MONTH(SalesDataTable[[#This Row],[Order Date]])</f>
        <v>4</v>
      </c>
      <c r="E2142" t="str">
        <f>TEXT(SalesDataTable[[#This Row],[Order Date]], "MmMM")</f>
        <v>April</v>
      </c>
      <c r="F2142" t="str">
        <f>"Q"&amp;ROUNDUP(MONTH(SalesDataTable[[#This Row],[Order Date]])/3,0)</f>
        <v>Q2</v>
      </c>
      <c r="G2142" t="s">
        <v>20</v>
      </c>
      <c r="H2142" t="s">
        <v>21</v>
      </c>
      <c r="I2142" t="s">
        <v>86</v>
      </c>
      <c r="J2142" t="s">
        <v>23</v>
      </c>
      <c r="K2142" t="s">
        <v>44</v>
      </c>
      <c r="L2142" t="s">
        <v>77</v>
      </c>
      <c r="M2142">
        <v>3</v>
      </c>
      <c r="N2142">
        <v>334.01</v>
      </c>
      <c r="O2142">
        <v>0.15</v>
      </c>
      <c r="P2142">
        <v>192.17</v>
      </c>
      <c r="Q2142">
        <v>851.72550000000001</v>
      </c>
      <c r="R2142">
        <v>576.51</v>
      </c>
      <c r="S2142">
        <v>275.21550000000002</v>
      </c>
      <c r="T2142">
        <v>0.32312699337990941</v>
      </c>
      <c r="U2142">
        <v>2026</v>
      </c>
      <c r="V2142" t="s">
        <v>64</v>
      </c>
      <c r="W2142">
        <v>4</v>
      </c>
      <c r="X2142" t="s">
        <v>65</v>
      </c>
    </row>
    <row r="2143" spans="1:24" x14ac:dyDescent="0.3">
      <c r="A2143">
        <v>1369</v>
      </c>
      <c r="B2143" s="1">
        <v>46136</v>
      </c>
      <c r="C2143">
        <f>YEAR(SalesDataTable[[#This Row],[Order Date]])</f>
        <v>2026</v>
      </c>
      <c r="D2143">
        <f>MONTH(SalesDataTable[[#This Row],[Order Date]])</f>
        <v>4</v>
      </c>
      <c r="E2143" t="str">
        <f>TEXT(SalesDataTable[[#This Row],[Order Date]], "MmMM")</f>
        <v>April</v>
      </c>
      <c r="F2143" t="str">
        <f>"Q"&amp;ROUNDUP(MONTH(SalesDataTable[[#This Row],[Order Date]])/3,0)</f>
        <v>Q2</v>
      </c>
      <c r="G2143" t="s">
        <v>34</v>
      </c>
      <c r="H2143" t="s">
        <v>55</v>
      </c>
      <c r="I2143" t="s">
        <v>88</v>
      </c>
      <c r="J2143" t="s">
        <v>84</v>
      </c>
      <c r="K2143" t="s">
        <v>24</v>
      </c>
      <c r="L2143" t="s">
        <v>61</v>
      </c>
      <c r="M2143">
        <v>3</v>
      </c>
      <c r="N2143">
        <v>124.31</v>
      </c>
      <c r="O2143">
        <v>0.2</v>
      </c>
      <c r="P2143">
        <v>67.97</v>
      </c>
      <c r="Q2143">
        <v>298.34399999999999</v>
      </c>
      <c r="R2143">
        <v>203.91</v>
      </c>
      <c r="S2143">
        <v>94.433999999999997</v>
      </c>
      <c r="T2143">
        <v>0.31652723031131846</v>
      </c>
      <c r="U2143">
        <v>2026</v>
      </c>
      <c r="V2143" t="s">
        <v>64</v>
      </c>
      <c r="W2143">
        <v>4</v>
      </c>
      <c r="X2143" t="s">
        <v>65</v>
      </c>
    </row>
    <row r="2144" spans="1:24" x14ac:dyDescent="0.3">
      <c r="A2144">
        <v>3378</v>
      </c>
      <c r="B2144" s="1">
        <v>46146</v>
      </c>
      <c r="C2144">
        <f>YEAR(SalesDataTable[[#This Row],[Order Date]])</f>
        <v>2026</v>
      </c>
      <c r="D2144">
        <f>MONTH(SalesDataTable[[#This Row],[Order Date]])</f>
        <v>5</v>
      </c>
      <c r="E2144" t="str">
        <f>TEXT(SalesDataTable[[#This Row],[Order Date]], "MmMM")</f>
        <v>May</v>
      </c>
      <c r="F2144" t="str">
        <f>"Q"&amp;ROUNDUP(MONTH(SalesDataTable[[#This Row],[Order Date]])/3,0)</f>
        <v>Q2</v>
      </c>
      <c r="G2144" t="s">
        <v>28</v>
      </c>
      <c r="H2144" t="s">
        <v>36</v>
      </c>
      <c r="I2144" t="s">
        <v>88</v>
      </c>
      <c r="J2144" t="s">
        <v>85</v>
      </c>
      <c r="K2144" t="s">
        <v>24</v>
      </c>
      <c r="L2144" t="s">
        <v>61</v>
      </c>
      <c r="M2144">
        <v>3</v>
      </c>
      <c r="N2144">
        <v>120.28</v>
      </c>
      <c r="O2144">
        <v>0.2</v>
      </c>
      <c r="P2144">
        <v>69.23</v>
      </c>
      <c r="Q2144">
        <v>288.67200000000003</v>
      </c>
      <c r="R2144">
        <v>207.69</v>
      </c>
      <c r="S2144">
        <v>80.982000000000028</v>
      </c>
      <c r="T2144">
        <v>0.28053292317924849</v>
      </c>
      <c r="U2144">
        <v>2026</v>
      </c>
      <c r="V2144" t="s">
        <v>64</v>
      </c>
      <c r="W2144">
        <v>5</v>
      </c>
      <c r="X2144" t="s">
        <v>70</v>
      </c>
    </row>
    <row r="2145" spans="1:24" x14ac:dyDescent="0.3">
      <c r="A2145">
        <v>2180</v>
      </c>
      <c r="B2145" s="1">
        <v>46164</v>
      </c>
      <c r="C2145">
        <f>YEAR(SalesDataTable[[#This Row],[Order Date]])</f>
        <v>2026</v>
      </c>
      <c r="D2145">
        <f>MONTH(SalesDataTable[[#This Row],[Order Date]])</f>
        <v>5</v>
      </c>
      <c r="E2145" t="str">
        <f>TEXT(SalesDataTable[[#This Row],[Order Date]], "MmMM")</f>
        <v>May</v>
      </c>
      <c r="F2145" t="str">
        <f>"Q"&amp;ROUNDUP(MONTH(SalesDataTable[[#This Row],[Order Date]])/3,0)</f>
        <v>Q2</v>
      </c>
      <c r="G2145" t="s">
        <v>28</v>
      </c>
      <c r="H2145" t="s">
        <v>29</v>
      </c>
      <c r="I2145" t="s">
        <v>88</v>
      </c>
      <c r="J2145" t="s">
        <v>84</v>
      </c>
      <c r="K2145" t="s">
        <v>42</v>
      </c>
      <c r="L2145" t="s">
        <v>66</v>
      </c>
      <c r="M2145">
        <v>3</v>
      </c>
      <c r="N2145">
        <v>51.04</v>
      </c>
      <c r="O2145">
        <v>0.2</v>
      </c>
      <c r="P2145">
        <v>22.32</v>
      </c>
      <c r="Q2145">
        <v>122.49600000000001</v>
      </c>
      <c r="R2145">
        <v>66.960000000000008</v>
      </c>
      <c r="S2145">
        <v>55.536000000000001</v>
      </c>
      <c r="T2145">
        <v>0.45336990595611282</v>
      </c>
      <c r="U2145">
        <v>2026</v>
      </c>
      <c r="V2145" t="s">
        <v>64</v>
      </c>
      <c r="W2145">
        <v>5</v>
      </c>
      <c r="X2145" t="s">
        <v>70</v>
      </c>
    </row>
    <row r="2146" spans="1:24" x14ac:dyDescent="0.3">
      <c r="A2146">
        <v>2089</v>
      </c>
      <c r="B2146" s="1">
        <v>46166</v>
      </c>
      <c r="C2146">
        <f>YEAR(SalesDataTable[[#This Row],[Order Date]])</f>
        <v>2026</v>
      </c>
      <c r="D2146">
        <f>MONTH(SalesDataTable[[#This Row],[Order Date]])</f>
        <v>5</v>
      </c>
      <c r="E2146" t="str">
        <f>TEXT(SalesDataTable[[#This Row],[Order Date]], "MmMM")</f>
        <v>May</v>
      </c>
      <c r="F2146" t="str">
        <f>"Q"&amp;ROUNDUP(MONTH(SalesDataTable[[#This Row],[Order Date]])/3,0)</f>
        <v>Q2</v>
      </c>
      <c r="G2146" t="s">
        <v>28</v>
      </c>
      <c r="H2146" t="s">
        <v>46</v>
      </c>
      <c r="I2146" t="s">
        <v>87</v>
      </c>
      <c r="J2146" t="s">
        <v>23</v>
      </c>
      <c r="K2146" t="s">
        <v>24</v>
      </c>
      <c r="L2146" t="s">
        <v>50</v>
      </c>
      <c r="M2146">
        <v>3</v>
      </c>
      <c r="N2146">
        <v>35.75</v>
      </c>
      <c r="O2146">
        <v>0.15</v>
      </c>
      <c r="P2146">
        <v>13.54</v>
      </c>
      <c r="Q2146">
        <v>91.162499999999994</v>
      </c>
      <c r="R2146">
        <v>40.619999999999997</v>
      </c>
      <c r="S2146">
        <v>50.542499999999997</v>
      </c>
      <c r="T2146">
        <v>0.55442204853969557</v>
      </c>
      <c r="U2146">
        <v>2026</v>
      </c>
      <c r="V2146" t="s">
        <v>64</v>
      </c>
      <c r="W2146">
        <v>5</v>
      </c>
      <c r="X2146" t="s">
        <v>70</v>
      </c>
    </row>
    <row r="2147" spans="1:24" x14ac:dyDescent="0.3">
      <c r="A2147">
        <v>1851</v>
      </c>
      <c r="B2147" s="1">
        <v>46175</v>
      </c>
      <c r="C2147">
        <f>YEAR(SalesDataTable[[#This Row],[Order Date]])</f>
        <v>2026</v>
      </c>
      <c r="D2147">
        <f>MONTH(SalesDataTable[[#This Row],[Order Date]])</f>
        <v>6</v>
      </c>
      <c r="E2147" t="str">
        <f>TEXT(SalesDataTable[[#This Row],[Order Date]], "MmMM")</f>
        <v>June</v>
      </c>
      <c r="F2147" t="str">
        <f>"Q"&amp;ROUNDUP(MONTH(SalesDataTable[[#This Row],[Order Date]])/3,0)</f>
        <v>Q2</v>
      </c>
      <c r="G2147" t="s">
        <v>34</v>
      </c>
      <c r="H2147" t="s">
        <v>35</v>
      </c>
      <c r="I2147" t="s">
        <v>22</v>
      </c>
      <c r="J2147" t="s">
        <v>23</v>
      </c>
      <c r="K2147" t="s">
        <v>37</v>
      </c>
      <c r="L2147" t="s">
        <v>54</v>
      </c>
      <c r="M2147">
        <v>3</v>
      </c>
      <c r="N2147">
        <v>45.43</v>
      </c>
      <c r="O2147">
        <v>0.15</v>
      </c>
      <c r="P2147">
        <v>17.850000000000001</v>
      </c>
      <c r="Q2147">
        <v>115.84649999999999</v>
      </c>
      <c r="R2147">
        <v>53.550000000000004</v>
      </c>
      <c r="S2147">
        <v>62.296499999999988</v>
      </c>
      <c r="T2147">
        <v>0.53775038520801222</v>
      </c>
      <c r="U2147">
        <v>2026</v>
      </c>
      <c r="V2147" t="s">
        <v>64</v>
      </c>
      <c r="W2147">
        <v>6</v>
      </c>
      <c r="X2147" t="s">
        <v>73</v>
      </c>
    </row>
    <row r="2148" spans="1:24" x14ac:dyDescent="0.3">
      <c r="A2148">
        <v>2329</v>
      </c>
      <c r="B2148" s="1">
        <v>46182</v>
      </c>
      <c r="C2148">
        <f>YEAR(SalesDataTable[[#This Row],[Order Date]])</f>
        <v>2026</v>
      </c>
      <c r="D2148">
        <f>MONTH(SalesDataTable[[#This Row],[Order Date]])</f>
        <v>6</v>
      </c>
      <c r="E2148" t="str">
        <f>TEXT(SalesDataTable[[#This Row],[Order Date]], "MmMM")</f>
        <v>June</v>
      </c>
      <c r="F2148" t="str">
        <f>"Q"&amp;ROUNDUP(MONTH(SalesDataTable[[#This Row],[Order Date]])/3,0)</f>
        <v>Q2</v>
      </c>
      <c r="G2148" t="s">
        <v>20</v>
      </c>
      <c r="H2148" t="s">
        <v>21</v>
      </c>
      <c r="I2148" t="s">
        <v>22</v>
      </c>
      <c r="J2148" t="s">
        <v>23</v>
      </c>
      <c r="K2148" t="s">
        <v>30</v>
      </c>
      <c r="L2148" t="s">
        <v>31</v>
      </c>
      <c r="M2148">
        <v>3</v>
      </c>
      <c r="N2148">
        <v>157.43</v>
      </c>
      <c r="O2148">
        <v>0.15</v>
      </c>
      <c r="P2148">
        <v>77.56</v>
      </c>
      <c r="Q2148">
        <v>401.44650000000001</v>
      </c>
      <c r="R2148">
        <v>232.68</v>
      </c>
      <c r="S2148">
        <v>168.76650000000001</v>
      </c>
      <c r="T2148">
        <v>0.42039599299034863</v>
      </c>
      <c r="U2148">
        <v>2026</v>
      </c>
      <c r="V2148" t="s">
        <v>64</v>
      </c>
      <c r="W2148">
        <v>6</v>
      </c>
      <c r="X2148" t="s">
        <v>73</v>
      </c>
    </row>
    <row r="2149" spans="1:24" x14ac:dyDescent="0.3">
      <c r="A2149">
        <v>335</v>
      </c>
      <c r="B2149" s="1">
        <v>46189</v>
      </c>
      <c r="C2149">
        <f>YEAR(SalesDataTable[[#This Row],[Order Date]])</f>
        <v>2026</v>
      </c>
      <c r="D2149">
        <f>MONTH(SalesDataTable[[#This Row],[Order Date]])</f>
        <v>6</v>
      </c>
      <c r="E2149" t="str">
        <f>TEXT(SalesDataTable[[#This Row],[Order Date]], "MmMM")</f>
        <v>June</v>
      </c>
      <c r="F2149" t="str">
        <f>"Q"&amp;ROUNDUP(MONTH(SalesDataTable[[#This Row],[Order Date]])/3,0)</f>
        <v>Q2</v>
      </c>
      <c r="G2149" t="s">
        <v>20</v>
      </c>
      <c r="H2149" t="s">
        <v>21</v>
      </c>
      <c r="I2149" t="s">
        <v>22</v>
      </c>
      <c r="J2149" t="s">
        <v>84</v>
      </c>
      <c r="K2149" t="s">
        <v>37</v>
      </c>
      <c r="L2149" t="s">
        <v>59</v>
      </c>
      <c r="M2149">
        <v>3</v>
      </c>
      <c r="N2149">
        <v>163.65</v>
      </c>
      <c r="O2149">
        <v>0.15</v>
      </c>
      <c r="P2149">
        <v>85.8</v>
      </c>
      <c r="Q2149">
        <v>417.3075</v>
      </c>
      <c r="R2149">
        <v>257.39999999999998</v>
      </c>
      <c r="S2149">
        <v>159.90750000000003</v>
      </c>
      <c r="T2149">
        <v>0.38318865584730688</v>
      </c>
      <c r="U2149">
        <v>2026</v>
      </c>
      <c r="V2149" t="s">
        <v>64</v>
      </c>
      <c r="W2149">
        <v>6</v>
      </c>
      <c r="X2149" t="s">
        <v>73</v>
      </c>
    </row>
    <row r="2150" spans="1:24" x14ac:dyDescent="0.3">
      <c r="A2150">
        <v>2473</v>
      </c>
      <c r="B2150" s="1">
        <v>46192</v>
      </c>
      <c r="C2150">
        <f>YEAR(SalesDataTable[[#This Row],[Order Date]])</f>
        <v>2026</v>
      </c>
      <c r="D2150">
        <f>MONTH(SalesDataTable[[#This Row],[Order Date]])</f>
        <v>6</v>
      </c>
      <c r="E2150" t="str">
        <f>TEXT(SalesDataTable[[#This Row],[Order Date]], "MmMM")</f>
        <v>June</v>
      </c>
      <c r="F2150" t="str">
        <f>"Q"&amp;ROUNDUP(MONTH(SalesDataTable[[#This Row],[Order Date]])/3,0)</f>
        <v>Q2</v>
      </c>
      <c r="G2150" t="s">
        <v>28</v>
      </c>
      <c r="H2150" t="s">
        <v>36</v>
      </c>
      <c r="I2150" t="s">
        <v>88</v>
      </c>
      <c r="J2150" t="s">
        <v>84</v>
      </c>
      <c r="K2150" t="s">
        <v>42</v>
      </c>
      <c r="L2150" t="s">
        <v>72</v>
      </c>
      <c r="M2150">
        <v>3</v>
      </c>
      <c r="N2150">
        <v>80.75</v>
      </c>
      <c r="O2150">
        <v>0.15</v>
      </c>
      <c r="P2150">
        <v>42.81</v>
      </c>
      <c r="Q2150">
        <v>205.91249999999999</v>
      </c>
      <c r="R2150">
        <v>128.43</v>
      </c>
      <c r="S2150">
        <v>77.482499999999987</v>
      </c>
      <c r="T2150">
        <v>0.37628847204516475</v>
      </c>
      <c r="U2150">
        <v>2026</v>
      </c>
      <c r="V2150" t="s">
        <v>64</v>
      </c>
      <c r="W2150">
        <v>6</v>
      </c>
      <c r="X2150" t="s">
        <v>73</v>
      </c>
    </row>
    <row r="2151" spans="1:24" x14ac:dyDescent="0.3">
      <c r="A2151">
        <v>557</v>
      </c>
      <c r="B2151" s="1">
        <v>46202</v>
      </c>
      <c r="C2151">
        <f>YEAR(SalesDataTable[[#This Row],[Order Date]])</f>
        <v>2026</v>
      </c>
      <c r="D2151">
        <f>MONTH(SalesDataTable[[#This Row],[Order Date]])</f>
        <v>6</v>
      </c>
      <c r="E2151" t="str">
        <f>TEXT(SalesDataTable[[#This Row],[Order Date]], "MmMM")</f>
        <v>June</v>
      </c>
      <c r="F2151" t="str">
        <f>"Q"&amp;ROUNDUP(MONTH(SalesDataTable[[#This Row],[Order Date]])/3,0)</f>
        <v>Q2</v>
      </c>
      <c r="G2151" t="s">
        <v>34</v>
      </c>
      <c r="H2151" t="s">
        <v>53</v>
      </c>
      <c r="I2151" t="s">
        <v>88</v>
      </c>
      <c r="J2151" t="s">
        <v>85</v>
      </c>
      <c r="K2151" t="s">
        <v>42</v>
      </c>
      <c r="L2151" t="s">
        <v>43</v>
      </c>
      <c r="M2151">
        <v>3</v>
      </c>
      <c r="N2151">
        <v>39.78</v>
      </c>
      <c r="O2151">
        <v>0.15</v>
      </c>
      <c r="P2151">
        <v>16.850000000000001</v>
      </c>
      <c r="Q2151">
        <v>101.43900000000001</v>
      </c>
      <c r="R2151">
        <v>50.550000000000004</v>
      </c>
      <c r="S2151">
        <v>50.889000000000003</v>
      </c>
      <c r="T2151">
        <v>0.50167095495815217</v>
      </c>
      <c r="U2151">
        <v>2026</v>
      </c>
      <c r="V2151" t="s">
        <v>64</v>
      </c>
      <c r="W2151">
        <v>6</v>
      </c>
      <c r="X2151" t="s">
        <v>73</v>
      </c>
    </row>
    <row r="2152" spans="1:24" x14ac:dyDescent="0.3">
      <c r="A2152">
        <v>3476</v>
      </c>
      <c r="B2152" s="1">
        <v>46229</v>
      </c>
      <c r="C2152">
        <f>YEAR(SalesDataTable[[#This Row],[Order Date]])</f>
        <v>2026</v>
      </c>
      <c r="D2152">
        <f>MONTH(SalesDataTable[[#This Row],[Order Date]])</f>
        <v>7</v>
      </c>
      <c r="E2152" t="str">
        <f>TEXT(SalesDataTable[[#This Row],[Order Date]], "MmMM")</f>
        <v>July</v>
      </c>
      <c r="F2152" t="str">
        <f>"Q"&amp;ROUNDUP(MONTH(SalesDataTable[[#This Row],[Order Date]])/3,0)</f>
        <v>Q3</v>
      </c>
      <c r="G2152" t="s">
        <v>20</v>
      </c>
      <c r="H2152" t="s">
        <v>60</v>
      </c>
      <c r="I2152" t="s">
        <v>88</v>
      </c>
      <c r="J2152" t="s">
        <v>23</v>
      </c>
      <c r="K2152" t="s">
        <v>37</v>
      </c>
      <c r="L2152" t="s">
        <v>38</v>
      </c>
      <c r="M2152">
        <v>3</v>
      </c>
      <c r="N2152">
        <v>132.68</v>
      </c>
      <c r="O2152">
        <v>0.15</v>
      </c>
      <c r="P2152">
        <v>67.38</v>
      </c>
      <c r="Q2152">
        <v>338.334</v>
      </c>
      <c r="R2152">
        <v>202.14</v>
      </c>
      <c r="S2152">
        <v>136.19400000000002</v>
      </c>
      <c r="T2152">
        <v>0.40254304917625783</v>
      </c>
      <c r="U2152">
        <v>2026</v>
      </c>
      <c r="V2152" t="s">
        <v>74</v>
      </c>
      <c r="W2152">
        <v>7</v>
      </c>
      <c r="X2152" t="s">
        <v>75</v>
      </c>
    </row>
    <row r="2153" spans="1:24" x14ac:dyDescent="0.3">
      <c r="A2153">
        <v>3644</v>
      </c>
      <c r="B2153" s="1">
        <v>46231</v>
      </c>
      <c r="C2153">
        <f>YEAR(SalesDataTable[[#This Row],[Order Date]])</f>
        <v>2026</v>
      </c>
      <c r="D2153">
        <f>MONTH(SalesDataTable[[#This Row],[Order Date]])</f>
        <v>7</v>
      </c>
      <c r="E2153" t="str">
        <f>TEXT(SalesDataTable[[#This Row],[Order Date]], "MmMM")</f>
        <v>July</v>
      </c>
      <c r="F2153" t="str">
        <f>"Q"&amp;ROUNDUP(MONTH(SalesDataTable[[#This Row],[Order Date]])/3,0)</f>
        <v>Q3</v>
      </c>
      <c r="G2153" t="s">
        <v>48</v>
      </c>
      <c r="H2153" t="s">
        <v>81</v>
      </c>
      <c r="I2153" t="s">
        <v>86</v>
      </c>
      <c r="J2153" t="s">
        <v>85</v>
      </c>
      <c r="K2153" t="s">
        <v>30</v>
      </c>
      <c r="L2153" t="s">
        <v>33</v>
      </c>
      <c r="M2153">
        <v>3</v>
      </c>
      <c r="N2153">
        <v>93.01</v>
      </c>
      <c r="O2153">
        <v>0.15</v>
      </c>
      <c r="P2153">
        <v>46.68</v>
      </c>
      <c r="Q2153">
        <v>237.17550000000003</v>
      </c>
      <c r="R2153">
        <v>140.04</v>
      </c>
      <c r="S2153">
        <v>97.135500000000036</v>
      </c>
      <c r="T2153">
        <v>0.4095511551572571</v>
      </c>
      <c r="U2153">
        <v>2026</v>
      </c>
      <c r="V2153" t="s">
        <v>74</v>
      </c>
      <c r="W2153">
        <v>7</v>
      </c>
      <c r="X2153" t="s">
        <v>75</v>
      </c>
    </row>
    <row r="2154" spans="1:24" x14ac:dyDescent="0.3">
      <c r="A2154">
        <v>3712</v>
      </c>
      <c r="B2154" s="1">
        <v>46246</v>
      </c>
      <c r="C2154">
        <f>YEAR(SalesDataTable[[#This Row],[Order Date]])</f>
        <v>2026</v>
      </c>
      <c r="D2154">
        <f>MONTH(SalesDataTable[[#This Row],[Order Date]])</f>
        <v>8</v>
      </c>
      <c r="E2154" t="str">
        <f>TEXT(SalesDataTable[[#This Row],[Order Date]], "MmMM")</f>
        <v>August</v>
      </c>
      <c r="F2154" t="str">
        <f>"Q"&amp;ROUNDUP(MONTH(SalesDataTable[[#This Row],[Order Date]])/3,0)</f>
        <v>Q3</v>
      </c>
      <c r="G2154" t="s">
        <v>20</v>
      </c>
      <c r="H2154" t="s">
        <v>21</v>
      </c>
      <c r="I2154" t="s">
        <v>22</v>
      </c>
      <c r="J2154" t="s">
        <v>23</v>
      </c>
      <c r="K2154" t="s">
        <v>42</v>
      </c>
      <c r="L2154" t="s">
        <v>72</v>
      </c>
      <c r="M2154">
        <v>3</v>
      </c>
      <c r="N2154">
        <v>82.32</v>
      </c>
      <c r="O2154">
        <v>0.15</v>
      </c>
      <c r="P2154">
        <v>41.95</v>
      </c>
      <c r="Q2154">
        <v>209.91599999999997</v>
      </c>
      <c r="R2154">
        <v>125.85000000000001</v>
      </c>
      <c r="S2154">
        <v>84.06599999999996</v>
      </c>
      <c r="T2154">
        <v>0.40047447550448739</v>
      </c>
      <c r="U2154">
        <v>2026</v>
      </c>
      <c r="V2154" t="s">
        <v>74</v>
      </c>
      <c r="W2154">
        <v>8</v>
      </c>
      <c r="X2154" t="s">
        <v>76</v>
      </c>
    </row>
    <row r="2155" spans="1:24" x14ac:dyDescent="0.3">
      <c r="A2155">
        <v>4237</v>
      </c>
      <c r="B2155" s="1">
        <v>46254</v>
      </c>
      <c r="C2155">
        <f>YEAR(SalesDataTable[[#This Row],[Order Date]])</f>
        <v>2026</v>
      </c>
      <c r="D2155">
        <f>MONTH(SalesDataTable[[#This Row],[Order Date]])</f>
        <v>8</v>
      </c>
      <c r="E2155" t="str">
        <f>TEXT(SalesDataTable[[#This Row],[Order Date]], "MmMM")</f>
        <v>August</v>
      </c>
      <c r="F2155" t="str">
        <f>"Q"&amp;ROUNDUP(MONTH(SalesDataTable[[#This Row],[Order Date]])/3,0)</f>
        <v>Q3</v>
      </c>
      <c r="G2155" t="s">
        <v>20</v>
      </c>
      <c r="H2155" t="s">
        <v>60</v>
      </c>
      <c r="I2155" t="s">
        <v>88</v>
      </c>
      <c r="J2155" t="s">
        <v>84</v>
      </c>
      <c r="K2155" t="s">
        <v>30</v>
      </c>
      <c r="L2155" t="s">
        <v>31</v>
      </c>
      <c r="M2155">
        <v>3</v>
      </c>
      <c r="N2155">
        <v>153.03</v>
      </c>
      <c r="O2155">
        <v>0.15</v>
      </c>
      <c r="P2155">
        <v>78.239999999999995</v>
      </c>
      <c r="Q2155">
        <v>390.22650000000004</v>
      </c>
      <c r="R2155">
        <v>234.71999999999997</v>
      </c>
      <c r="S2155">
        <v>155.50650000000007</v>
      </c>
      <c r="T2155">
        <v>0.39850317700104954</v>
      </c>
      <c r="U2155">
        <v>2026</v>
      </c>
      <c r="V2155" t="s">
        <v>74</v>
      </c>
      <c r="W2155">
        <v>8</v>
      </c>
      <c r="X2155" t="s">
        <v>76</v>
      </c>
    </row>
    <row r="2156" spans="1:24" x14ac:dyDescent="0.3">
      <c r="A2156">
        <v>852</v>
      </c>
      <c r="B2156" s="1">
        <v>46261</v>
      </c>
      <c r="C2156">
        <f>YEAR(SalesDataTable[[#This Row],[Order Date]])</f>
        <v>2026</v>
      </c>
      <c r="D2156">
        <f>MONTH(SalesDataTable[[#This Row],[Order Date]])</f>
        <v>8</v>
      </c>
      <c r="E2156" t="str">
        <f>TEXT(SalesDataTable[[#This Row],[Order Date]], "MmMM")</f>
        <v>August</v>
      </c>
      <c r="F2156" t="str">
        <f>"Q"&amp;ROUNDUP(MONTH(SalesDataTable[[#This Row],[Order Date]])/3,0)</f>
        <v>Q3</v>
      </c>
      <c r="G2156" t="s">
        <v>28</v>
      </c>
      <c r="H2156" t="s">
        <v>29</v>
      </c>
      <c r="I2156" t="s">
        <v>22</v>
      </c>
      <c r="J2156" t="s">
        <v>23</v>
      </c>
      <c r="K2156" t="s">
        <v>37</v>
      </c>
      <c r="L2156" t="s">
        <v>54</v>
      </c>
      <c r="M2156">
        <v>3</v>
      </c>
      <c r="N2156">
        <v>45.84</v>
      </c>
      <c r="O2156">
        <v>0.15</v>
      </c>
      <c r="P2156">
        <v>17.899999999999999</v>
      </c>
      <c r="Q2156">
        <v>116.89200000000001</v>
      </c>
      <c r="R2156">
        <v>53.699999999999996</v>
      </c>
      <c r="S2156">
        <v>63.192000000000014</v>
      </c>
      <c r="T2156">
        <v>0.54060158094651478</v>
      </c>
      <c r="U2156">
        <v>2026</v>
      </c>
      <c r="V2156" t="s">
        <v>74</v>
      </c>
      <c r="W2156">
        <v>8</v>
      </c>
      <c r="X2156" t="s">
        <v>76</v>
      </c>
    </row>
    <row r="2157" spans="1:24" x14ac:dyDescent="0.3">
      <c r="A2157">
        <v>5093</v>
      </c>
      <c r="B2157" s="1">
        <v>46281</v>
      </c>
      <c r="C2157">
        <f>YEAR(SalesDataTable[[#This Row],[Order Date]])</f>
        <v>2026</v>
      </c>
      <c r="D2157">
        <f>MONTH(SalesDataTable[[#This Row],[Order Date]])</f>
        <v>9</v>
      </c>
      <c r="E2157" t="str">
        <f>TEXT(SalesDataTable[[#This Row],[Order Date]], "MmMM")</f>
        <v>September</v>
      </c>
      <c r="F2157" t="str">
        <f>"Q"&amp;ROUNDUP(MONTH(SalesDataTable[[#This Row],[Order Date]])/3,0)</f>
        <v>Q3</v>
      </c>
      <c r="G2157" t="s">
        <v>28</v>
      </c>
      <c r="H2157" t="s">
        <v>36</v>
      </c>
      <c r="I2157" t="s">
        <v>88</v>
      </c>
      <c r="J2157" t="s">
        <v>85</v>
      </c>
      <c r="K2157" t="s">
        <v>30</v>
      </c>
      <c r="L2157" t="s">
        <v>57</v>
      </c>
      <c r="M2157">
        <v>3</v>
      </c>
      <c r="N2157">
        <v>140.47</v>
      </c>
      <c r="O2157">
        <v>0.15</v>
      </c>
      <c r="P2157">
        <v>81.739999999999995</v>
      </c>
      <c r="Q2157">
        <v>358.19849999999997</v>
      </c>
      <c r="R2157">
        <v>245.21999999999997</v>
      </c>
      <c r="S2157">
        <v>112.9785</v>
      </c>
      <c r="T2157">
        <v>0.31540751845694498</v>
      </c>
      <c r="U2157">
        <v>2026</v>
      </c>
      <c r="V2157" t="s">
        <v>74</v>
      </c>
      <c r="W2157">
        <v>9</v>
      </c>
      <c r="X2157" t="s">
        <v>78</v>
      </c>
    </row>
    <row r="2158" spans="1:24" x14ac:dyDescent="0.3">
      <c r="A2158">
        <v>4510</v>
      </c>
      <c r="B2158" s="1">
        <v>46289</v>
      </c>
      <c r="C2158">
        <f>YEAR(SalesDataTable[[#This Row],[Order Date]])</f>
        <v>2026</v>
      </c>
      <c r="D2158">
        <f>MONTH(SalesDataTable[[#This Row],[Order Date]])</f>
        <v>9</v>
      </c>
      <c r="E2158" t="str">
        <f>TEXT(SalesDataTable[[#This Row],[Order Date]], "MmMM")</f>
        <v>September</v>
      </c>
      <c r="F2158" t="str">
        <f>"Q"&amp;ROUNDUP(MONTH(SalesDataTable[[#This Row],[Order Date]])/3,0)</f>
        <v>Q3</v>
      </c>
      <c r="G2158" t="s">
        <v>28</v>
      </c>
      <c r="H2158" t="s">
        <v>36</v>
      </c>
      <c r="I2158" t="s">
        <v>87</v>
      </c>
      <c r="J2158" t="s">
        <v>84</v>
      </c>
      <c r="K2158" t="s">
        <v>44</v>
      </c>
      <c r="L2158" t="s">
        <v>68</v>
      </c>
      <c r="M2158">
        <v>3</v>
      </c>
      <c r="N2158">
        <v>82.38</v>
      </c>
      <c r="O2158">
        <v>0.15</v>
      </c>
      <c r="P2158">
        <v>39.020000000000003</v>
      </c>
      <c r="Q2158">
        <v>210.06899999999999</v>
      </c>
      <c r="R2158">
        <v>117.06</v>
      </c>
      <c r="S2158">
        <v>93.008999999999986</v>
      </c>
      <c r="T2158">
        <v>0.44275452351370259</v>
      </c>
      <c r="U2158">
        <v>2026</v>
      </c>
      <c r="V2158" t="s">
        <v>74</v>
      </c>
      <c r="W2158">
        <v>9</v>
      </c>
      <c r="X2158" t="s">
        <v>78</v>
      </c>
    </row>
    <row r="2159" spans="1:24" x14ac:dyDescent="0.3">
      <c r="A2159">
        <v>2270</v>
      </c>
      <c r="B2159" s="1">
        <v>46309</v>
      </c>
      <c r="C2159">
        <f>YEAR(SalesDataTable[[#This Row],[Order Date]])</f>
        <v>2026</v>
      </c>
      <c r="D2159">
        <f>MONTH(SalesDataTable[[#This Row],[Order Date]])</f>
        <v>10</v>
      </c>
      <c r="E2159" t="str">
        <f>TEXT(SalesDataTable[[#This Row],[Order Date]], "MmMM")</f>
        <v>October</v>
      </c>
      <c r="F2159" t="str">
        <f>"Q"&amp;ROUNDUP(MONTH(SalesDataTable[[#This Row],[Order Date]])/3,0)</f>
        <v>Q4</v>
      </c>
      <c r="G2159" t="s">
        <v>20</v>
      </c>
      <c r="H2159" t="s">
        <v>32</v>
      </c>
      <c r="I2159" t="s">
        <v>22</v>
      </c>
      <c r="J2159" t="s">
        <v>23</v>
      </c>
      <c r="K2159" t="s">
        <v>44</v>
      </c>
      <c r="L2159" t="s">
        <v>45</v>
      </c>
      <c r="M2159">
        <v>3</v>
      </c>
      <c r="N2159">
        <v>199.99</v>
      </c>
      <c r="O2159">
        <v>0.15</v>
      </c>
      <c r="P2159">
        <v>101.86</v>
      </c>
      <c r="Q2159">
        <v>509.97450000000003</v>
      </c>
      <c r="R2159">
        <v>305.58</v>
      </c>
      <c r="S2159">
        <v>204.39450000000005</v>
      </c>
      <c r="T2159">
        <v>0.40079356909021929</v>
      </c>
      <c r="U2159">
        <v>2026</v>
      </c>
      <c r="V2159" t="s">
        <v>79</v>
      </c>
      <c r="W2159">
        <v>10</v>
      </c>
      <c r="X2159" t="s">
        <v>80</v>
      </c>
    </row>
    <row r="2160" spans="1:24" x14ac:dyDescent="0.3">
      <c r="A2160">
        <v>2622</v>
      </c>
      <c r="B2160" s="1">
        <v>46323</v>
      </c>
      <c r="C2160">
        <f>YEAR(SalesDataTable[[#This Row],[Order Date]])</f>
        <v>2026</v>
      </c>
      <c r="D2160">
        <f>MONTH(SalesDataTable[[#This Row],[Order Date]])</f>
        <v>10</v>
      </c>
      <c r="E2160" t="str">
        <f>TEXT(SalesDataTable[[#This Row],[Order Date]], "MmMM")</f>
        <v>October</v>
      </c>
      <c r="F2160" t="str">
        <f>"Q"&amp;ROUNDUP(MONTH(SalesDataTable[[#This Row],[Order Date]])/3,0)</f>
        <v>Q4</v>
      </c>
      <c r="G2160" t="s">
        <v>28</v>
      </c>
      <c r="H2160" t="s">
        <v>46</v>
      </c>
      <c r="I2160" t="s">
        <v>87</v>
      </c>
      <c r="J2160" t="s">
        <v>23</v>
      </c>
      <c r="K2160" t="s">
        <v>44</v>
      </c>
      <c r="L2160" t="s">
        <v>68</v>
      </c>
      <c r="M2160">
        <v>3</v>
      </c>
      <c r="N2160">
        <v>83.73</v>
      </c>
      <c r="O2160">
        <v>0.15</v>
      </c>
      <c r="P2160">
        <v>39.43</v>
      </c>
      <c r="Q2160">
        <v>213.51149999999998</v>
      </c>
      <c r="R2160">
        <v>118.28999999999999</v>
      </c>
      <c r="S2160">
        <v>95.221499999999992</v>
      </c>
      <c r="T2160">
        <v>0.44597831966896395</v>
      </c>
      <c r="U2160">
        <v>2026</v>
      </c>
      <c r="V2160" t="s">
        <v>79</v>
      </c>
      <c r="W2160">
        <v>10</v>
      </c>
      <c r="X2160" t="s">
        <v>80</v>
      </c>
    </row>
    <row r="2161" spans="1:24" x14ac:dyDescent="0.3">
      <c r="A2161">
        <v>3093</v>
      </c>
      <c r="B2161" s="1">
        <v>46324</v>
      </c>
      <c r="C2161">
        <f>YEAR(SalesDataTable[[#This Row],[Order Date]])</f>
        <v>2026</v>
      </c>
      <c r="D2161">
        <f>MONTH(SalesDataTable[[#This Row],[Order Date]])</f>
        <v>10</v>
      </c>
      <c r="E2161" t="str">
        <f>TEXT(SalesDataTable[[#This Row],[Order Date]], "MmMM")</f>
        <v>October</v>
      </c>
      <c r="F2161" t="str">
        <f>"Q"&amp;ROUNDUP(MONTH(SalesDataTable[[#This Row],[Order Date]])/3,0)</f>
        <v>Q4</v>
      </c>
      <c r="G2161" t="s">
        <v>20</v>
      </c>
      <c r="H2161" t="s">
        <v>39</v>
      </c>
      <c r="I2161" t="s">
        <v>88</v>
      </c>
      <c r="J2161" t="s">
        <v>85</v>
      </c>
      <c r="K2161" t="s">
        <v>44</v>
      </c>
      <c r="L2161" t="s">
        <v>45</v>
      </c>
      <c r="M2161">
        <v>3</v>
      </c>
      <c r="N2161">
        <v>194.19</v>
      </c>
      <c r="O2161">
        <v>0.15</v>
      </c>
      <c r="P2161">
        <v>104.22</v>
      </c>
      <c r="Q2161">
        <v>495.18449999999996</v>
      </c>
      <c r="R2161">
        <v>312.65999999999997</v>
      </c>
      <c r="S2161">
        <v>182.52449999999999</v>
      </c>
      <c r="T2161">
        <v>0.36859897674503139</v>
      </c>
      <c r="U2161">
        <v>2026</v>
      </c>
      <c r="V2161" t="s">
        <v>79</v>
      </c>
      <c r="W2161">
        <v>10</v>
      </c>
      <c r="X2161" t="s">
        <v>80</v>
      </c>
    </row>
    <row r="2162" spans="1:24" x14ac:dyDescent="0.3">
      <c r="A2162">
        <v>2850</v>
      </c>
      <c r="B2162" s="1">
        <v>46327</v>
      </c>
      <c r="C2162">
        <f>YEAR(SalesDataTable[[#This Row],[Order Date]])</f>
        <v>2026</v>
      </c>
      <c r="D2162">
        <f>MONTH(SalesDataTable[[#This Row],[Order Date]])</f>
        <v>11</v>
      </c>
      <c r="E2162" t="str">
        <f>TEXT(SalesDataTable[[#This Row],[Order Date]], "MmMM")</f>
        <v>November</v>
      </c>
      <c r="F2162" t="str">
        <f>"Q"&amp;ROUNDUP(MONTH(SalesDataTable[[#This Row],[Order Date]])/3,0)</f>
        <v>Q4</v>
      </c>
      <c r="G2162" t="s">
        <v>48</v>
      </c>
      <c r="H2162" t="s">
        <v>49</v>
      </c>
      <c r="I2162" t="s">
        <v>88</v>
      </c>
      <c r="J2162" t="s">
        <v>84</v>
      </c>
      <c r="K2162" t="s">
        <v>24</v>
      </c>
      <c r="L2162" t="s">
        <v>69</v>
      </c>
      <c r="M2162">
        <v>3</v>
      </c>
      <c r="N2162">
        <v>50.05</v>
      </c>
      <c r="O2162">
        <v>0.15</v>
      </c>
      <c r="P2162">
        <v>22.36</v>
      </c>
      <c r="Q2162">
        <v>127.62749999999998</v>
      </c>
      <c r="R2162">
        <v>67.08</v>
      </c>
      <c r="S2162">
        <v>60.547499999999985</v>
      </c>
      <c r="T2162">
        <v>0.47440794499618022</v>
      </c>
      <c r="U2162">
        <v>2026</v>
      </c>
      <c r="V2162" t="s">
        <v>79</v>
      </c>
      <c r="W2162">
        <v>11</v>
      </c>
      <c r="X2162" t="s">
        <v>82</v>
      </c>
    </row>
    <row r="2163" spans="1:24" x14ac:dyDescent="0.3">
      <c r="A2163">
        <v>1733</v>
      </c>
      <c r="B2163" s="1">
        <v>46328</v>
      </c>
      <c r="C2163">
        <f>YEAR(SalesDataTable[[#This Row],[Order Date]])</f>
        <v>2026</v>
      </c>
      <c r="D2163">
        <f>MONTH(SalesDataTable[[#This Row],[Order Date]])</f>
        <v>11</v>
      </c>
      <c r="E2163" t="str">
        <f>TEXT(SalesDataTable[[#This Row],[Order Date]], "MmMM")</f>
        <v>November</v>
      </c>
      <c r="F2163" t="str">
        <f>"Q"&amp;ROUNDUP(MONTH(SalesDataTable[[#This Row],[Order Date]])/3,0)</f>
        <v>Q4</v>
      </c>
      <c r="G2163" t="s">
        <v>28</v>
      </c>
      <c r="H2163" t="s">
        <v>29</v>
      </c>
      <c r="I2163" t="s">
        <v>88</v>
      </c>
      <c r="J2163" t="s">
        <v>84</v>
      </c>
      <c r="K2163" t="s">
        <v>30</v>
      </c>
      <c r="L2163" t="s">
        <v>41</v>
      </c>
      <c r="M2163">
        <v>3</v>
      </c>
      <c r="N2163">
        <v>71.12</v>
      </c>
      <c r="O2163">
        <v>0.15</v>
      </c>
      <c r="P2163">
        <v>33.090000000000003</v>
      </c>
      <c r="Q2163">
        <v>181.35599999999999</v>
      </c>
      <c r="R2163">
        <v>99.27000000000001</v>
      </c>
      <c r="S2163">
        <v>82.085999999999984</v>
      </c>
      <c r="T2163">
        <v>0.45262356911268437</v>
      </c>
      <c r="U2163">
        <v>2026</v>
      </c>
      <c r="V2163" t="s">
        <v>79</v>
      </c>
      <c r="W2163">
        <v>11</v>
      </c>
      <c r="X2163" t="s">
        <v>82</v>
      </c>
    </row>
    <row r="2164" spans="1:24" x14ac:dyDescent="0.3">
      <c r="A2164">
        <v>4346</v>
      </c>
      <c r="B2164" s="1">
        <v>46331</v>
      </c>
      <c r="C2164">
        <f>YEAR(SalesDataTable[[#This Row],[Order Date]])</f>
        <v>2026</v>
      </c>
      <c r="D2164">
        <f>MONTH(SalesDataTable[[#This Row],[Order Date]])</f>
        <v>11</v>
      </c>
      <c r="E2164" t="str">
        <f>TEXT(SalesDataTable[[#This Row],[Order Date]], "MmMM")</f>
        <v>November</v>
      </c>
      <c r="F2164" t="str">
        <f>"Q"&amp;ROUNDUP(MONTH(SalesDataTable[[#This Row],[Order Date]])/3,0)</f>
        <v>Q4</v>
      </c>
      <c r="G2164" t="s">
        <v>28</v>
      </c>
      <c r="H2164" t="s">
        <v>46</v>
      </c>
      <c r="I2164" t="s">
        <v>22</v>
      </c>
      <c r="J2164" t="s">
        <v>85</v>
      </c>
      <c r="K2164" t="s">
        <v>30</v>
      </c>
      <c r="L2164" t="s">
        <v>41</v>
      </c>
      <c r="M2164">
        <v>3</v>
      </c>
      <c r="N2164">
        <v>73.010000000000005</v>
      </c>
      <c r="O2164">
        <v>0.15</v>
      </c>
      <c r="P2164">
        <v>32.49</v>
      </c>
      <c r="Q2164">
        <v>186.17550000000003</v>
      </c>
      <c r="R2164">
        <v>97.47</v>
      </c>
      <c r="S2164">
        <v>88.705500000000029</v>
      </c>
      <c r="T2164">
        <v>0.47646172562984934</v>
      </c>
      <c r="U2164">
        <v>2026</v>
      </c>
      <c r="V2164" t="s">
        <v>79</v>
      </c>
      <c r="W2164">
        <v>11</v>
      </c>
      <c r="X2164" t="s">
        <v>82</v>
      </c>
    </row>
    <row r="2165" spans="1:24" x14ac:dyDescent="0.3">
      <c r="A2165">
        <v>2060</v>
      </c>
      <c r="B2165" s="1">
        <v>46337</v>
      </c>
      <c r="C2165">
        <f>YEAR(SalesDataTable[[#This Row],[Order Date]])</f>
        <v>2026</v>
      </c>
      <c r="D2165">
        <f>MONTH(SalesDataTable[[#This Row],[Order Date]])</f>
        <v>11</v>
      </c>
      <c r="E2165" t="str">
        <f>TEXT(SalesDataTable[[#This Row],[Order Date]], "MmMM")</f>
        <v>November</v>
      </c>
      <c r="F2165" t="str">
        <f>"Q"&amp;ROUNDUP(MONTH(SalesDataTable[[#This Row],[Order Date]])/3,0)</f>
        <v>Q4</v>
      </c>
      <c r="G2165" t="s">
        <v>48</v>
      </c>
      <c r="H2165" t="s">
        <v>52</v>
      </c>
      <c r="I2165" t="s">
        <v>22</v>
      </c>
      <c r="J2165" t="s">
        <v>85</v>
      </c>
      <c r="K2165" t="s">
        <v>44</v>
      </c>
      <c r="L2165" t="s">
        <v>63</v>
      </c>
      <c r="M2165">
        <v>3</v>
      </c>
      <c r="N2165">
        <v>124.55</v>
      </c>
      <c r="O2165">
        <v>0.15</v>
      </c>
      <c r="P2165">
        <v>60.68</v>
      </c>
      <c r="Q2165">
        <v>317.60249999999996</v>
      </c>
      <c r="R2165">
        <v>182.04</v>
      </c>
      <c r="S2165">
        <v>135.56249999999997</v>
      </c>
      <c r="T2165">
        <v>0.42683070819656643</v>
      </c>
      <c r="U2165">
        <v>2026</v>
      </c>
      <c r="V2165" t="s">
        <v>79</v>
      </c>
      <c r="W2165">
        <v>11</v>
      </c>
      <c r="X2165" t="s">
        <v>82</v>
      </c>
    </row>
    <row r="2166" spans="1:24" x14ac:dyDescent="0.3">
      <c r="A2166">
        <v>3101</v>
      </c>
      <c r="B2166" s="1">
        <v>46337</v>
      </c>
      <c r="C2166">
        <f>YEAR(SalesDataTable[[#This Row],[Order Date]])</f>
        <v>2026</v>
      </c>
      <c r="D2166">
        <f>MONTH(SalesDataTable[[#This Row],[Order Date]])</f>
        <v>11</v>
      </c>
      <c r="E2166" t="str">
        <f>TEXT(SalesDataTable[[#This Row],[Order Date]], "MmMM")</f>
        <v>November</v>
      </c>
      <c r="F2166" t="str">
        <f>"Q"&amp;ROUNDUP(MONTH(SalesDataTable[[#This Row],[Order Date]])/3,0)</f>
        <v>Q4</v>
      </c>
      <c r="G2166" t="s">
        <v>20</v>
      </c>
      <c r="H2166" t="s">
        <v>21</v>
      </c>
      <c r="I2166" t="s">
        <v>22</v>
      </c>
      <c r="J2166" t="s">
        <v>23</v>
      </c>
      <c r="K2166" t="s">
        <v>44</v>
      </c>
      <c r="L2166" t="s">
        <v>63</v>
      </c>
      <c r="M2166">
        <v>3</v>
      </c>
      <c r="N2166">
        <v>124.72</v>
      </c>
      <c r="O2166">
        <v>0.15</v>
      </c>
      <c r="P2166">
        <v>60.35</v>
      </c>
      <c r="Q2166">
        <v>318.03599999999994</v>
      </c>
      <c r="R2166">
        <v>181.05</v>
      </c>
      <c r="S2166">
        <v>136.98599999999993</v>
      </c>
      <c r="T2166">
        <v>0.4307248236048748</v>
      </c>
      <c r="U2166">
        <v>2026</v>
      </c>
      <c r="V2166" t="s">
        <v>79</v>
      </c>
      <c r="W2166">
        <v>11</v>
      </c>
      <c r="X2166" t="s">
        <v>82</v>
      </c>
    </row>
    <row r="2167" spans="1:24" x14ac:dyDescent="0.3">
      <c r="A2167">
        <v>623</v>
      </c>
      <c r="B2167" s="1">
        <v>46340</v>
      </c>
      <c r="C2167">
        <f>YEAR(SalesDataTable[[#This Row],[Order Date]])</f>
        <v>2026</v>
      </c>
      <c r="D2167">
        <f>MONTH(SalesDataTable[[#This Row],[Order Date]])</f>
        <v>11</v>
      </c>
      <c r="E2167" t="str">
        <f>TEXT(SalesDataTable[[#This Row],[Order Date]], "MmMM")</f>
        <v>November</v>
      </c>
      <c r="F2167" t="str">
        <f>"Q"&amp;ROUNDUP(MONTH(SalesDataTable[[#This Row],[Order Date]])/3,0)</f>
        <v>Q4</v>
      </c>
      <c r="G2167" t="s">
        <v>48</v>
      </c>
      <c r="H2167" t="s">
        <v>71</v>
      </c>
      <c r="I2167" t="s">
        <v>22</v>
      </c>
      <c r="J2167" t="s">
        <v>84</v>
      </c>
      <c r="K2167" t="s">
        <v>44</v>
      </c>
      <c r="L2167" t="s">
        <v>77</v>
      </c>
      <c r="M2167">
        <v>3</v>
      </c>
      <c r="N2167">
        <v>336.58</v>
      </c>
      <c r="O2167">
        <v>0.15</v>
      </c>
      <c r="P2167">
        <v>198.99</v>
      </c>
      <c r="Q2167">
        <v>858.279</v>
      </c>
      <c r="R2167">
        <v>596.97</v>
      </c>
      <c r="S2167">
        <v>261.30899999999997</v>
      </c>
      <c r="T2167">
        <v>0.3044569423229509</v>
      </c>
      <c r="U2167">
        <v>2026</v>
      </c>
      <c r="V2167" t="s">
        <v>79</v>
      </c>
      <c r="W2167">
        <v>11</v>
      </c>
      <c r="X2167" t="s">
        <v>82</v>
      </c>
    </row>
    <row r="2168" spans="1:24" x14ac:dyDescent="0.3">
      <c r="A2168">
        <v>1895</v>
      </c>
      <c r="B2168" s="1">
        <v>46341</v>
      </c>
      <c r="C2168">
        <f>YEAR(SalesDataTable[[#This Row],[Order Date]])</f>
        <v>2026</v>
      </c>
      <c r="D2168">
        <f>MONTH(SalesDataTable[[#This Row],[Order Date]])</f>
        <v>11</v>
      </c>
      <c r="E2168" t="str">
        <f>TEXT(SalesDataTable[[#This Row],[Order Date]], "MmMM")</f>
        <v>November</v>
      </c>
      <c r="F2168" t="str">
        <f>"Q"&amp;ROUNDUP(MONTH(SalesDataTable[[#This Row],[Order Date]])/3,0)</f>
        <v>Q4</v>
      </c>
      <c r="G2168" t="s">
        <v>20</v>
      </c>
      <c r="H2168" t="s">
        <v>39</v>
      </c>
      <c r="I2168" t="s">
        <v>22</v>
      </c>
      <c r="J2168" t="s">
        <v>85</v>
      </c>
      <c r="K2168" t="s">
        <v>42</v>
      </c>
      <c r="L2168" t="s">
        <v>66</v>
      </c>
      <c r="M2168">
        <v>3</v>
      </c>
      <c r="N2168">
        <v>51.79</v>
      </c>
      <c r="O2168">
        <v>0.2</v>
      </c>
      <c r="P2168">
        <v>22.23</v>
      </c>
      <c r="Q2168">
        <v>124.29600000000001</v>
      </c>
      <c r="R2168">
        <v>66.69</v>
      </c>
      <c r="S2168">
        <v>57.606000000000009</v>
      </c>
      <c r="T2168">
        <v>0.4634581965630431</v>
      </c>
      <c r="U2168">
        <v>2026</v>
      </c>
      <c r="V2168" t="s">
        <v>79</v>
      </c>
      <c r="W2168">
        <v>11</v>
      </c>
      <c r="X2168" t="s">
        <v>82</v>
      </c>
    </row>
    <row r="2169" spans="1:24" x14ac:dyDescent="0.3">
      <c r="A2169">
        <v>1924</v>
      </c>
      <c r="B2169" s="1">
        <v>46348</v>
      </c>
      <c r="C2169">
        <f>YEAR(SalesDataTable[[#This Row],[Order Date]])</f>
        <v>2026</v>
      </c>
      <c r="D2169">
        <f>MONTH(SalesDataTable[[#This Row],[Order Date]])</f>
        <v>11</v>
      </c>
      <c r="E2169" t="str">
        <f>TEXT(SalesDataTable[[#This Row],[Order Date]], "MmMM")</f>
        <v>November</v>
      </c>
      <c r="F2169" t="str">
        <f>"Q"&amp;ROUNDUP(MONTH(SalesDataTable[[#This Row],[Order Date]])/3,0)</f>
        <v>Q4</v>
      </c>
      <c r="G2169" t="s">
        <v>28</v>
      </c>
      <c r="H2169" t="s">
        <v>46</v>
      </c>
      <c r="I2169" t="s">
        <v>22</v>
      </c>
      <c r="J2169" t="s">
        <v>23</v>
      </c>
      <c r="K2169" t="s">
        <v>42</v>
      </c>
      <c r="L2169" t="s">
        <v>66</v>
      </c>
      <c r="M2169">
        <v>3</v>
      </c>
      <c r="N2169">
        <v>50.99</v>
      </c>
      <c r="O2169">
        <v>0.2</v>
      </c>
      <c r="P2169">
        <v>22.53</v>
      </c>
      <c r="Q2169">
        <v>122.376</v>
      </c>
      <c r="R2169">
        <v>67.59</v>
      </c>
      <c r="S2169">
        <v>54.786000000000001</v>
      </c>
      <c r="T2169">
        <v>0.44768582074916652</v>
      </c>
      <c r="U2169">
        <v>2026</v>
      </c>
      <c r="V2169" t="s">
        <v>79</v>
      </c>
      <c r="W2169">
        <v>11</v>
      </c>
      <c r="X2169" t="s">
        <v>82</v>
      </c>
    </row>
    <row r="2170" spans="1:24" x14ac:dyDescent="0.3">
      <c r="A2170">
        <v>4659</v>
      </c>
      <c r="B2170" s="1">
        <v>46352</v>
      </c>
      <c r="C2170">
        <f>YEAR(SalesDataTable[[#This Row],[Order Date]])</f>
        <v>2026</v>
      </c>
      <c r="D2170">
        <f>MONTH(SalesDataTable[[#This Row],[Order Date]])</f>
        <v>11</v>
      </c>
      <c r="E2170" t="str">
        <f>TEXT(SalesDataTable[[#This Row],[Order Date]], "MmMM")</f>
        <v>November</v>
      </c>
      <c r="F2170" t="str">
        <f>"Q"&amp;ROUNDUP(MONTH(SalesDataTable[[#This Row],[Order Date]])/3,0)</f>
        <v>Q4</v>
      </c>
      <c r="G2170" t="s">
        <v>34</v>
      </c>
      <c r="H2170" t="s">
        <v>40</v>
      </c>
      <c r="I2170" t="s">
        <v>88</v>
      </c>
      <c r="J2170" t="s">
        <v>85</v>
      </c>
      <c r="K2170" t="s">
        <v>44</v>
      </c>
      <c r="L2170" t="s">
        <v>68</v>
      </c>
      <c r="M2170">
        <v>3</v>
      </c>
      <c r="N2170">
        <v>83.3</v>
      </c>
      <c r="O2170">
        <v>0.15</v>
      </c>
      <c r="P2170">
        <v>38.74</v>
      </c>
      <c r="Q2170">
        <v>212.41499999999996</v>
      </c>
      <c r="R2170">
        <v>116.22</v>
      </c>
      <c r="S2170">
        <v>96.194999999999965</v>
      </c>
      <c r="T2170">
        <v>0.45286349834051259</v>
      </c>
      <c r="U2170">
        <v>2026</v>
      </c>
      <c r="V2170" t="s">
        <v>79</v>
      </c>
      <c r="W2170">
        <v>11</v>
      </c>
      <c r="X2170" t="s">
        <v>82</v>
      </c>
    </row>
    <row r="2171" spans="1:24" x14ac:dyDescent="0.3">
      <c r="A2171">
        <v>1278</v>
      </c>
      <c r="B2171" s="1">
        <v>46353</v>
      </c>
      <c r="C2171">
        <f>YEAR(SalesDataTable[[#This Row],[Order Date]])</f>
        <v>2026</v>
      </c>
      <c r="D2171">
        <f>MONTH(SalesDataTable[[#This Row],[Order Date]])</f>
        <v>11</v>
      </c>
      <c r="E2171" t="str">
        <f>TEXT(SalesDataTable[[#This Row],[Order Date]], "MmMM")</f>
        <v>November</v>
      </c>
      <c r="F2171" t="str">
        <f>"Q"&amp;ROUNDUP(MONTH(SalesDataTable[[#This Row],[Order Date]])/3,0)</f>
        <v>Q4</v>
      </c>
      <c r="G2171" t="s">
        <v>20</v>
      </c>
      <c r="H2171" t="s">
        <v>60</v>
      </c>
      <c r="I2171" t="s">
        <v>86</v>
      </c>
      <c r="J2171" t="s">
        <v>84</v>
      </c>
      <c r="K2171" t="s">
        <v>30</v>
      </c>
      <c r="L2171" t="s">
        <v>57</v>
      </c>
      <c r="M2171">
        <v>3</v>
      </c>
      <c r="N2171">
        <v>143.72</v>
      </c>
      <c r="O2171">
        <v>0.15</v>
      </c>
      <c r="P2171">
        <v>78.56</v>
      </c>
      <c r="Q2171">
        <v>366.48599999999999</v>
      </c>
      <c r="R2171">
        <v>235.68</v>
      </c>
      <c r="S2171">
        <v>130.80599999999998</v>
      </c>
      <c r="T2171">
        <v>0.35691950033561987</v>
      </c>
      <c r="U2171">
        <v>2026</v>
      </c>
      <c r="V2171" t="s">
        <v>79</v>
      </c>
      <c r="W2171">
        <v>11</v>
      </c>
      <c r="X2171" t="s">
        <v>82</v>
      </c>
    </row>
    <row r="2172" spans="1:24" x14ac:dyDescent="0.3">
      <c r="A2172">
        <v>2841</v>
      </c>
      <c r="B2172" s="1">
        <v>46363</v>
      </c>
      <c r="C2172">
        <f>YEAR(SalesDataTable[[#This Row],[Order Date]])</f>
        <v>2026</v>
      </c>
      <c r="D2172">
        <f>MONTH(SalesDataTable[[#This Row],[Order Date]])</f>
        <v>12</v>
      </c>
      <c r="E2172" t="str">
        <f>TEXT(SalesDataTable[[#This Row],[Order Date]], "MmMM")</f>
        <v>December</v>
      </c>
      <c r="F2172" t="str">
        <f>"Q"&amp;ROUNDUP(MONTH(SalesDataTable[[#This Row],[Order Date]])/3,0)</f>
        <v>Q4</v>
      </c>
      <c r="G2172" t="s">
        <v>34</v>
      </c>
      <c r="H2172" t="s">
        <v>55</v>
      </c>
      <c r="I2172" t="s">
        <v>22</v>
      </c>
      <c r="J2172" t="s">
        <v>23</v>
      </c>
      <c r="K2172" t="s">
        <v>44</v>
      </c>
      <c r="L2172" t="s">
        <v>45</v>
      </c>
      <c r="M2172">
        <v>3</v>
      </c>
      <c r="N2172">
        <v>196.97</v>
      </c>
      <c r="O2172">
        <v>0.15</v>
      </c>
      <c r="P2172">
        <v>101.88</v>
      </c>
      <c r="Q2172">
        <v>502.27349999999996</v>
      </c>
      <c r="R2172">
        <v>305.64</v>
      </c>
      <c r="S2172">
        <v>196.63349999999997</v>
      </c>
      <c r="T2172">
        <v>0.39148690902466482</v>
      </c>
      <c r="U2172">
        <v>2026</v>
      </c>
      <c r="V2172" t="s">
        <v>79</v>
      </c>
      <c r="W2172">
        <v>12</v>
      </c>
      <c r="X2172" t="s">
        <v>83</v>
      </c>
    </row>
    <row r="2173" spans="1:24" x14ac:dyDescent="0.3">
      <c r="A2173">
        <v>4942</v>
      </c>
      <c r="B2173" s="1">
        <v>46367</v>
      </c>
      <c r="C2173">
        <f>YEAR(SalesDataTable[[#This Row],[Order Date]])</f>
        <v>2026</v>
      </c>
      <c r="D2173">
        <f>MONTH(SalesDataTable[[#This Row],[Order Date]])</f>
        <v>12</v>
      </c>
      <c r="E2173" t="str">
        <f>TEXT(SalesDataTable[[#This Row],[Order Date]], "MmMM")</f>
        <v>December</v>
      </c>
      <c r="F2173" t="str">
        <f>"Q"&amp;ROUNDUP(MONTH(SalesDataTable[[#This Row],[Order Date]])/3,0)</f>
        <v>Q4</v>
      </c>
      <c r="G2173" t="s">
        <v>20</v>
      </c>
      <c r="H2173" t="s">
        <v>60</v>
      </c>
      <c r="I2173" t="s">
        <v>87</v>
      </c>
      <c r="J2173" t="s">
        <v>23</v>
      </c>
      <c r="K2173" t="s">
        <v>37</v>
      </c>
      <c r="L2173" t="s">
        <v>47</v>
      </c>
      <c r="M2173">
        <v>3</v>
      </c>
      <c r="N2173">
        <v>36.6</v>
      </c>
      <c r="O2173">
        <v>0.15</v>
      </c>
      <c r="P2173">
        <v>13.95</v>
      </c>
      <c r="Q2173">
        <v>93.330000000000013</v>
      </c>
      <c r="R2173">
        <v>41.849999999999994</v>
      </c>
      <c r="S2173">
        <v>51.480000000000018</v>
      </c>
      <c r="T2173">
        <v>0.55159112825458068</v>
      </c>
      <c r="U2173">
        <v>2026</v>
      </c>
      <c r="V2173" t="s">
        <v>79</v>
      </c>
      <c r="W2173">
        <v>12</v>
      </c>
      <c r="X2173" t="s">
        <v>83</v>
      </c>
    </row>
    <row r="2174" spans="1:24" x14ac:dyDescent="0.3">
      <c r="A2174">
        <v>1937</v>
      </c>
      <c r="B2174" s="1">
        <v>46369</v>
      </c>
      <c r="C2174">
        <f>YEAR(SalesDataTable[[#This Row],[Order Date]])</f>
        <v>2026</v>
      </c>
      <c r="D2174">
        <f>MONTH(SalesDataTable[[#This Row],[Order Date]])</f>
        <v>12</v>
      </c>
      <c r="E2174" t="str">
        <f>TEXT(SalesDataTable[[#This Row],[Order Date]], "MmMM")</f>
        <v>December</v>
      </c>
      <c r="F2174" t="str">
        <f>"Q"&amp;ROUNDUP(MONTH(SalesDataTable[[#This Row],[Order Date]])/3,0)</f>
        <v>Q4</v>
      </c>
      <c r="G2174" t="s">
        <v>34</v>
      </c>
      <c r="H2174" t="s">
        <v>53</v>
      </c>
      <c r="I2174" t="s">
        <v>88</v>
      </c>
      <c r="J2174" t="s">
        <v>85</v>
      </c>
      <c r="K2174" t="s">
        <v>44</v>
      </c>
      <c r="L2174" t="s">
        <v>63</v>
      </c>
      <c r="M2174">
        <v>3</v>
      </c>
      <c r="N2174">
        <v>120.5</v>
      </c>
      <c r="O2174">
        <v>0.15</v>
      </c>
      <c r="P2174">
        <v>61.44</v>
      </c>
      <c r="Q2174">
        <v>307.27499999999998</v>
      </c>
      <c r="R2174">
        <v>184.32</v>
      </c>
      <c r="S2174">
        <v>122.95499999999998</v>
      </c>
      <c r="T2174">
        <v>0.40014644862094212</v>
      </c>
      <c r="U2174">
        <v>2026</v>
      </c>
      <c r="V2174" t="s">
        <v>79</v>
      </c>
      <c r="W2174">
        <v>12</v>
      </c>
      <c r="X2174" t="s">
        <v>83</v>
      </c>
    </row>
    <row r="2175" spans="1:24" x14ac:dyDescent="0.3">
      <c r="A2175">
        <v>710</v>
      </c>
      <c r="B2175" s="1">
        <v>46376</v>
      </c>
      <c r="C2175">
        <f>YEAR(SalesDataTable[[#This Row],[Order Date]])</f>
        <v>2026</v>
      </c>
      <c r="D2175">
        <f>MONTH(SalesDataTable[[#This Row],[Order Date]])</f>
        <v>12</v>
      </c>
      <c r="E2175" t="str">
        <f>TEXT(SalesDataTable[[#This Row],[Order Date]], "MmMM")</f>
        <v>December</v>
      </c>
      <c r="F2175" t="str">
        <f>"Q"&amp;ROUNDUP(MONTH(SalesDataTable[[#This Row],[Order Date]])/3,0)</f>
        <v>Q4</v>
      </c>
      <c r="G2175" t="s">
        <v>34</v>
      </c>
      <c r="H2175" t="s">
        <v>35</v>
      </c>
      <c r="I2175" t="s">
        <v>88</v>
      </c>
      <c r="J2175" t="s">
        <v>85</v>
      </c>
      <c r="K2175" t="s">
        <v>30</v>
      </c>
      <c r="L2175" t="s">
        <v>57</v>
      </c>
      <c r="M2175">
        <v>3</v>
      </c>
      <c r="N2175">
        <v>140.4</v>
      </c>
      <c r="O2175">
        <v>0.2</v>
      </c>
      <c r="P2175">
        <v>81.760000000000005</v>
      </c>
      <c r="Q2175">
        <v>336.96000000000004</v>
      </c>
      <c r="R2175">
        <v>245.28000000000003</v>
      </c>
      <c r="S2175">
        <v>91.68</v>
      </c>
      <c r="T2175">
        <v>0.27207977207977208</v>
      </c>
      <c r="U2175">
        <v>2026</v>
      </c>
      <c r="V2175" t="s">
        <v>79</v>
      </c>
      <c r="W2175">
        <v>12</v>
      </c>
      <c r="X2175" t="s">
        <v>83</v>
      </c>
    </row>
    <row r="2176" spans="1:24" x14ac:dyDescent="0.3">
      <c r="A2176">
        <v>342</v>
      </c>
      <c r="B2176" s="1">
        <v>46378</v>
      </c>
      <c r="C2176">
        <f>YEAR(SalesDataTable[[#This Row],[Order Date]])</f>
        <v>2026</v>
      </c>
      <c r="D2176">
        <f>MONTH(SalesDataTable[[#This Row],[Order Date]])</f>
        <v>12</v>
      </c>
      <c r="E2176" t="str">
        <f>TEXT(SalesDataTable[[#This Row],[Order Date]], "MmMM")</f>
        <v>December</v>
      </c>
      <c r="F2176" t="str">
        <f>"Q"&amp;ROUNDUP(MONTH(SalesDataTable[[#This Row],[Order Date]])/3,0)</f>
        <v>Q4</v>
      </c>
      <c r="G2176" t="s">
        <v>34</v>
      </c>
      <c r="H2176" t="s">
        <v>35</v>
      </c>
      <c r="I2176" t="s">
        <v>86</v>
      </c>
      <c r="J2176" t="s">
        <v>23</v>
      </c>
      <c r="K2176" t="s">
        <v>42</v>
      </c>
      <c r="L2176" t="s">
        <v>43</v>
      </c>
      <c r="M2176">
        <v>3</v>
      </c>
      <c r="N2176">
        <v>40.78</v>
      </c>
      <c r="O2176">
        <v>0.15</v>
      </c>
      <c r="P2176">
        <v>16.73</v>
      </c>
      <c r="Q2176">
        <v>103.989</v>
      </c>
      <c r="R2176">
        <v>50.19</v>
      </c>
      <c r="S2176">
        <v>53.799000000000007</v>
      </c>
      <c r="T2176">
        <v>0.51735279693044456</v>
      </c>
      <c r="U2176">
        <v>2026</v>
      </c>
      <c r="V2176" t="s">
        <v>79</v>
      </c>
      <c r="W2176">
        <v>12</v>
      </c>
      <c r="X2176" t="s">
        <v>83</v>
      </c>
    </row>
    <row r="2177" spans="1:24" x14ac:dyDescent="0.3">
      <c r="A2177">
        <v>4836</v>
      </c>
      <c r="B2177" s="1">
        <v>46024</v>
      </c>
      <c r="C2177">
        <f>YEAR(SalesDataTable[[#This Row],[Order Date]])</f>
        <v>2026</v>
      </c>
      <c r="D2177">
        <f>MONTH(SalesDataTable[[#This Row],[Order Date]])</f>
        <v>1</v>
      </c>
      <c r="E2177" t="str">
        <f>TEXT(SalesDataTable[[#This Row],[Order Date]], "MmMM")</f>
        <v>January</v>
      </c>
      <c r="F2177" t="str">
        <f>"Q"&amp;ROUNDUP(MONTH(SalesDataTable[[#This Row],[Order Date]])/3,0)</f>
        <v>Q1</v>
      </c>
      <c r="G2177" t="s">
        <v>34</v>
      </c>
      <c r="H2177" t="s">
        <v>56</v>
      </c>
      <c r="I2177" t="s">
        <v>88</v>
      </c>
      <c r="J2177" t="s">
        <v>84</v>
      </c>
      <c r="K2177" t="s">
        <v>30</v>
      </c>
      <c r="L2177" t="s">
        <v>33</v>
      </c>
      <c r="M2177">
        <v>4</v>
      </c>
      <c r="N2177">
        <v>94.18</v>
      </c>
      <c r="O2177">
        <v>0.15</v>
      </c>
      <c r="P2177">
        <v>45.03</v>
      </c>
      <c r="Q2177">
        <v>320.21199999999999</v>
      </c>
      <c r="R2177">
        <v>180.12</v>
      </c>
      <c r="S2177">
        <v>140.09199999999998</v>
      </c>
      <c r="T2177">
        <v>0.43749765780170635</v>
      </c>
      <c r="U2177">
        <v>2026</v>
      </c>
      <c r="V2177" t="s">
        <v>26</v>
      </c>
      <c r="W2177">
        <v>1</v>
      </c>
      <c r="X2177" t="s">
        <v>27</v>
      </c>
    </row>
    <row r="2178" spans="1:24" x14ac:dyDescent="0.3">
      <c r="A2178">
        <v>542</v>
      </c>
      <c r="B2178" s="1">
        <v>46025</v>
      </c>
      <c r="C2178">
        <f>YEAR(SalesDataTable[[#This Row],[Order Date]])</f>
        <v>2026</v>
      </c>
      <c r="D2178">
        <f>MONTH(SalesDataTable[[#This Row],[Order Date]])</f>
        <v>1</v>
      </c>
      <c r="E2178" t="str">
        <f>TEXT(SalesDataTable[[#This Row],[Order Date]], "MmMM")</f>
        <v>January</v>
      </c>
      <c r="F2178" t="str">
        <f>"Q"&amp;ROUNDUP(MONTH(SalesDataTable[[#This Row],[Order Date]])/3,0)</f>
        <v>Q1</v>
      </c>
      <c r="G2178" t="s">
        <v>28</v>
      </c>
      <c r="H2178" t="s">
        <v>36</v>
      </c>
      <c r="I2178" t="s">
        <v>88</v>
      </c>
      <c r="J2178" t="s">
        <v>85</v>
      </c>
      <c r="K2178" t="s">
        <v>30</v>
      </c>
      <c r="L2178" t="s">
        <v>57</v>
      </c>
      <c r="M2178">
        <v>4</v>
      </c>
      <c r="N2178">
        <v>143.66999999999999</v>
      </c>
      <c r="O2178">
        <v>0.1</v>
      </c>
      <c r="P2178">
        <v>81.22</v>
      </c>
      <c r="Q2178">
        <v>517.21199999999999</v>
      </c>
      <c r="R2178">
        <v>324.88</v>
      </c>
      <c r="S2178">
        <v>192.33199999999999</v>
      </c>
      <c r="T2178">
        <v>0.37186298848441257</v>
      </c>
      <c r="U2178">
        <v>2026</v>
      </c>
      <c r="V2178" t="s">
        <v>26</v>
      </c>
      <c r="W2178">
        <v>1</v>
      </c>
      <c r="X2178" t="s">
        <v>27</v>
      </c>
    </row>
    <row r="2179" spans="1:24" x14ac:dyDescent="0.3">
      <c r="A2179">
        <v>2380</v>
      </c>
      <c r="B2179" s="1">
        <v>46038</v>
      </c>
      <c r="C2179">
        <f>YEAR(SalesDataTable[[#This Row],[Order Date]])</f>
        <v>2026</v>
      </c>
      <c r="D2179">
        <f>MONTH(SalesDataTable[[#This Row],[Order Date]])</f>
        <v>1</v>
      </c>
      <c r="E2179" t="str">
        <f>TEXT(SalesDataTable[[#This Row],[Order Date]], "MmMM")</f>
        <v>January</v>
      </c>
      <c r="F2179" t="str">
        <f>"Q"&amp;ROUNDUP(MONTH(SalesDataTable[[#This Row],[Order Date]])/3,0)</f>
        <v>Q1</v>
      </c>
      <c r="G2179" t="s">
        <v>20</v>
      </c>
      <c r="H2179" t="s">
        <v>60</v>
      </c>
      <c r="I2179" t="s">
        <v>22</v>
      </c>
      <c r="J2179" t="s">
        <v>84</v>
      </c>
      <c r="K2179" t="s">
        <v>44</v>
      </c>
      <c r="L2179" t="s">
        <v>63</v>
      </c>
      <c r="M2179">
        <v>4</v>
      </c>
      <c r="N2179">
        <v>121.8</v>
      </c>
      <c r="O2179">
        <v>0.05</v>
      </c>
      <c r="P2179">
        <v>59.57</v>
      </c>
      <c r="Q2179">
        <v>462.84</v>
      </c>
      <c r="R2179">
        <v>238.28</v>
      </c>
      <c r="S2179">
        <v>224.55999999999997</v>
      </c>
      <c r="T2179">
        <v>0.48517846339987897</v>
      </c>
      <c r="U2179">
        <v>2026</v>
      </c>
      <c r="V2179" t="s">
        <v>26</v>
      </c>
      <c r="W2179">
        <v>1</v>
      </c>
      <c r="X2179" t="s">
        <v>27</v>
      </c>
    </row>
    <row r="2180" spans="1:24" x14ac:dyDescent="0.3">
      <c r="A2180">
        <v>1613</v>
      </c>
      <c r="B2180" s="1">
        <v>46053</v>
      </c>
      <c r="C2180">
        <f>YEAR(SalesDataTable[[#This Row],[Order Date]])</f>
        <v>2026</v>
      </c>
      <c r="D2180">
        <f>MONTH(SalesDataTable[[#This Row],[Order Date]])</f>
        <v>1</v>
      </c>
      <c r="E2180" t="str">
        <f>TEXT(SalesDataTable[[#This Row],[Order Date]], "MmMM")</f>
        <v>January</v>
      </c>
      <c r="F2180" t="str">
        <f>"Q"&amp;ROUNDUP(MONTH(SalesDataTable[[#This Row],[Order Date]])/3,0)</f>
        <v>Q1</v>
      </c>
      <c r="G2180" t="s">
        <v>34</v>
      </c>
      <c r="H2180" t="s">
        <v>35</v>
      </c>
      <c r="I2180" t="s">
        <v>88</v>
      </c>
      <c r="J2180" t="s">
        <v>85</v>
      </c>
      <c r="K2180" t="s">
        <v>24</v>
      </c>
      <c r="L2180" t="s">
        <v>69</v>
      </c>
      <c r="M2180">
        <v>4</v>
      </c>
      <c r="N2180">
        <v>51.11</v>
      </c>
      <c r="O2180">
        <v>0.15</v>
      </c>
      <c r="P2180">
        <v>22.25</v>
      </c>
      <c r="Q2180">
        <v>173.774</v>
      </c>
      <c r="R2180">
        <v>89</v>
      </c>
      <c r="S2180">
        <v>84.774000000000001</v>
      </c>
      <c r="T2180">
        <v>0.48784052850253778</v>
      </c>
      <c r="U2180">
        <v>2026</v>
      </c>
      <c r="V2180" t="s">
        <v>26</v>
      </c>
      <c r="W2180">
        <v>1</v>
      </c>
      <c r="X2180" t="s">
        <v>27</v>
      </c>
    </row>
    <row r="2181" spans="1:24" x14ac:dyDescent="0.3">
      <c r="A2181">
        <v>3901</v>
      </c>
      <c r="B2181" s="1">
        <v>46069</v>
      </c>
      <c r="C2181">
        <f>YEAR(SalesDataTable[[#This Row],[Order Date]])</f>
        <v>2026</v>
      </c>
      <c r="D2181">
        <f>MONTH(SalesDataTable[[#This Row],[Order Date]])</f>
        <v>2</v>
      </c>
      <c r="E2181" t="str">
        <f>TEXT(SalesDataTable[[#This Row],[Order Date]], "MmMM")</f>
        <v>February</v>
      </c>
      <c r="F2181" t="str">
        <f>"Q"&amp;ROUNDUP(MONTH(SalesDataTable[[#This Row],[Order Date]])/3,0)</f>
        <v>Q1</v>
      </c>
      <c r="G2181" t="s">
        <v>20</v>
      </c>
      <c r="H2181" t="s">
        <v>32</v>
      </c>
      <c r="I2181" t="s">
        <v>86</v>
      </c>
      <c r="J2181" t="s">
        <v>23</v>
      </c>
      <c r="K2181" t="s">
        <v>30</v>
      </c>
      <c r="L2181" t="s">
        <v>41</v>
      </c>
      <c r="M2181">
        <v>4</v>
      </c>
      <c r="N2181">
        <v>70.67</v>
      </c>
      <c r="O2181">
        <v>0.05</v>
      </c>
      <c r="P2181">
        <v>32.96</v>
      </c>
      <c r="Q2181">
        <v>268.54599999999999</v>
      </c>
      <c r="R2181">
        <v>131.84</v>
      </c>
      <c r="S2181">
        <v>136.70599999999999</v>
      </c>
      <c r="T2181">
        <v>0.50905990035226734</v>
      </c>
      <c r="U2181">
        <v>2026</v>
      </c>
      <c r="V2181" t="s">
        <v>26</v>
      </c>
      <c r="W2181">
        <v>2</v>
      </c>
      <c r="X2181" t="s">
        <v>51</v>
      </c>
    </row>
    <row r="2182" spans="1:24" x14ac:dyDescent="0.3">
      <c r="A2182">
        <v>3227</v>
      </c>
      <c r="B2182" s="1">
        <v>46070</v>
      </c>
      <c r="C2182">
        <f>YEAR(SalesDataTable[[#This Row],[Order Date]])</f>
        <v>2026</v>
      </c>
      <c r="D2182">
        <f>MONTH(SalesDataTable[[#This Row],[Order Date]])</f>
        <v>2</v>
      </c>
      <c r="E2182" t="str">
        <f>TEXT(SalesDataTable[[#This Row],[Order Date]], "MmMM")</f>
        <v>February</v>
      </c>
      <c r="F2182" t="str">
        <f>"Q"&amp;ROUNDUP(MONTH(SalesDataTable[[#This Row],[Order Date]])/3,0)</f>
        <v>Q1</v>
      </c>
      <c r="G2182" t="s">
        <v>48</v>
      </c>
      <c r="H2182" t="s">
        <v>52</v>
      </c>
      <c r="I2182" t="s">
        <v>86</v>
      </c>
      <c r="J2182" t="s">
        <v>85</v>
      </c>
      <c r="K2182" t="s">
        <v>30</v>
      </c>
      <c r="L2182" t="s">
        <v>33</v>
      </c>
      <c r="M2182">
        <v>4</v>
      </c>
      <c r="N2182">
        <v>93.98</v>
      </c>
      <c r="O2182">
        <v>0.05</v>
      </c>
      <c r="P2182">
        <v>44.6</v>
      </c>
      <c r="Q2182">
        <v>357.12400000000002</v>
      </c>
      <c r="R2182">
        <v>178.4</v>
      </c>
      <c r="S2182">
        <v>178.72400000000002</v>
      </c>
      <c r="T2182">
        <v>0.50045362395134463</v>
      </c>
      <c r="U2182">
        <v>2026</v>
      </c>
      <c r="V2182" t="s">
        <v>26</v>
      </c>
      <c r="W2182">
        <v>2</v>
      </c>
      <c r="X2182" t="s">
        <v>51</v>
      </c>
    </row>
    <row r="2183" spans="1:24" x14ac:dyDescent="0.3">
      <c r="A2183">
        <v>4104</v>
      </c>
      <c r="B2183" s="1">
        <v>46071</v>
      </c>
      <c r="C2183">
        <f>YEAR(SalesDataTable[[#This Row],[Order Date]])</f>
        <v>2026</v>
      </c>
      <c r="D2183">
        <f>MONTH(SalesDataTable[[#This Row],[Order Date]])</f>
        <v>2</v>
      </c>
      <c r="E2183" t="str">
        <f>TEXT(SalesDataTable[[#This Row],[Order Date]], "MmMM")</f>
        <v>February</v>
      </c>
      <c r="F2183" t="str">
        <f>"Q"&amp;ROUNDUP(MONTH(SalesDataTable[[#This Row],[Order Date]])/3,0)</f>
        <v>Q1</v>
      </c>
      <c r="G2183" t="s">
        <v>20</v>
      </c>
      <c r="H2183" t="s">
        <v>39</v>
      </c>
      <c r="I2183" t="s">
        <v>22</v>
      </c>
      <c r="J2183" t="s">
        <v>23</v>
      </c>
      <c r="K2183" t="s">
        <v>37</v>
      </c>
      <c r="L2183" t="s">
        <v>38</v>
      </c>
      <c r="M2183">
        <v>4</v>
      </c>
      <c r="N2183">
        <v>135.63</v>
      </c>
      <c r="O2183">
        <v>0.05</v>
      </c>
      <c r="P2183">
        <v>65.900000000000006</v>
      </c>
      <c r="Q2183">
        <v>515.39400000000001</v>
      </c>
      <c r="R2183">
        <v>263.60000000000002</v>
      </c>
      <c r="S2183">
        <v>251.79399999999998</v>
      </c>
      <c r="T2183">
        <v>0.4885466264644136</v>
      </c>
      <c r="U2183">
        <v>2026</v>
      </c>
      <c r="V2183" t="s">
        <v>26</v>
      </c>
      <c r="W2183">
        <v>2</v>
      </c>
      <c r="X2183" t="s">
        <v>51</v>
      </c>
    </row>
    <row r="2184" spans="1:24" x14ac:dyDescent="0.3">
      <c r="A2184">
        <v>83</v>
      </c>
      <c r="B2184" s="1">
        <v>46092</v>
      </c>
      <c r="C2184">
        <f>YEAR(SalesDataTable[[#This Row],[Order Date]])</f>
        <v>2026</v>
      </c>
      <c r="D2184">
        <f>MONTH(SalesDataTable[[#This Row],[Order Date]])</f>
        <v>3</v>
      </c>
      <c r="E2184" t="str">
        <f>TEXT(SalesDataTable[[#This Row],[Order Date]], "MmMM")</f>
        <v>March</v>
      </c>
      <c r="F2184" t="str">
        <f>"Q"&amp;ROUNDUP(MONTH(SalesDataTable[[#This Row],[Order Date]])/3,0)</f>
        <v>Q1</v>
      </c>
      <c r="G2184" t="s">
        <v>34</v>
      </c>
      <c r="H2184" t="s">
        <v>53</v>
      </c>
      <c r="I2184" t="s">
        <v>88</v>
      </c>
      <c r="J2184" t="s">
        <v>85</v>
      </c>
      <c r="K2184" t="s">
        <v>24</v>
      </c>
      <c r="L2184" t="s">
        <v>69</v>
      </c>
      <c r="M2184">
        <v>4</v>
      </c>
      <c r="N2184">
        <v>50.65</v>
      </c>
      <c r="O2184">
        <v>0.15</v>
      </c>
      <c r="P2184">
        <v>22</v>
      </c>
      <c r="Q2184">
        <v>172.20999999999998</v>
      </c>
      <c r="R2184">
        <v>88</v>
      </c>
      <c r="S2184">
        <v>84.20999999999998</v>
      </c>
      <c r="T2184">
        <v>0.48899599326403803</v>
      </c>
      <c r="U2184">
        <v>2026</v>
      </c>
      <c r="V2184" t="s">
        <v>26</v>
      </c>
      <c r="W2184">
        <v>3</v>
      </c>
      <c r="X2184" t="s">
        <v>58</v>
      </c>
    </row>
    <row r="2185" spans="1:24" x14ac:dyDescent="0.3">
      <c r="A2185">
        <v>46</v>
      </c>
      <c r="B2185" s="1">
        <v>46093</v>
      </c>
      <c r="C2185">
        <f>YEAR(SalesDataTable[[#This Row],[Order Date]])</f>
        <v>2026</v>
      </c>
      <c r="D2185">
        <f>MONTH(SalesDataTable[[#This Row],[Order Date]])</f>
        <v>3</v>
      </c>
      <c r="E2185" t="str">
        <f>TEXT(SalesDataTable[[#This Row],[Order Date]], "MmMM")</f>
        <v>March</v>
      </c>
      <c r="F2185" t="str">
        <f>"Q"&amp;ROUNDUP(MONTH(SalesDataTable[[#This Row],[Order Date]])/3,0)</f>
        <v>Q1</v>
      </c>
      <c r="G2185" t="s">
        <v>20</v>
      </c>
      <c r="H2185" t="s">
        <v>32</v>
      </c>
      <c r="I2185" t="s">
        <v>22</v>
      </c>
      <c r="J2185" t="s">
        <v>84</v>
      </c>
      <c r="K2185" t="s">
        <v>30</v>
      </c>
      <c r="L2185" t="s">
        <v>41</v>
      </c>
      <c r="M2185">
        <v>4</v>
      </c>
      <c r="N2185">
        <v>72.63</v>
      </c>
      <c r="O2185">
        <v>0.1</v>
      </c>
      <c r="P2185">
        <v>31.45</v>
      </c>
      <c r="Q2185">
        <v>261.46800000000002</v>
      </c>
      <c r="R2185">
        <v>125.8</v>
      </c>
      <c r="S2185">
        <v>135.66800000000001</v>
      </c>
      <c r="T2185">
        <v>0.51887037801948999</v>
      </c>
      <c r="U2185">
        <v>2026</v>
      </c>
      <c r="V2185" t="s">
        <v>26</v>
      </c>
      <c r="W2185">
        <v>3</v>
      </c>
      <c r="X2185" t="s">
        <v>58</v>
      </c>
    </row>
    <row r="2186" spans="1:24" x14ac:dyDescent="0.3">
      <c r="A2186">
        <v>313</v>
      </c>
      <c r="B2186" s="1">
        <v>46095</v>
      </c>
      <c r="C2186">
        <f>YEAR(SalesDataTable[[#This Row],[Order Date]])</f>
        <v>2026</v>
      </c>
      <c r="D2186">
        <f>MONTH(SalesDataTable[[#This Row],[Order Date]])</f>
        <v>3</v>
      </c>
      <c r="E2186" t="str">
        <f>TEXT(SalesDataTable[[#This Row],[Order Date]], "MmMM")</f>
        <v>March</v>
      </c>
      <c r="F2186" t="str">
        <f>"Q"&amp;ROUNDUP(MONTH(SalesDataTable[[#This Row],[Order Date]])/3,0)</f>
        <v>Q1</v>
      </c>
      <c r="G2186" t="s">
        <v>20</v>
      </c>
      <c r="H2186" t="s">
        <v>21</v>
      </c>
      <c r="I2186" t="s">
        <v>22</v>
      </c>
      <c r="J2186" t="s">
        <v>23</v>
      </c>
      <c r="K2186" t="s">
        <v>42</v>
      </c>
      <c r="L2186" t="s">
        <v>43</v>
      </c>
      <c r="M2186">
        <v>4</v>
      </c>
      <c r="N2186">
        <v>40.42</v>
      </c>
      <c r="O2186">
        <v>0.1</v>
      </c>
      <c r="P2186">
        <v>16.25</v>
      </c>
      <c r="Q2186">
        <v>145.512</v>
      </c>
      <c r="R2186">
        <v>65</v>
      </c>
      <c r="S2186">
        <v>80.512</v>
      </c>
      <c r="T2186">
        <v>0.5533014459288581</v>
      </c>
      <c r="U2186">
        <v>2026</v>
      </c>
      <c r="V2186" t="s">
        <v>26</v>
      </c>
      <c r="W2186">
        <v>3</v>
      </c>
      <c r="X2186" t="s">
        <v>58</v>
      </c>
    </row>
    <row r="2187" spans="1:24" x14ac:dyDescent="0.3">
      <c r="A2187">
        <v>2027</v>
      </c>
      <c r="B2187" s="1">
        <v>46096</v>
      </c>
      <c r="C2187">
        <f>YEAR(SalesDataTable[[#This Row],[Order Date]])</f>
        <v>2026</v>
      </c>
      <c r="D2187">
        <f>MONTH(SalesDataTable[[#This Row],[Order Date]])</f>
        <v>3</v>
      </c>
      <c r="E2187" t="str">
        <f>TEXT(SalesDataTable[[#This Row],[Order Date]], "MmMM")</f>
        <v>March</v>
      </c>
      <c r="F2187" t="str">
        <f>"Q"&amp;ROUNDUP(MONTH(SalesDataTable[[#This Row],[Order Date]])/3,0)</f>
        <v>Q1</v>
      </c>
      <c r="G2187" t="s">
        <v>48</v>
      </c>
      <c r="H2187" t="s">
        <v>49</v>
      </c>
      <c r="I2187" t="s">
        <v>22</v>
      </c>
      <c r="J2187" t="s">
        <v>84</v>
      </c>
      <c r="K2187" t="s">
        <v>37</v>
      </c>
      <c r="L2187" t="s">
        <v>38</v>
      </c>
      <c r="M2187">
        <v>4</v>
      </c>
      <c r="N2187">
        <v>136.21</v>
      </c>
      <c r="O2187">
        <v>0.05</v>
      </c>
      <c r="P2187">
        <v>68.55</v>
      </c>
      <c r="Q2187">
        <v>517.59799999999996</v>
      </c>
      <c r="R2187">
        <v>274.2</v>
      </c>
      <c r="S2187">
        <v>243.39799999999997</v>
      </c>
      <c r="T2187">
        <v>0.4702452482428448</v>
      </c>
      <c r="U2187">
        <v>2026</v>
      </c>
      <c r="V2187" t="s">
        <v>26</v>
      </c>
      <c r="W2187">
        <v>3</v>
      </c>
      <c r="X2187" t="s">
        <v>58</v>
      </c>
    </row>
    <row r="2188" spans="1:24" x14ac:dyDescent="0.3">
      <c r="A2188">
        <v>4121</v>
      </c>
      <c r="B2188" s="1">
        <v>46100</v>
      </c>
      <c r="C2188">
        <f>YEAR(SalesDataTable[[#This Row],[Order Date]])</f>
        <v>2026</v>
      </c>
      <c r="D2188">
        <f>MONTH(SalesDataTable[[#This Row],[Order Date]])</f>
        <v>3</v>
      </c>
      <c r="E2188" t="str">
        <f>TEXT(SalesDataTable[[#This Row],[Order Date]], "MmMM")</f>
        <v>March</v>
      </c>
      <c r="F2188" t="str">
        <f>"Q"&amp;ROUNDUP(MONTH(SalesDataTable[[#This Row],[Order Date]])/3,0)</f>
        <v>Q1</v>
      </c>
      <c r="G2188" t="s">
        <v>28</v>
      </c>
      <c r="H2188" t="s">
        <v>36</v>
      </c>
      <c r="I2188" t="s">
        <v>22</v>
      </c>
      <c r="J2188" t="s">
        <v>84</v>
      </c>
      <c r="K2188" t="s">
        <v>37</v>
      </c>
      <c r="L2188" t="s">
        <v>59</v>
      </c>
      <c r="M2188">
        <v>4</v>
      </c>
      <c r="N2188">
        <v>161.93</v>
      </c>
      <c r="O2188">
        <v>0.15</v>
      </c>
      <c r="P2188">
        <v>88</v>
      </c>
      <c r="Q2188">
        <v>550.56200000000001</v>
      </c>
      <c r="R2188">
        <v>352</v>
      </c>
      <c r="S2188">
        <v>198.56200000000001</v>
      </c>
      <c r="T2188">
        <v>0.36065329608654428</v>
      </c>
      <c r="U2188">
        <v>2026</v>
      </c>
      <c r="V2188" t="s">
        <v>26</v>
      </c>
      <c r="W2188">
        <v>3</v>
      </c>
      <c r="X2188" t="s">
        <v>58</v>
      </c>
    </row>
    <row r="2189" spans="1:24" x14ac:dyDescent="0.3">
      <c r="A2189">
        <v>4491</v>
      </c>
      <c r="B2189" s="1">
        <v>46103</v>
      </c>
      <c r="C2189">
        <f>YEAR(SalesDataTable[[#This Row],[Order Date]])</f>
        <v>2026</v>
      </c>
      <c r="D2189">
        <f>MONTH(SalesDataTable[[#This Row],[Order Date]])</f>
        <v>3</v>
      </c>
      <c r="E2189" t="str">
        <f>TEXT(SalesDataTable[[#This Row],[Order Date]], "MmMM")</f>
        <v>March</v>
      </c>
      <c r="F2189" t="str">
        <f>"Q"&amp;ROUNDUP(MONTH(SalesDataTable[[#This Row],[Order Date]])/3,0)</f>
        <v>Q1</v>
      </c>
      <c r="G2189" t="s">
        <v>34</v>
      </c>
      <c r="H2189" t="s">
        <v>53</v>
      </c>
      <c r="I2189" t="s">
        <v>86</v>
      </c>
      <c r="J2189" t="s">
        <v>85</v>
      </c>
      <c r="K2189" t="s">
        <v>24</v>
      </c>
      <c r="L2189" t="s">
        <v>69</v>
      </c>
      <c r="M2189">
        <v>4</v>
      </c>
      <c r="N2189">
        <v>49.71</v>
      </c>
      <c r="O2189">
        <v>0.1</v>
      </c>
      <c r="P2189">
        <v>22.46</v>
      </c>
      <c r="Q2189">
        <v>178.95600000000002</v>
      </c>
      <c r="R2189">
        <v>89.84</v>
      </c>
      <c r="S2189">
        <v>89.116000000000014</v>
      </c>
      <c r="T2189">
        <v>0.49797715639598561</v>
      </c>
      <c r="U2189">
        <v>2026</v>
      </c>
      <c r="V2189" t="s">
        <v>26</v>
      </c>
      <c r="W2189">
        <v>3</v>
      </c>
      <c r="X2189" t="s">
        <v>58</v>
      </c>
    </row>
    <row r="2190" spans="1:24" x14ac:dyDescent="0.3">
      <c r="A2190">
        <v>2548</v>
      </c>
      <c r="B2190" s="1">
        <v>46115</v>
      </c>
      <c r="C2190">
        <f>YEAR(SalesDataTable[[#This Row],[Order Date]])</f>
        <v>2026</v>
      </c>
      <c r="D2190">
        <f>MONTH(SalesDataTable[[#This Row],[Order Date]])</f>
        <v>4</v>
      </c>
      <c r="E2190" t="str">
        <f>TEXT(SalesDataTable[[#This Row],[Order Date]], "MmMM")</f>
        <v>April</v>
      </c>
      <c r="F2190" t="str">
        <f>"Q"&amp;ROUNDUP(MONTH(SalesDataTable[[#This Row],[Order Date]])/3,0)</f>
        <v>Q2</v>
      </c>
      <c r="G2190" t="s">
        <v>28</v>
      </c>
      <c r="H2190" t="s">
        <v>29</v>
      </c>
      <c r="I2190" t="s">
        <v>87</v>
      </c>
      <c r="J2190" t="s">
        <v>23</v>
      </c>
      <c r="K2190" t="s">
        <v>42</v>
      </c>
      <c r="L2190" t="s">
        <v>66</v>
      </c>
      <c r="M2190">
        <v>4</v>
      </c>
      <c r="N2190">
        <v>51.68</v>
      </c>
      <c r="O2190">
        <v>0.05</v>
      </c>
      <c r="P2190">
        <v>23.09</v>
      </c>
      <c r="Q2190">
        <v>196.38399999999999</v>
      </c>
      <c r="R2190">
        <v>92.36</v>
      </c>
      <c r="S2190">
        <v>104.02399999999999</v>
      </c>
      <c r="T2190">
        <v>0.52969692031937421</v>
      </c>
      <c r="U2190">
        <v>2026</v>
      </c>
      <c r="V2190" t="s">
        <v>64</v>
      </c>
      <c r="W2190">
        <v>4</v>
      </c>
      <c r="X2190" t="s">
        <v>65</v>
      </c>
    </row>
    <row r="2191" spans="1:24" x14ac:dyDescent="0.3">
      <c r="A2191">
        <v>4837</v>
      </c>
      <c r="B2191" s="1">
        <v>46118</v>
      </c>
      <c r="C2191">
        <f>YEAR(SalesDataTable[[#This Row],[Order Date]])</f>
        <v>2026</v>
      </c>
      <c r="D2191">
        <f>MONTH(SalesDataTable[[#This Row],[Order Date]])</f>
        <v>4</v>
      </c>
      <c r="E2191" t="str">
        <f>TEXT(SalesDataTable[[#This Row],[Order Date]], "MmMM")</f>
        <v>April</v>
      </c>
      <c r="F2191" t="str">
        <f>"Q"&amp;ROUNDUP(MONTH(SalesDataTable[[#This Row],[Order Date]])/3,0)</f>
        <v>Q2</v>
      </c>
      <c r="G2191" t="s">
        <v>28</v>
      </c>
      <c r="H2191" t="s">
        <v>29</v>
      </c>
      <c r="I2191" t="s">
        <v>88</v>
      </c>
      <c r="J2191" t="s">
        <v>85</v>
      </c>
      <c r="K2191" t="s">
        <v>30</v>
      </c>
      <c r="L2191" t="s">
        <v>31</v>
      </c>
      <c r="M2191">
        <v>4</v>
      </c>
      <c r="N2191">
        <v>157.51</v>
      </c>
      <c r="O2191">
        <v>0.2</v>
      </c>
      <c r="P2191">
        <v>79.209999999999994</v>
      </c>
      <c r="Q2191">
        <v>504.03199999999998</v>
      </c>
      <c r="R2191">
        <v>316.83999999999997</v>
      </c>
      <c r="S2191">
        <v>187.19200000000001</v>
      </c>
      <c r="T2191">
        <v>0.37138911815122855</v>
      </c>
      <c r="U2191">
        <v>2026</v>
      </c>
      <c r="V2191" t="s">
        <v>64</v>
      </c>
      <c r="W2191">
        <v>4</v>
      </c>
      <c r="X2191" t="s">
        <v>65</v>
      </c>
    </row>
    <row r="2192" spans="1:24" x14ac:dyDescent="0.3">
      <c r="A2192">
        <v>2072</v>
      </c>
      <c r="B2192" s="1">
        <v>46123</v>
      </c>
      <c r="C2192">
        <f>YEAR(SalesDataTable[[#This Row],[Order Date]])</f>
        <v>2026</v>
      </c>
      <c r="D2192">
        <f>MONTH(SalesDataTable[[#This Row],[Order Date]])</f>
        <v>4</v>
      </c>
      <c r="E2192" t="str">
        <f>TEXT(SalesDataTable[[#This Row],[Order Date]], "MmMM")</f>
        <v>April</v>
      </c>
      <c r="F2192" t="str">
        <f>"Q"&amp;ROUNDUP(MONTH(SalesDataTable[[#This Row],[Order Date]])/3,0)</f>
        <v>Q2</v>
      </c>
      <c r="G2192" t="s">
        <v>28</v>
      </c>
      <c r="H2192" t="s">
        <v>29</v>
      </c>
      <c r="I2192" t="s">
        <v>22</v>
      </c>
      <c r="J2192" t="s">
        <v>23</v>
      </c>
      <c r="K2192" t="s">
        <v>44</v>
      </c>
      <c r="L2192" t="s">
        <v>63</v>
      </c>
      <c r="M2192">
        <v>4</v>
      </c>
      <c r="N2192">
        <v>124.87</v>
      </c>
      <c r="O2192">
        <v>0.1</v>
      </c>
      <c r="P2192">
        <v>62.03</v>
      </c>
      <c r="Q2192">
        <v>449.53200000000004</v>
      </c>
      <c r="R2192">
        <v>248.12</v>
      </c>
      <c r="S2192">
        <v>201.41200000000003</v>
      </c>
      <c r="T2192">
        <v>0.44804819234225823</v>
      </c>
      <c r="U2192">
        <v>2026</v>
      </c>
      <c r="V2192" t="s">
        <v>64</v>
      </c>
      <c r="W2192">
        <v>4</v>
      </c>
      <c r="X2192" t="s">
        <v>65</v>
      </c>
    </row>
    <row r="2193" spans="1:24" x14ac:dyDescent="0.3">
      <c r="A2193">
        <v>2240</v>
      </c>
      <c r="B2193" s="1">
        <v>46131</v>
      </c>
      <c r="C2193">
        <f>YEAR(SalesDataTable[[#This Row],[Order Date]])</f>
        <v>2026</v>
      </c>
      <c r="D2193">
        <f>MONTH(SalesDataTable[[#This Row],[Order Date]])</f>
        <v>4</v>
      </c>
      <c r="E2193" t="str">
        <f>TEXT(SalesDataTable[[#This Row],[Order Date]], "MmMM")</f>
        <v>April</v>
      </c>
      <c r="F2193" t="str">
        <f>"Q"&amp;ROUNDUP(MONTH(SalesDataTable[[#This Row],[Order Date]])/3,0)</f>
        <v>Q2</v>
      </c>
      <c r="G2193" t="s">
        <v>28</v>
      </c>
      <c r="H2193" t="s">
        <v>46</v>
      </c>
      <c r="I2193" t="s">
        <v>87</v>
      </c>
      <c r="J2193" t="s">
        <v>84</v>
      </c>
      <c r="K2193" t="s">
        <v>44</v>
      </c>
      <c r="L2193" t="s">
        <v>77</v>
      </c>
      <c r="M2193">
        <v>4</v>
      </c>
      <c r="N2193">
        <v>341.75</v>
      </c>
      <c r="O2193">
        <v>0.1</v>
      </c>
      <c r="P2193">
        <v>191.91</v>
      </c>
      <c r="Q2193">
        <v>1230.3</v>
      </c>
      <c r="R2193">
        <v>767.64</v>
      </c>
      <c r="S2193">
        <v>462.65999999999997</v>
      </c>
      <c r="T2193">
        <v>0.37605462082418922</v>
      </c>
      <c r="U2193">
        <v>2026</v>
      </c>
      <c r="V2193" t="s">
        <v>64</v>
      </c>
      <c r="W2193">
        <v>4</v>
      </c>
      <c r="X2193" t="s">
        <v>65</v>
      </c>
    </row>
    <row r="2194" spans="1:24" x14ac:dyDescent="0.3">
      <c r="A2194">
        <v>3206</v>
      </c>
      <c r="B2194" s="1">
        <v>46135</v>
      </c>
      <c r="C2194">
        <f>YEAR(SalesDataTable[[#This Row],[Order Date]])</f>
        <v>2026</v>
      </c>
      <c r="D2194">
        <f>MONTH(SalesDataTable[[#This Row],[Order Date]])</f>
        <v>4</v>
      </c>
      <c r="E2194" t="str">
        <f>TEXT(SalesDataTable[[#This Row],[Order Date]], "MmMM")</f>
        <v>April</v>
      </c>
      <c r="F2194" t="str">
        <f>"Q"&amp;ROUNDUP(MONTH(SalesDataTable[[#This Row],[Order Date]])/3,0)</f>
        <v>Q2</v>
      </c>
      <c r="G2194" t="s">
        <v>20</v>
      </c>
      <c r="H2194" t="s">
        <v>21</v>
      </c>
      <c r="I2194" t="s">
        <v>87</v>
      </c>
      <c r="J2194" t="s">
        <v>84</v>
      </c>
      <c r="K2194" t="s">
        <v>42</v>
      </c>
      <c r="L2194" t="s">
        <v>43</v>
      </c>
      <c r="M2194">
        <v>4</v>
      </c>
      <c r="N2194">
        <v>39.78</v>
      </c>
      <c r="O2194">
        <v>0.05</v>
      </c>
      <c r="P2194">
        <v>16.7</v>
      </c>
      <c r="Q2194">
        <v>151.16399999999999</v>
      </c>
      <c r="R2194">
        <v>66.8</v>
      </c>
      <c r="S2194">
        <v>84.36399999999999</v>
      </c>
      <c r="T2194">
        <v>0.55809584292556425</v>
      </c>
      <c r="U2194">
        <v>2026</v>
      </c>
      <c r="V2194" t="s">
        <v>64</v>
      </c>
      <c r="W2194">
        <v>4</v>
      </c>
      <c r="X2194" t="s">
        <v>65</v>
      </c>
    </row>
    <row r="2195" spans="1:24" x14ac:dyDescent="0.3">
      <c r="A2195">
        <v>5092</v>
      </c>
      <c r="B2195" s="1">
        <v>46138</v>
      </c>
      <c r="C2195">
        <f>YEAR(SalesDataTable[[#This Row],[Order Date]])</f>
        <v>2026</v>
      </c>
      <c r="D2195">
        <f>MONTH(SalesDataTable[[#This Row],[Order Date]])</f>
        <v>4</v>
      </c>
      <c r="E2195" t="str">
        <f>TEXT(SalesDataTable[[#This Row],[Order Date]], "MmMM")</f>
        <v>April</v>
      </c>
      <c r="F2195" t="str">
        <f>"Q"&amp;ROUNDUP(MONTH(SalesDataTable[[#This Row],[Order Date]])/3,0)</f>
        <v>Q2</v>
      </c>
      <c r="G2195" t="s">
        <v>34</v>
      </c>
      <c r="H2195" t="s">
        <v>56</v>
      </c>
      <c r="I2195" t="s">
        <v>87</v>
      </c>
      <c r="J2195" t="s">
        <v>85</v>
      </c>
      <c r="K2195" t="s">
        <v>24</v>
      </c>
      <c r="L2195" t="s">
        <v>69</v>
      </c>
      <c r="M2195">
        <v>4</v>
      </c>
      <c r="N2195">
        <v>50.84</v>
      </c>
      <c r="O2195">
        <v>0.05</v>
      </c>
      <c r="P2195">
        <v>22.63</v>
      </c>
      <c r="Q2195">
        <v>193.19200000000001</v>
      </c>
      <c r="R2195">
        <v>90.52</v>
      </c>
      <c r="S2195">
        <v>102.67200000000001</v>
      </c>
      <c r="T2195">
        <v>0.53145057766367143</v>
      </c>
      <c r="U2195">
        <v>2026</v>
      </c>
      <c r="V2195" t="s">
        <v>64</v>
      </c>
      <c r="W2195">
        <v>4</v>
      </c>
      <c r="X2195" t="s">
        <v>65</v>
      </c>
    </row>
    <row r="2196" spans="1:24" x14ac:dyDescent="0.3">
      <c r="A2196">
        <v>3105</v>
      </c>
      <c r="B2196" s="1">
        <v>46140</v>
      </c>
      <c r="C2196">
        <f>YEAR(SalesDataTable[[#This Row],[Order Date]])</f>
        <v>2026</v>
      </c>
      <c r="D2196">
        <f>MONTH(SalesDataTable[[#This Row],[Order Date]])</f>
        <v>4</v>
      </c>
      <c r="E2196" t="str">
        <f>TEXT(SalesDataTable[[#This Row],[Order Date]], "MmMM")</f>
        <v>April</v>
      </c>
      <c r="F2196" t="str">
        <f>"Q"&amp;ROUNDUP(MONTH(SalesDataTable[[#This Row],[Order Date]])/3,0)</f>
        <v>Q2</v>
      </c>
      <c r="G2196" t="s">
        <v>20</v>
      </c>
      <c r="H2196" t="s">
        <v>32</v>
      </c>
      <c r="I2196" t="s">
        <v>22</v>
      </c>
      <c r="J2196" t="s">
        <v>84</v>
      </c>
      <c r="K2196" t="s">
        <v>24</v>
      </c>
      <c r="L2196" t="s">
        <v>69</v>
      </c>
      <c r="M2196">
        <v>4</v>
      </c>
      <c r="N2196">
        <v>51.57</v>
      </c>
      <c r="O2196">
        <v>0.1</v>
      </c>
      <c r="P2196">
        <v>22.58</v>
      </c>
      <c r="Q2196">
        <v>185.65200000000002</v>
      </c>
      <c r="R2196">
        <v>90.32</v>
      </c>
      <c r="S2196">
        <v>95.332000000000022</v>
      </c>
      <c r="T2196">
        <v>0.51349837330058401</v>
      </c>
      <c r="U2196">
        <v>2026</v>
      </c>
      <c r="V2196" t="s">
        <v>64</v>
      </c>
      <c r="W2196">
        <v>4</v>
      </c>
      <c r="X2196" t="s">
        <v>65</v>
      </c>
    </row>
    <row r="2197" spans="1:24" x14ac:dyDescent="0.3">
      <c r="A2197">
        <v>3008</v>
      </c>
      <c r="B2197" s="1">
        <v>46141</v>
      </c>
      <c r="C2197">
        <f>YEAR(SalesDataTable[[#This Row],[Order Date]])</f>
        <v>2026</v>
      </c>
      <c r="D2197">
        <f>MONTH(SalesDataTable[[#This Row],[Order Date]])</f>
        <v>4</v>
      </c>
      <c r="E2197" t="str">
        <f>TEXT(SalesDataTable[[#This Row],[Order Date]], "MmMM")</f>
        <v>April</v>
      </c>
      <c r="F2197" t="str">
        <f>"Q"&amp;ROUNDUP(MONTH(SalesDataTable[[#This Row],[Order Date]])/3,0)</f>
        <v>Q2</v>
      </c>
      <c r="G2197" t="s">
        <v>48</v>
      </c>
      <c r="H2197" t="s">
        <v>49</v>
      </c>
      <c r="I2197" t="s">
        <v>88</v>
      </c>
      <c r="J2197" t="s">
        <v>85</v>
      </c>
      <c r="K2197" t="s">
        <v>37</v>
      </c>
      <c r="L2197" t="s">
        <v>54</v>
      </c>
      <c r="M2197">
        <v>4</v>
      </c>
      <c r="N2197">
        <v>46.43</v>
      </c>
      <c r="O2197">
        <v>0.1</v>
      </c>
      <c r="P2197">
        <v>18.04</v>
      </c>
      <c r="Q2197">
        <v>167.148</v>
      </c>
      <c r="R2197">
        <v>72.16</v>
      </c>
      <c r="S2197">
        <v>94.988</v>
      </c>
      <c r="T2197">
        <v>0.56828678775695796</v>
      </c>
      <c r="U2197">
        <v>2026</v>
      </c>
      <c r="V2197" t="s">
        <v>64</v>
      </c>
      <c r="W2197">
        <v>4</v>
      </c>
      <c r="X2197" t="s">
        <v>65</v>
      </c>
    </row>
    <row r="2198" spans="1:24" x14ac:dyDescent="0.3">
      <c r="A2198">
        <v>3897</v>
      </c>
      <c r="B2198" s="1">
        <v>46143</v>
      </c>
      <c r="C2198">
        <f>YEAR(SalesDataTable[[#This Row],[Order Date]])</f>
        <v>2026</v>
      </c>
      <c r="D2198">
        <f>MONTH(SalesDataTable[[#This Row],[Order Date]])</f>
        <v>5</v>
      </c>
      <c r="E2198" t="str">
        <f>TEXT(SalesDataTable[[#This Row],[Order Date]], "MmMM")</f>
        <v>May</v>
      </c>
      <c r="F2198" t="str">
        <f>"Q"&amp;ROUNDUP(MONTH(SalesDataTable[[#This Row],[Order Date]])/3,0)</f>
        <v>Q2</v>
      </c>
      <c r="G2198" t="s">
        <v>20</v>
      </c>
      <c r="H2198" t="s">
        <v>21</v>
      </c>
      <c r="I2198" t="s">
        <v>88</v>
      </c>
      <c r="J2198" t="s">
        <v>85</v>
      </c>
      <c r="K2198" t="s">
        <v>24</v>
      </c>
      <c r="L2198" t="s">
        <v>50</v>
      </c>
      <c r="M2198">
        <v>4</v>
      </c>
      <c r="N2198">
        <v>35.619999999999997</v>
      </c>
      <c r="O2198">
        <v>0.15</v>
      </c>
      <c r="P2198">
        <v>13.76</v>
      </c>
      <c r="Q2198">
        <v>121.10799999999999</v>
      </c>
      <c r="R2198">
        <v>55.04</v>
      </c>
      <c r="S2198">
        <v>66.067999999999984</v>
      </c>
      <c r="T2198">
        <v>0.54552960993493405</v>
      </c>
      <c r="U2198">
        <v>2026</v>
      </c>
      <c r="V2198" t="s">
        <v>64</v>
      </c>
      <c r="W2198">
        <v>5</v>
      </c>
      <c r="X2198" t="s">
        <v>70</v>
      </c>
    </row>
    <row r="2199" spans="1:24" x14ac:dyDescent="0.3">
      <c r="A2199">
        <v>617</v>
      </c>
      <c r="B2199" s="1">
        <v>46145</v>
      </c>
      <c r="C2199">
        <f>YEAR(SalesDataTable[[#This Row],[Order Date]])</f>
        <v>2026</v>
      </c>
      <c r="D2199">
        <f>MONTH(SalesDataTable[[#This Row],[Order Date]])</f>
        <v>5</v>
      </c>
      <c r="E2199" t="str">
        <f>TEXT(SalesDataTable[[#This Row],[Order Date]], "MmMM")</f>
        <v>May</v>
      </c>
      <c r="F2199" t="str">
        <f>"Q"&amp;ROUNDUP(MONTH(SalesDataTable[[#This Row],[Order Date]])/3,0)</f>
        <v>Q2</v>
      </c>
      <c r="G2199" t="s">
        <v>34</v>
      </c>
      <c r="H2199" t="s">
        <v>55</v>
      </c>
      <c r="I2199" t="s">
        <v>87</v>
      </c>
      <c r="J2199" t="s">
        <v>84</v>
      </c>
      <c r="K2199" t="s">
        <v>24</v>
      </c>
      <c r="L2199" t="s">
        <v>50</v>
      </c>
      <c r="M2199">
        <v>4</v>
      </c>
      <c r="N2199">
        <v>36.909999999999997</v>
      </c>
      <c r="O2199">
        <v>0.1</v>
      </c>
      <c r="P2199">
        <v>13.85</v>
      </c>
      <c r="Q2199">
        <v>132.876</v>
      </c>
      <c r="R2199">
        <v>55.4</v>
      </c>
      <c r="S2199">
        <v>77.475999999999999</v>
      </c>
      <c r="T2199">
        <v>0.58306992985941775</v>
      </c>
      <c r="U2199">
        <v>2026</v>
      </c>
      <c r="V2199" t="s">
        <v>64</v>
      </c>
      <c r="W2199">
        <v>5</v>
      </c>
      <c r="X2199" t="s">
        <v>70</v>
      </c>
    </row>
    <row r="2200" spans="1:24" x14ac:dyDescent="0.3">
      <c r="A2200">
        <v>5018</v>
      </c>
      <c r="B2200" s="1">
        <v>46152</v>
      </c>
      <c r="C2200">
        <f>YEAR(SalesDataTable[[#This Row],[Order Date]])</f>
        <v>2026</v>
      </c>
      <c r="D2200">
        <f>MONTH(SalesDataTable[[#This Row],[Order Date]])</f>
        <v>5</v>
      </c>
      <c r="E2200" t="str">
        <f>TEXT(SalesDataTable[[#This Row],[Order Date]], "MmMM")</f>
        <v>May</v>
      </c>
      <c r="F2200" t="str">
        <f>"Q"&amp;ROUNDUP(MONTH(SalesDataTable[[#This Row],[Order Date]])/3,0)</f>
        <v>Q2</v>
      </c>
      <c r="G2200" t="s">
        <v>48</v>
      </c>
      <c r="H2200" t="s">
        <v>49</v>
      </c>
      <c r="I2200" t="s">
        <v>88</v>
      </c>
      <c r="J2200" t="s">
        <v>85</v>
      </c>
      <c r="K2200" t="s">
        <v>30</v>
      </c>
      <c r="L2200" t="s">
        <v>57</v>
      </c>
      <c r="M2200">
        <v>4</v>
      </c>
      <c r="N2200">
        <v>145.85</v>
      </c>
      <c r="O2200">
        <v>0.15</v>
      </c>
      <c r="P2200">
        <v>79.69</v>
      </c>
      <c r="Q2200">
        <v>495.89</v>
      </c>
      <c r="R2200">
        <v>318.76</v>
      </c>
      <c r="S2200">
        <v>177.13</v>
      </c>
      <c r="T2200">
        <v>0.35719615237250196</v>
      </c>
      <c r="U2200">
        <v>2026</v>
      </c>
      <c r="V2200" t="s">
        <v>64</v>
      </c>
      <c r="W2200">
        <v>5</v>
      </c>
      <c r="X2200" t="s">
        <v>70</v>
      </c>
    </row>
    <row r="2201" spans="1:24" x14ac:dyDescent="0.3">
      <c r="A2201">
        <v>1175</v>
      </c>
      <c r="B2201" s="1">
        <v>46153</v>
      </c>
      <c r="C2201">
        <f>YEAR(SalesDataTable[[#This Row],[Order Date]])</f>
        <v>2026</v>
      </c>
      <c r="D2201">
        <f>MONTH(SalesDataTable[[#This Row],[Order Date]])</f>
        <v>5</v>
      </c>
      <c r="E2201" t="str">
        <f>TEXT(SalesDataTable[[#This Row],[Order Date]], "MmMM")</f>
        <v>May</v>
      </c>
      <c r="F2201" t="str">
        <f>"Q"&amp;ROUNDUP(MONTH(SalesDataTable[[#This Row],[Order Date]])/3,0)</f>
        <v>Q2</v>
      </c>
      <c r="G2201" t="s">
        <v>48</v>
      </c>
      <c r="H2201" t="s">
        <v>71</v>
      </c>
      <c r="I2201" t="s">
        <v>88</v>
      </c>
      <c r="J2201" t="s">
        <v>84</v>
      </c>
      <c r="K2201" t="s">
        <v>44</v>
      </c>
      <c r="L2201" t="s">
        <v>77</v>
      </c>
      <c r="M2201">
        <v>4</v>
      </c>
      <c r="N2201">
        <v>332.89</v>
      </c>
      <c r="O2201">
        <v>0.1</v>
      </c>
      <c r="P2201">
        <v>198.06</v>
      </c>
      <c r="Q2201">
        <v>1198.404</v>
      </c>
      <c r="R2201">
        <v>792.24</v>
      </c>
      <c r="S2201">
        <v>406.16399999999999</v>
      </c>
      <c r="T2201">
        <v>0.33892076461694054</v>
      </c>
      <c r="U2201">
        <v>2026</v>
      </c>
      <c r="V2201" t="s">
        <v>64</v>
      </c>
      <c r="W2201">
        <v>5</v>
      </c>
      <c r="X2201" t="s">
        <v>70</v>
      </c>
    </row>
    <row r="2202" spans="1:24" x14ac:dyDescent="0.3">
      <c r="A2202">
        <v>2856</v>
      </c>
      <c r="B2202" s="1">
        <v>46158</v>
      </c>
      <c r="C2202">
        <f>YEAR(SalesDataTable[[#This Row],[Order Date]])</f>
        <v>2026</v>
      </c>
      <c r="D2202">
        <f>MONTH(SalesDataTable[[#This Row],[Order Date]])</f>
        <v>5</v>
      </c>
      <c r="E2202" t="str">
        <f>TEXT(SalesDataTable[[#This Row],[Order Date]], "MmMM")</f>
        <v>May</v>
      </c>
      <c r="F2202" t="str">
        <f>"Q"&amp;ROUNDUP(MONTH(SalesDataTable[[#This Row],[Order Date]])/3,0)</f>
        <v>Q2</v>
      </c>
      <c r="G2202" t="s">
        <v>34</v>
      </c>
      <c r="H2202" t="s">
        <v>40</v>
      </c>
      <c r="I2202" t="s">
        <v>88</v>
      </c>
      <c r="J2202" t="s">
        <v>85</v>
      </c>
      <c r="K2202" t="s">
        <v>24</v>
      </c>
      <c r="L2202" t="s">
        <v>61</v>
      </c>
      <c r="M2202">
        <v>4</v>
      </c>
      <c r="N2202">
        <v>125.11</v>
      </c>
      <c r="O2202">
        <v>0.15</v>
      </c>
      <c r="P2202">
        <v>70.010000000000005</v>
      </c>
      <c r="Q2202">
        <v>425.37399999999997</v>
      </c>
      <c r="R2202">
        <v>280.04000000000002</v>
      </c>
      <c r="S2202">
        <v>145.33399999999995</v>
      </c>
      <c r="T2202">
        <v>0.34166169065340135</v>
      </c>
      <c r="U2202">
        <v>2026</v>
      </c>
      <c r="V2202" t="s">
        <v>64</v>
      </c>
      <c r="W2202">
        <v>5</v>
      </c>
      <c r="X2202" t="s">
        <v>70</v>
      </c>
    </row>
    <row r="2203" spans="1:24" x14ac:dyDescent="0.3">
      <c r="A2203">
        <v>3478</v>
      </c>
      <c r="B2203" s="1">
        <v>46158</v>
      </c>
      <c r="C2203">
        <f>YEAR(SalesDataTable[[#This Row],[Order Date]])</f>
        <v>2026</v>
      </c>
      <c r="D2203">
        <f>MONTH(SalesDataTable[[#This Row],[Order Date]])</f>
        <v>5</v>
      </c>
      <c r="E2203" t="str">
        <f>TEXT(SalesDataTable[[#This Row],[Order Date]], "MmMM")</f>
        <v>May</v>
      </c>
      <c r="F2203" t="str">
        <f>"Q"&amp;ROUNDUP(MONTH(SalesDataTable[[#This Row],[Order Date]])/3,0)</f>
        <v>Q2</v>
      </c>
      <c r="G2203" t="s">
        <v>20</v>
      </c>
      <c r="H2203" t="s">
        <v>21</v>
      </c>
      <c r="I2203" t="s">
        <v>22</v>
      </c>
      <c r="J2203" t="s">
        <v>23</v>
      </c>
      <c r="K2203" t="s">
        <v>24</v>
      </c>
      <c r="L2203" t="s">
        <v>50</v>
      </c>
      <c r="M2203">
        <v>4</v>
      </c>
      <c r="N2203">
        <v>36.29</v>
      </c>
      <c r="O2203">
        <v>0.1</v>
      </c>
      <c r="P2203">
        <v>13.77</v>
      </c>
      <c r="Q2203">
        <v>130.64400000000001</v>
      </c>
      <c r="R2203">
        <v>55.08</v>
      </c>
      <c r="S2203">
        <v>75.564000000000007</v>
      </c>
      <c r="T2203">
        <v>0.57839625241113257</v>
      </c>
      <c r="U2203">
        <v>2026</v>
      </c>
      <c r="V2203" t="s">
        <v>64</v>
      </c>
      <c r="W2203">
        <v>5</v>
      </c>
      <c r="X2203" t="s">
        <v>70</v>
      </c>
    </row>
    <row r="2204" spans="1:24" x14ac:dyDescent="0.3">
      <c r="A2204">
        <v>5137</v>
      </c>
      <c r="B2204" s="1">
        <v>46164</v>
      </c>
      <c r="C2204">
        <f>YEAR(SalesDataTable[[#This Row],[Order Date]])</f>
        <v>2026</v>
      </c>
      <c r="D2204">
        <f>MONTH(SalesDataTable[[#This Row],[Order Date]])</f>
        <v>5</v>
      </c>
      <c r="E2204" t="str">
        <f>TEXT(SalesDataTable[[#This Row],[Order Date]], "MmMM")</f>
        <v>May</v>
      </c>
      <c r="F2204" t="str">
        <f>"Q"&amp;ROUNDUP(MONTH(SalesDataTable[[#This Row],[Order Date]])/3,0)</f>
        <v>Q2</v>
      </c>
      <c r="G2204" t="s">
        <v>20</v>
      </c>
      <c r="H2204" t="s">
        <v>60</v>
      </c>
      <c r="I2204" t="s">
        <v>22</v>
      </c>
      <c r="J2204" t="s">
        <v>85</v>
      </c>
      <c r="K2204" t="s">
        <v>30</v>
      </c>
      <c r="L2204" t="s">
        <v>31</v>
      </c>
      <c r="M2204">
        <v>4</v>
      </c>
      <c r="N2204">
        <v>155.4</v>
      </c>
      <c r="O2204">
        <v>0.05</v>
      </c>
      <c r="P2204">
        <v>77.31</v>
      </c>
      <c r="Q2204">
        <v>590.52</v>
      </c>
      <c r="R2204">
        <v>309.24</v>
      </c>
      <c r="S2204">
        <v>281.27999999999997</v>
      </c>
      <c r="T2204">
        <v>0.47632595001016048</v>
      </c>
      <c r="U2204">
        <v>2026</v>
      </c>
      <c r="V2204" t="s">
        <v>64</v>
      </c>
      <c r="W2204">
        <v>5</v>
      </c>
      <c r="X2204" t="s">
        <v>70</v>
      </c>
    </row>
    <row r="2205" spans="1:24" x14ac:dyDescent="0.3">
      <c r="A2205">
        <v>3555</v>
      </c>
      <c r="B2205" s="1">
        <v>46179</v>
      </c>
      <c r="C2205">
        <f>YEAR(SalesDataTable[[#This Row],[Order Date]])</f>
        <v>2026</v>
      </c>
      <c r="D2205">
        <f>MONTH(SalesDataTable[[#This Row],[Order Date]])</f>
        <v>6</v>
      </c>
      <c r="E2205" t="str">
        <f>TEXT(SalesDataTable[[#This Row],[Order Date]], "MmMM")</f>
        <v>June</v>
      </c>
      <c r="F2205" t="str">
        <f>"Q"&amp;ROUNDUP(MONTH(SalesDataTable[[#This Row],[Order Date]])/3,0)</f>
        <v>Q2</v>
      </c>
      <c r="G2205" t="s">
        <v>48</v>
      </c>
      <c r="H2205" t="s">
        <v>49</v>
      </c>
      <c r="I2205" t="s">
        <v>88</v>
      </c>
      <c r="J2205" t="s">
        <v>85</v>
      </c>
      <c r="K2205" t="s">
        <v>44</v>
      </c>
      <c r="L2205" t="s">
        <v>77</v>
      </c>
      <c r="M2205">
        <v>4</v>
      </c>
      <c r="N2205">
        <v>346.14</v>
      </c>
      <c r="O2205">
        <v>0.05</v>
      </c>
      <c r="P2205">
        <v>198.97</v>
      </c>
      <c r="Q2205">
        <v>1315.3319999999999</v>
      </c>
      <c r="R2205">
        <v>795.88</v>
      </c>
      <c r="S2205">
        <v>519.45199999999988</v>
      </c>
      <c r="T2205">
        <v>0.39492082607280893</v>
      </c>
      <c r="U2205">
        <v>2026</v>
      </c>
      <c r="V2205" t="s">
        <v>64</v>
      </c>
      <c r="W2205">
        <v>6</v>
      </c>
      <c r="X2205" t="s">
        <v>73</v>
      </c>
    </row>
    <row r="2206" spans="1:24" x14ac:dyDescent="0.3">
      <c r="A2206">
        <v>713</v>
      </c>
      <c r="B2206" s="1">
        <v>46180</v>
      </c>
      <c r="C2206">
        <f>YEAR(SalesDataTable[[#This Row],[Order Date]])</f>
        <v>2026</v>
      </c>
      <c r="D2206">
        <f>MONTH(SalesDataTable[[#This Row],[Order Date]])</f>
        <v>6</v>
      </c>
      <c r="E2206" t="str">
        <f>TEXT(SalesDataTable[[#This Row],[Order Date]], "MmMM")</f>
        <v>June</v>
      </c>
      <c r="F2206" t="str">
        <f>"Q"&amp;ROUNDUP(MONTH(SalesDataTable[[#This Row],[Order Date]])/3,0)</f>
        <v>Q2</v>
      </c>
      <c r="G2206" t="s">
        <v>34</v>
      </c>
      <c r="H2206" t="s">
        <v>35</v>
      </c>
      <c r="I2206" t="s">
        <v>86</v>
      </c>
      <c r="J2206" t="s">
        <v>84</v>
      </c>
      <c r="K2206" t="s">
        <v>37</v>
      </c>
      <c r="L2206" t="s">
        <v>47</v>
      </c>
      <c r="M2206">
        <v>4</v>
      </c>
      <c r="N2206">
        <v>36.299999999999997</v>
      </c>
      <c r="O2206">
        <v>0.05</v>
      </c>
      <c r="P2206">
        <v>13.16</v>
      </c>
      <c r="Q2206">
        <v>137.93999999999997</v>
      </c>
      <c r="R2206">
        <v>52.64</v>
      </c>
      <c r="S2206">
        <v>85.299999999999969</v>
      </c>
      <c r="T2206">
        <v>0.61838480498767567</v>
      </c>
      <c r="U2206">
        <v>2026</v>
      </c>
      <c r="V2206" t="s">
        <v>64</v>
      </c>
      <c r="W2206">
        <v>6</v>
      </c>
      <c r="X2206" t="s">
        <v>73</v>
      </c>
    </row>
    <row r="2207" spans="1:24" x14ac:dyDescent="0.3">
      <c r="A2207">
        <v>3429</v>
      </c>
      <c r="B2207" s="1">
        <v>46182</v>
      </c>
      <c r="C2207">
        <f>YEAR(SalesDataTable[[#This Row],[Order Date]])</f>
        <v>2026</v>
      </c>
      <c r="D2207">
        <f>MONTH(SalesDataTable[[#This Row],[Order Date]])</f>
        <v>6</v>
      </c>
      <c r="E2207" t="str">
        <f>TEXT(SalesDataTable[[#This Row],[Order Date]], "MmMM")</f>
        <v>June</v>
      </c>
      <c r="F2207" t="str">
        <f>"Q"&amp;ROUNDUP(MONTH(SalesDataTable[[#This Row],[Order Date]])/3,0)</f>
        <v>Q2</v>
      </c>
      <c r="G2207" t="s">
        <v>20</v>
      </c>
      <c r="H2207" t="s">
        <v>60</v>
      </c>
      <c r="I2207" t="s">
        <v>22</v>
      </c>
      <c r="J2207" t="s">
        <v>84</v>
      </c>
      <c r="K2207" t="s">
        <v>30</v>
      </c>
      <c r="L2207" t="s">
        <v>33</v>
      </c>
      <c r="M2207">
        <v>4</v>
      </c>
      <c r="N2207">
        <v>93.58</v>
      </c>
      <c r="O2207">
        <v>0.1</v>
      </c>
      <c r="P2207">
        <v>44.56</v>
      </c>
      <c r="Q2207">
        <v>336.88799999999998</v>
      </c>
      <c r="R2207">
        <v>178.24</v>
      </c>
      <c r="S2207">
        <v>158.64799999999997</v>
      </c>
      <c r="T2207">
        <v>0.4709220868656645</v>
      </c>
      <c r="U2207">
        <v>2026</v>
      </c>
      <c r="V2207" t="s">
        <v>64</v>
      </c>
      <c r="W2207">
        <v>6</v>
      </c>
      <c r="X2207" t="s">
        <v>73</v>
      </c>
    </row>
    <row r="2208" spans="1:24" x14ac:dyDescent="0.3">
      <c r="A2208">
        <v>3810</v>
      </c>
      <c r="B2208" s="1">
        <v>46183</v>
      </c>
      <c r="C2208">
        <f>YEAR(SalesDataTable[[#This Row],[Order Date]])</f>
        <v>2026</v>
      </c>
      <c r="D2208">
        <f>MONTH(SalesDataTable[[#This Row],[Order Date]])</f>
        <v>6</v>
      </c>
      <c r="E2208" t="str">
        <f>TEXT(SalesDataTable[[#This Row],[Order Date]], "MmMM")</f>
        <v>June</v>
      </c>
      <c r="F2208" t="str">
        <f>"Q"&amp;ROUNDUP(MONTH(SalesDataTable[[#This Row],[Order Date]])/3,0)</f>
        <v>Q2</v>
      </c>
      <c r="G2208" t="s">
        <v>48</v>
      </c>
      <c r="H2208" t="s">
        <v>49</v>
      </c>
      <c r="I2208" t="s">
        <v>88</v>
      </c>
      <c r="J2208" t="s">
        <v>85</v>
      </c>
      <c r="K2208" t="s">
        <v>37</v>
      </c>
      <c r="L2208" t="s">
        <v>54</v>
      </c>
      <c r="M2208">
        <v>4</v>
      </c>
      <c r="N2208">
        <v>47.36</v>
      </c>
      <c r="O2208">
        <v>0.1</v>
      </c>
      <c r="P2208">
        <v>18.87</v>
      </c>
      <c r="Q2208">
        <v>170.49600000000001</v>
      </c>
      <c r="R2208">
        <v>75.48</v>
      </c>
      <c r="S2208">
        <v>95.016000000000005</v>
      </c>
      <c r="T2208">
        <v>0.55729166666666663</v>
      </c>
      <c r="U2208">
        <v>2026</v>
      </c>
      <c r="V2208" t="s">
        <v>64</v>
      </c>
      <c r="W2208">
        <v>6</v>
      </c>
      <c r="X2208" t="s">
        <v>73</v>
      </c>
    </row>
    <row r="2209" spans="1:24" x14ac:dyDescent="0.3">
      <c r="A2209">
        <v>39</v>
      </c>
      <c r="B2209" s="1">
        <v>46184</v>
      </c>
      <c r="C2209">
        <f>YEAR(SalesDataTable[[#This Row],[Order Date]])</f>
        <v>2026</v>
      </c>
      <c r="D2209">
        <f>MONTH(SalesDataTable[[#This Row],[Order Date]])</f>
        <v>6</v>
      </c>
      <c r="E2209" t="str">
        <f>TEXT(SalesDataTable[[#This Row],[Order Date]], "MmMM")</f>
        <v>June</v>
      </c>
      <c r="F2209" t="str">
        <f>"Q"&amp;ROUNDUP(MONTH(SalesDataTable[[#This Row],[Order Date]])/3,0)</f>
        <v>Q2</v>
      </c>
      <c r="G2209" t="s">
        <v>20</v>
      </c>
      <c r="H2209" t="s">
        <v>21</v>
      </c>
      <c r="I2209" t="s">
        <v>87</v>
      </c>
      <c r="J2209" t="s">
        <v>85</v>
      </c>
      <c r="K2209" t="s">
        <v>42</v>
      </c>
      <c r="L2209" t="s">
        <v>43</v>
      </c>
      <c r="M2209">
        <v>4</v>
      </c>
      <c r="N2209">
        <v>40.33</v>
      </c>
      <c r="O2209">
        <v>0.1</v>
      </c>
      <c r="P2209">
        <v>17.170000000000002</v>
      </c>
      <c r="Q2209">
        <v>145.18799999999999</v>
      </c>
      <c r="R2209">
        <v>68.680000000000007</v>
      </c>
      <c r="S2209">
        <v>76.507999999999981</v>
      </c>
      <c r="T2209">
        <v>0.52695815081136177</v>
      </c>
      <c r="U2209">
        <v>2026</v>
      </c>
      <c r="V2209" t="s">
        <v>64</v>
      </c>
      <c r="W2209">
        <v>6</v>
      </c>
      <c r="X2209" t="s">
        <v>73</v>
      </c>
    </row>
    <row r="2210" spans="1:24" x14ac:dyDescent="0.3">
      <c r="A2210">
        <v>4178</v>
      </c>
      <c r="B2210" s="1">
        <v>46186</v>
      </c>
      <c r="C2210">
        <f>YEAR(SalesDataTable[[#This Row],[Order Date]])</f>
        <v>2026</v>
      </c>
      <c r="D2210">
        <f>MONTH(SalesDataTable[[#This Row],[Order Date]])</f>
        <v>6</v>
      </c>
      <c r="E2210" t="str">
        <f>TEXT(SalesDataTable[[#This Row],[Order Date]], "MmMM")</f>
        <v>June</v>
      </c>
      <c r="F2210" t="str">
        <f>"Q"&amp;ROUNDUP(MONTH(SalesDataTable[[#This Row],[Order Date]])/3,0)</f>
        <v>Q2</v>
      </c>
      <c r="G2210" t="s">
        <v>48</v>
      </c>
      <c r="H2210" t="s">
        <v>49</v>
      </c>
      <c r="I2210" t="s">
        <v>86</v>
      </c>
      <c r="J2210" t="s">
        <v>84</v>
      </c>
      <c r="K2210" t="s">
        <v>30</v>
      </c>
      <c r="L2210" t="s">
        <v>57</v>
      </c>
      <c r="M2210">
        <v>4</v>
      </c>
      <c r="N2210">
        <v>143.9</v>
      </c>
      <c r="O2210">
        <v>0.05</v>
      </c>
      <c r="P2210">
        <v>79.709999999999994</v>
      </c>
      <c r="Q2210">
        <v>546.82000000000005</v>
      </c>
      <c r="R2210">
        <v>318.83999999999997</v>
      </c>
      <c r="S2210">
        <v>227.98000000000008</v>
      </c>
      <c r="T2210">
        <v>0.41691964448996022</v>
      </c>
      <c r="U2210">
        <v>2026</v>
      </c>
      <c r="V2210" t="s">
        <v>64</v>
      </c>
      <c r="W2210">
        <v>6</v>
      </c>
      <c r="X2210" t="s">
        <v>73</v>
      </c>
    </row>
    <row r="2211" spans="1:24" x14ac:dyDescent="0.3">
      <c r="A2211">
        <v>3629</v>
      </c>
      <c r="B2211" s="1">
        <v>46187</v>
      </c>
      <c r="C2211">
        <f>YEAR(SalesDataTable[[#This Row],[Order Date]])</f>
        <v>2026</v>
      </c>
      <c r="D2211">
        <f>MONTH(SalesDataTable[[#This Row],[Order Date]])</f>
        <v>6</v>
      </c>
      <c r="E2211" t="str">
        <f>TEXT(SalesDataTable[[#This Row],[Order Date]], "MmMM")</f>
        <v>June</v>
      </c>
      <c r="F2211" t="str">
        <f>"Q"&amp;ROUNDUP(MONTH(SalesDataTable[[#This Row],[Order Date]])/3,0)</f>
        <v>Q2</v>
      </c>
      <c r="G2211" t="s">
        <v>28</v>
      </c>
      <c r="H2211" t="s">
        <v>46</v>
      </c>
      <c r="I2211" t="s">
        <v>22</v>
      </c>
      <c r="J2211" t="s">
        <v>23</v>
      </c>
      <c r="K2211" t="s">
        <v>44</v>
      </c>
      <c r="L2211" t="s">
        <v>77</v>
      </c>
      <c r="M2211">
        <v>4</v>
      </c>
      <c r="N2211">
        <v>348.96</v>
      </c>
      <c r="O2211">
        <v>0.15</v>
      </c>
      <c r="P2211">
        <v>197.02</v>
      </c>
      <c r="Q2211">
        <v>1186.4639999999999</v>
      </c>
      <c r="R2211">
        <v>788.08</v>
      </c>
      <c r="S2211">
        <v>398.3839999999999</v>
      </c>
      <c r="T2211">
        <v>0.3357741996385899</v>
      </c>
      <c r="U2211">
        <v>2026</v>
      </c>
      <c r="V2211" t="s">
        <v>64</v>
      </c>
      <c r="W2211">
        <v>6</v>
      </c>
      <c r="X2211" t="s">
        <v>73</v>
      </c>
    </row>
    <row r="2212" spans="1:24" x14ac:dyDescent="0.3">
      <c r="A2212">
        <v>4655</v>
      </c>
      <c r="B2212" s="1">
        <v>46188</v>
      </c>
      <c r="C2212">
        <f>YEAR(SalesDataTable[[#This Row],[Order Date]])</f>
        <v>2026</v>
      </c>
      <c r="D2212">
        <f>MONTH(SalesDataTable[[#This Row],[Order Date]])</f>
        <v>6</v>
      </c>
      <c r="E2212" t="str">
        <f>TEXT(SalesDataTable[[#This Row],[Order Date]], "MmMM")</f>
        <v>June</v>
      </c>
      <c r="F2212" t="str">
        <f>"Q"&amp;ROUNDUP(MONTH(SalesDataTable[[#This Row],[Order Date]])/3,0)</f>
        <v>Q2</v>
      </c>
      <c r="G2212" t="s">
        <v>28</v>
      </c>
      <c r="H2212" t="s">
        <v>36</v>
      </c>
      <c r="I2212" t="s">
        <v>88</v>
      </c>
      <c r="J2212" t="s">
        <v>85</v>
      </c>
      <c r="K2212" t="s">
        <v>24</v>
      </c>
      <c r="L2212" t="s">
        <v>25</v>
      </c>
      <c r="M2212">
        <v>4</v>
      </c>
      <c r="N2212">
        <v>40.909999999999997</v>
      </c>
      <c r="O2212">
        <v>0.05</v>
      </c>
      <c r="P2212">
        <v>14.42</v>
      </c>
      <c r="Q2212">
        <v>155.45799999999997</v>
      </c>
      <c r="R2212">
        <v>57.68</v>
      </c>
      <c r="S2212">
        <v>97.777999999999963</v>
      </c>
      <c r="T2212">
        <v>0.62896730949838531</v>
      </c>
      <c r="U2212">
        <v>2026</v>
      </c>
      <c r="V2212" t="s">
        <v>64</v>
      </c>
      <c r="W2212">
        <v>6</v>
      </c>
      <c r="X2212" t="s">
        <v>73</v>
      </c>
    </row>
    <row r="2213" spans="1:24" x14ac:dyDescent="0.3">
      <c r="A2213">
        <v>4994</v>
      </c>
      <c r="B2213" s="1">
        <v>46189</v>
      </c>
      <c r="C2213">
        <f>YEAR(SalesDataTable[[#This Row],[Order Date]])</f>
        <v>2026</v>
      </c>
      <c r="D2213">
        <f>MONTH(SalesDataTable[[#This Row],[Order Date]])</f>
        <v>6</v>
      </c>
      <c r="E2213" t="str">
        <f>TEXT(SalesDataTable[[#This Row],[Order Date]], "MmMM")</f>
        <v>June</v>
      </c>
      <c r="F2213" t="str">
        <f>"Q"&amp;ROUNDUP(MONTH(SalesDataTable[[#This Row],[Order Date]])/3,0)</f>
        <v>Q2</v>
      </c>
      <c r="G2213" t="s">
        <v>48</v>
      </c>
      <c r="H2213" t="s">
        <v>81</v>
      </c>
      <c r="I2213" t="s">
        <v>88</v>
      </c>
      <c r="J2213" t="s">
        <v>85</v>
      </c>
      <c r="K2213" t="s">
        <v>30</v>
      </c>
      <c r="L2213" t="s">
        <v>31</v>
      </c>
      <c r="M2213">
        <v>4</v>
      </c>
      <c r="N2213">
        <v>150.43</v>
      </c>
      <c r="O2213">
        <v>0.1</v>
      </c>
      <c r="P2213">
        <v>77.650000000000006</v>
      </c>
      <c r="Q2213">
        <v>541.548</v>
      </c>
      <c r="R2213">
        <v>310.60000000000002</v>
      </c>
      <c r="S2213">
        <v>230.94799999999998</v>
      </c>
      <c r="T2213">
        <v>0.42645896577957998</v>
      </c>
      <c r="U2213">
        <v>2026</v>
      </c>
      <c r="V2213" t="s">
        <v>64</v>
      </c>
      <c r="W2213">
        <v>6</v>
      </c>
      <c r="X2213" t="s">
        <v>73</v>
      </c>
    </row>
    <row r="2214" spans="1:24" x14ac:dyDescent="0.3">
      <c r="A2214">
        <v>23</v>
      </c>
      <c r="B2214" s="1">
        <v>46192</v>
      </c>
      <c r="C2214">
        <f>YEAR(SalesDataTable[[#This Row],[Order Date]])</f>
        <v>2026</v>
      </c>
      <c r="D2214">
        <f>MONTH(SalesDataTable[[#This Row],[Order Date]])</f>
        <v>6</v>
      </c>
      <c r="E2214" t="str">
        <f>TEXT(SalesDataTable[[#This Row],[Order Date]], "MmMM")</f>
        <v>June</v>
      </c>
      <c r="F2214" t="str">
        <f>"Q"&amp;ROUNDUP(MONTH(SalesDataTable[[#This Row],[Order Date]])/3,0)</f>
        <v>Q2</v>
      </c>
      <c r="G2214" t="s">
        <v>20</v>
      </c>
      <c r="H2214" t="s">
        <v>60</v>
      </c>
      <c r="I2214" t="s">
        <v>88</v>
      </c>
      <c r="J2214" t="s">
        <v>85</v>
      </c>
      <c r="K2214" t="s">
        <v>30</v>
      </c>
      <c r="L2214" t="s">
        <v>33</v>
      </c>
      <c r="M2214">
        <v>4</v>
      </c>
      <c r="N2214">
        <v>91.74</v>
      </c>
      <c r="O2214">
        <v>0.2</v>
      </c>
      <c r="P2214">
        <v>44.74</v>
      </c>
      <c r="Q2214">
        <v>293.56799999999998</v>
      </c>
      <c r="R2214">
        <v>178.96</v>
      </c>
      <c r="S2214">
        <v>114.60799999999998</v>
      </c>
      <c r="T2214">
        <v>0.39039677349029861</v>
      </c>
      <c r="U2214">
        <v>2026</v>
      </c>
      <c r="V2214" t="s">
        <v>64</v>
      </c>
      <c r="W2214">
        <v>6</v>
      </c>
      <c r="X2214" t="s">
        <v>73</v>
      </c>
    </row>
    <row r="2215" spans="1:24" x14ac:dyDescent="0.3">
      <c r="A2215">
        <v>4182</v>
      </c>
      <c r="B2215" s="1">
        <v>46195</v>
      </c>
      <c r="C2215">
        <f>YEAR(SalesDataTable[[#This Row],[Order Date]])</f>
        <v>2026</v>
      </c>
      <c r="D2215">
        <f>MONTH(SalesDataTable[[#This Row],[Order Date]])</f>
        <v>6</v>
      </c>
      <c r="E2215" t="str">
        <f>TEXT(SalesDataTable[[#This Row],[Order Date]], "MmMM")</f>
        <v>June</v>
      </c>
      <c r="F2215" t="str">
        <f>"Q"&amp;ROUNDUP(MONTH(SalesDataTable[[#This Row],[Order Date]])/3,0)</f>
        <v>Q2</v>
      </c>
      <c r="G2215" t="s">
        <v>34</v>
      </c>
      <c r="H2215" t="s">
        <v>40</v>
      </c>
      <c r="I2215" t="s">
        <v>22</v>
      </c>
      <c r="J2215" t="s">
        <v>23</v>
      </c>
      <c r="K2215" t="s">
        <v>24</v>
      </c>
      <c r="L2215" t="s">
        <v>61</v>
      </c>
      <c r="M2215">
        <v>4</v>
      </c>
      <c r="N2215">
        <v>120.94</v>
      </c>
      <c r="O2215">
        <v>0.05</v>
      </c>
      <c r="P2215">
        <v>70.84</v>
      </c>
      <c r="Q2215">
        <v>459.57199999999995</v>
      </c>
      <c r="R2215">
        <v>283.36</v>
      </c>
      <c r="S2215">
        <v>176.21199999999993</v>
      </c>
      <c r="T2215">
        <v>0.38342631840059871</v>
      </c>
      <c r="U2215">
        <v>2026</v>
      </c>
      <c r="V2215" t="s">
        <v>64</v>
      </c>
      <c r="W2215">
        <v>6</v>
      </c>
      <c r="X2215" t="s">
        <v>73</v>
      </c>
    </row>
    <row r="2216" spans="1:24" x14ac:dyDescent="0.3">
      <c r="A2216">
        <v>864</v>
      </c>
      <c r="B2216" s="1">
        <v>46198</v>
      </c>
      <c r="C2216">
        <f>YEAR(SalesDataTable[[#This Row],[Order Date]])</f>
        <v>2026</v>
      </c>
      <c r="D2216">
        <f>MONTH(SalesDataTable[[#This Row],[Order Date]])</f>
        <v>6</v>
      </c>
      <c r="E2216" t="str">
        <f>TEXT(SalesDataTable[[#This Row],[Order Date]], "MmMM")</f>
        <v>June</v>
      </c>
      <c r="F2216" t="str">
        <f>"Q"&amp;ROUNDUP(MONTH(SalesDataTable[[#This Row],[Order Date]])/3,0)</f>
        <v>Q2</v>
      </c>
      <c r="G2216" t="s">
        <v>20</v>
      </c>
      <c r="H2216" t="s">
        <v>21</v>
      </c>
      <c r="I2216" t="s">
        <v>22</v>
      </c>
      <c r="J2216" t="s">
        <v>23</v>
      </c>
      <c r="K2216" t="s">
        <v>37</v>
      </c>
      <c r="L2216" t="s">
        <v>38</v>
      </c>
      <c r="M2216">
        <v>4</v>
      </c>
      <c r="N2216">
        <v>131.02000000000001</v>
      </c>
      <c r="O2216">
        <v>0.05</v>
      </c>
      <c r="P2216">
        <v>67.42</v>
      </c>
      <c r="Q2216">
        <v>497.87600000000003</v>
      </c>
      <c r="R2216">
        <v>269.68</v>
      </c>
      <c r="S2216">
        <v>228.19600000000003</v>
      </c>
      <c r="T2216">
        <v>0.45833902417469413</v>
      </c>
      <c r="U2216">
        <v>2026</v>
      </c>
      <c r="V2216" t="s">
        <v>64</v>
      </c>
      <c r="W2216">
        <v>6</v>
      </c>
      <c r="X2216" t="s">
        <v>73</v>
      </c>
    </row>
    <row r="2217" spans="1:24" x14ac:dyDescent="0.3">
      <c r="A2217">
        <v>912</v>
      </c>
      <c r="B2217" s="1">
        <v>46200</v>
      </c>
      <c r="C2217">
        <f>YEAR(SalesDataTable[[#This Row],[Order Date]])</f>
        <v>2026</v>
      </c>
      <c r="D2217">
        <f>MONTH(SalesDataTable[[#This Row],[Order Date]])</f>
        <v>6</v>
      </c>
      <c r="E2217" t="str">
        <f>TEXT(SalesDataTable[[#This Row],[Order Date]], "MmMM")</f>
        <v>June</v>
      </c>
      <c r="F2217" t="str">
        <f>"Q"&amp;ROUNDUP(MONTH(SalesDataTable[[#This Row],[Order Date]])/3,0)</f>
        <v>Q2</v>
      </c>
      <c r="G2217" t="s">
        <v>28</v>
      </c>
      <c r="H2217" t="s">
        <v>36</v>
      </c>
      <c r="I2217" t="s">
        <v>87</v>
      </c>
      <c r="J2217" t="s">
        <v>23</v>
      </c>
      <c r="K2217" t="s">
        <v>37</v>
      </c>
      <c r="L2217" t="s">
        <v>54</v>
      </c>
      <c r="M2217">
        <v>4</v>
      </c>
      <c r="N2217">
        <v>46.44</v>
      </c>
      <c r="O2217">
        <v>0.05</v>
      </c>
      <c r="P2217">
        <v>18.2</v>
      </c>
      <c r="Q2217">
        <v>176.47199999999998</v>
      </c>
      <c r="R2217">
        <v>72.8</v>
      </c>
      <c r="S2217">
        <v>103.67199999999998</v>
      </c>
      <c r="T2217">
        <v>0.58746996690693143</v>
      </c>
      <c r="U2217">
        <v>2026</v>
      </c>
      <c r="V2217" t="s">
        <v>64</v>
      </c>
      <c r="W2217">
        <v>6</v>
      </c>
      <c r="X2217" t="s">
        <v>73</v>
      </c>
    </row>
    <row r="2218" spans="1:24" x14ac:dyDescent="0.3">
      <c r="A2218">
        <v>2216</v>
      </c>
      <c r="B2218" s="1">
        <v>46200</v>
      </c>
      <c r="C2218">
        <f>YEAR(SalesDataTable[[#This Row],[Order Date]])</f>
        <v>2026</v>
      </c>
      <c r="D2218">
        <f>MONTH(SalesDataTable[[#This Row],[Order Date]])</f>
        <v>6</v>
      </c>
      <c r="E2218" t="str">
        <f>TEXT(SalesDataTable[[#This Row],[Order Date]], "MmMM")</f>
        <v>June</v>
      </c>
      <c r="F2218" t="str">
        <f>"Q"&amp;ROUNDUP(MONTH(SalesDataTable[[#This Row],[Order Date]])/3,0)</f>
        <v>Q2</v>
      </c>
      <c r="G2218" t="s">
        <v>28</v>
      </c>
      <c r="H2218" t="s">
        <v>29</v>
      </c>
      <c r="I2218" t="s">
        <v>22</v>
      </c>
      <c r="J2218" t="s">
        <v>85</v>
      </c>
      <c r="K2218" t="s">
        <v>42</v>
      </c>
      <c r="L2218" t="s">
        <v>72</v>
      </c>
      <c r="M2218">
        <v>4</v>
      </c>
      <c r="N2218">
        <v>81.86</v>
      </c>
      <c r="O2218">
        <v>0.05</v>
      </c>
      <c r="P2218">
        <v>42.22</v>
      </c>
      <c r="Q2218">
        <v>311.06799999999998</v>
      </c>
      <c r="R2218">
        <v>168.88</v>
      </c>
      <c r="S2218">
        <v>142.18799999999999</v>
      </c>
      <c r="T2218">
        <v>0.45709619761595532</v>
      </c>
      <c r="U2218">
        <v>2026</v>
      </c>
      <c r="V2218" t="s">
        <v>64</v>
      </c>
      <c r="W2218">
        <v>6</v>
      </c>
      <c r="X2218" t="s">
        <v>73</v>
      </c>
    </row>
    <row r="2219" spans="1:24" x14ac:dyDescent="0.3">
      <c r="A2219">
        <v>2451</v>
      </c>
      <c r="B2219" s="1">
        <v>46200</v>
      </c>
      <c r="C2219">
        <f>YEAR(SalesDataTable[[#This Row],[Order Date]])</f>
        <v>2026</v>
      </c>
      <c r="D2219">
        <f>MONTH(SalesDataTable[[#This Row],[Order Date]])</f>
        <v>6</v>
      </c>
      <c r="E2219" t="str">
        <f>TEXT(SalesDataTable[[#This Row],[Order Date]], "MmMM")</f>
        <v>June</v>
      </c>
      <c r="F2219" t="str">
        <f>"Q"&amp;ROUNDUP(MONTH(SalesDataTable[[#This Row],[Order Date]])/3,0)</f>
        <v>Q2</v>
      </c>
      <c r="G2219" t="s">
        <v>28</v>
      </c>
      <c r="H2219" t="s">
        <v>29</v>
      </c>
      <c r="I2219" t="s">
        <v>88</v>
      </c>
      <c r="J2219" t="s">
        <v>85</v>
      </c>
      <c r="K2219" t="s">
        <v>37</v>
      </c>
      <c r="L2219" t="s">
        <v>59</v>
      </c>
      <c r="M2219">
        <v>4</v>
      </c>
      <c r="N2219">
        <v>162.61000000000001</v>
      </c>
      <c r="O2219">
        <v>0.05</v>
      </c>
      <c r="P2219">
        <v>88.64</v>
      </c>
      <c r="Q2219">
        <v>617.91800000000001</v>
      </c>
      <c r="R2219">
        <v>354.56</v>
      </c>
      <c r="S2219">
        <v>263.358</v>
      </c>
      <c r="T2219">
        <v>0.4262021821665658</v>
      </c>
      <c r="U2219">
        <v>2026</v>
      </c>
      <c r="V2219" t="s">
        <v>64</v>
      </c>
      <c r="W2219">
        <v>6</v>
      </c>
      <c r="X2219" t="s">
        <v>73</v>
      </c>
    </row>
    <row r="2220" spans="1:24" x14ac:dyDescent="0.3">
      <c r="A2220">
        <v>4122</v>
      </c>
      <c r="B2220" s="1">
        <v>46204</v>
      </c>
      <c r="C2220">
        <f>YEAR(SalesDataTable[[#This Row],[Order Date]])</f>
        <v>2026</v>
      </c>
      <c r="D2220">
        <f>MONTH(SalesDataTable[[#This Row],[Order Date]])</f>
        <v>7</v>
      </c>
      <c r="E2220" t="str">
        <f>TEXT(SalesDataTable[[#This Row],[Order Date]], "MmMM")</f>
        <v>July</v>
      </c>
      <c r="F2220" t="str">
        <f>"Q"&amp;ROUNDUP(MONTH(SalesDataTable[[#This Row],[Order Date]])/3,0)</f>
        <v>Q3</v>
      </c>
      <c r="G2220" t="s">
        <v>20</v>
      </c>
      <c r="H2220" t="s">
        <v>21</v>
      </c>
      <c r="I2220" t="s">
        <v>22</v>
      </c>
      <c r="J2220" t="s">
        <v>84</v>
      </c>
      <c r="K2220" t="s">
        <v>42</v>
      </c>
      <c r="L2220" t="s">
        <v>72</v>
      </c>
      <c r="M2220">
        <v>4</v>
      </c>
      <c r="N2220">
        <v>79.97</v>
      </c>
      <c r="O2220">
        <v>0.1</v>
      </c>
      <c r="P2220">
        <v>43.36</v>
      </c>
      <c r="Q2220">
        <v>287.892</v>
      </c>
      <c r="R2220">
        <v>173.44</v>
      </c>
      <c r="S2220">
        <v>114.452</v>
      </c>
      <c r="T2220">
        <v>0.39755185972517471</v>
      </c>
      <c r="U2220">
        <v>2026</v>
      </c>
      <c r="V2220" t="s">
        <v>74</v>
      </c>
      <c r="W2220">
        <v>7</v>
      </c>
      <c r="X2220" t="s">
        <v>75</v>
      </c>
    </row>
    <row r="2221" spans="1:24" x14ac:dyDescent="0.3">
      <c r="A2221">
        <v>2352</v>
      </c>
      <c r="B2221" s="1">
        <v>46207</v>
      </c>
      <c r="C2221">
        <f>YEAR(SalesDataTable[[#This Row],[Order Date]])</f>
        <v>2026</v>
      </c>
      <c r="D2221">
        <f>MONTH(SalesDataTable[[#This Row],[Order Date]])</f>
        <v>7</v>
      </c>
      <c r="E2221" t="str">
        <f>TEXT(SalesDataTable[[#This Row],[Order Date]], "MmMM")</f>
        <v>July</v>
      </c>
      <c r="F2221" t="str">
        <f>"Q"&amp;ROUNDUP(MONTH(SalesDataTable[[#This Row],[Order Date]])/3,0)</f>
        <v>Q3</v>
      </c>
      <c r="G2221" t="s">
        <v>48</v>
      </c>
      <c r="H2221" t="s">
        <v>67</v>
      </c>
      <c r="I2221" t="s">
        <v>88</v>
      </c>
      <c r="J2221" t="s">
        <v>84</v>
      </c>
      <c r="K2221" t="s">
        <v>30</v>
      </c>
      <c r="L2221" t="s">
        <v>41</v>
      </c>
      <c r="M2221">
        <v>4</v>
      </c>
      <c r="N2221">
        <v>69.7</v>
      </c>
      <c r="O2221">
        <v>0.1</v>
      </c>
      <c r="P2221">
        <v>32.799999999999997</v>
      </c>
      <c r="Q2221">
        <v>250.92000000000002</v>
      </c>
      <c r="R2221">
        <v>131.19999999999999</v>
      </c>
      <c r="S2221">
        <v>119.72000000000003</v>
      </c>
      <c r="T2221">
        <v>0.47712418300653603</v>
      </c>
      <c r="U2221">
        <v>2026</v>
      </c>
      <c r="V2221" t="s">
        <v>74</v>
      </c>
      <c r="W2221">
        <v>7</v>
      </c>
      <c r="X2221" t="s">
        <v>75</v>
      </c>
    </row>
    <row r="2222" spans="1:24" x14ac:dyDescent="0.3">
      <c r="A2222">
        <v>1440</v>
      </c>
      <c r="B2222" s="1">
        <v>46208</v>
      </c>
      <c r="C2222">
        <f>YEAR(SalesDataTable[[#This Row],[Order Date]])</f>
        <v>2026</v>
      </c>
      <c r="D2222">
        <f>MONTH(SalesDataTable[[#This Row],[Order Date]])</f>
        <v>7</v>
      </c>
      <c r="E2222" t="str">
        <f>TEXT(SalesDataTable[[#This Row],[Order Date]], "MmMM")</f>
        <v>July</v>
      </c>
      <c r="F2222" t="str">
        <f>"Q"&amp;ROUNDUP(MONTH(SalesDataTable[[#This Row],[Order Date]])/3,0)</f>
        <v>Q3</v>
      </c>
      <c r="G2222" t="s">
        <v>20</v>
      </c>
      <c r="H2222" t="s">
        <v>21</v>
      </c>
      <c r="I2222" t="s">
        <v>22</v>
      </c>
      <c r="J2222" t="s">
        <v>84</v>
      </c>
      <c r="K2222" t="s">
        <v>42</v>
      </c>
      <c r="L2222" t="s">
        <v>62</v>
      </c>
      <c r="M2222">
        <v>4</v>
      </c>
      <c r="N2222">
        <v>101.66</v>
      </c>
      <c r="O2222">
        <v>0.1</v>
      </c>
      <c r="P2222">
        <v>51.55</v>
      </c>
      <c r="Q2222">
        <v>365.976</v>
      </c>
      <c r="R2222">
        <v>206.2</v>
      </c>
      <c r="S2222">
        <v>159.77600000000001</v>
      </c>
      <c r="T2222">
        <v>0.43657507596126527</v>
      </c>
      <c r="U2222">
        <v>2026</v>
      </c>
      <c r="V2222" t="s">
        <v>74</v>
      </c>
      <c r="W2222">
        <v>7</v>
      </c>
      <c r="X2222" t="s">
        <v>75</v>
      </c>
    </row>
    <row r="2223" spans="1:24" x14ac:dyDescent="0.3">
      <c r="A2223">
        <v>2660</v>
      </c>
      <c r="B2223" s="1">
        <v>46220</v>
      </c>
      <c r="C2223">
        <f>YEAR(SalesDataTable[[#This Row],[Order Date]])</f>
        <v>2026</v>
      </c>
      <c r="D2223">
        <f>MONTH(SalesDataTable[[#This Row],[Order Date]])</f>
        <v>7</v>
      </c>
      <c r="E2223" t="str">
        <f>TEXT(SalesDataTable[[#This Row],[Order Date]], "MmMM")</f>
        <v>July</v>
      </c>
      <c r="F2223" t="str">
        <f>"Q"&amp;ROUNDUP(MONTH(SalesDataTable[[#This Row],[Order Date]])/3,0)</f>
        <v>Q3</v>
      </c>
      <c r="G2223" t="s">
        <v>48</v>
      </c>
      <c r="H2223" t="s">
        <v>52</v>
      </c>
      <c r="I2223" t="s">
        <v>86</v>
      </c>
      <c r="J2223" t="s">
        <v>23</v>
      </c>
      <c r="K2223" t="s">
        <v>37</v>
      </c>
      <c r="L2223" t="s">
        <v>47</v>
      </c>
      <c r="M2223">
        <v>4</v>
      </c>
      <c r="N2223">
        <v>35.450000000000003</v>
      </c>
      <c r="O2223">
        <v>0.1</v>
      </c>
      <c r="P2223">
        <v>13.83</v>
      </c>
      <c r="Q2223">
        <v>127.62000000000002</v>
      </c>
      <c r="R2223">
        <v>55.32</v>
      </c>
      <c r="S2223">
        <v>72.300000000000011</v>
      </c>
      <c r="T2223">
        <v>0.56652562294311237</v>
      </c>
      <c r="U2223">
        <v>2026</v>
      </c>
      <c r="V2223" t="s">
        <v>74</v>
      </c>
      <c r="W2223">
        <v>7</v>
      </c>
      <c r="X2223" t="s">
        <v>75</v>
      </c>
    </row>
    <row r="2224" spans="1:24" x14ac:dyDescent="0.3">
      <c r="A2224">
        <v>493</v>
      </c>
      <c r="B2224" s="1">
        <v>46226</v>
      </c>
      <c r="C2224">
        <f>YEAR(SalesDataTable[[#This Row],[Order Date]])</f>
        <v>2026</v>
      </c>
      <c r="D2224">
        <f>MONTH(SalesDataTable[[#This Row],[Order Date]])</f>
        <v>7</v>
      </c>
      <c r="E2224" t="str">
        <f>TEXT(SalesDataTable[[#This Row],[Order Date]], "MmMM")</f>
        <v>July</v>
      </c>
      <c r="F2224" t="str">
        <f>"Q"&amp;ROUNDUP(MONTH(SalesDataTable[[#This Row],[Order Date]])/3,0)</f>
        <v>Q3</v>
      </c>
      <c r="G2224" t="s">
        <v>34</v>
      </c>
      <c r="H2224" t="s">
        <v>40</v>
      </c>
      <c r="I2224" t="s">
        <v>22</v>
      </c>
      <c r="J2224" t="s">
        <v>85</v>
      </c>
      <c r="K2224" t="s">
        <v>37</v>
      </c>
      <c r="L2224" t="s">
        <v>59</v>
      </c>
      <c r="M2224">
        <v>4</v>
      </c>
      <c r="N2224">
        <v>161.28</v>
      </c>
      <c r="O2224">
        <v>0.15</v>
      </c>
      <c r="P2224">
        <v>89.2</v>
      </c>
      <c r="Q2224">
        <v>548.35199999999998</v>
      </c>
      <c r="R2224">
        <v>356.8</v>
      </c>
      <c r="S2224">
        <v>191.55199999999996</v>
      </c>
      <c r="T2224">
        <v>0.3493230625583566</v>
      </c>
      <c r="U2224">
        <v>2026</v>
      </c>
      <c r="V2224" t="s">
        <v>74</v>
      </c>
      <c r="W2224">
        <v>7</v>
      </c>
      <c r="X2224" t="s">
        <v>75</v>
      </c>
    </row>
    <row r="2225" spans="1:24" x14ac:dyDescent="0.3">
      <c r="A2225">
        <v>4063</v>
      </c>
      <c r="B2225" s="1">
        <v>46230</v>
      </c>
      <c r="C2225">
        <f>YEAR(SalesDataTable[[#This Row],[Order Date]])</f>
        <v>2026</v>
      </c>
      <c r="D2225">
        <f>MONTH(SalesDataTable[[#This Row],[Order Date]])</f>
        <v>7</v>
      </c>
      <c r="E2225" t="str">
        <f>TEXT(SalesDataTable[[#This Row],[Order Date]], "MmMM")</f>
        <v>July</v>
      </c>
      <c r="F2225" t="str">
        <f>"Q"&amp;ROUNDUP(MONTH(SalesDataTable[[#This Row],[Order Date]])/3,0)</f>
        <v>Q3</v>
      </c>
      <c r="G2225" t="s">
        <v>28</v>
      </c>
      <c r="H2225" t="s">
        <v>29</v>
      </c>
      <c r="I2225" t="s">
        <v>22</v>
      </c>
      <c r="J2225" t="s">
        <v>23</v>
      </c>
      <c r="K2225" t="s">
        <v>44</v>
      </c>
      <c r="L2225" t="s">
        <v>63</v>
      </c>
      <c r="M2225">
        <v>4</v>
      </c>
      <c r="N2225">
        <v>125.07</v>
      </c>
      <c r="O2225">
        <v>0.05</v>
      </c>
      <c r="P2225">
        <v>60</v>
      </c>
      <c r="Q2225">
        <v>475.26599999999996</v>
      </c>
      <c r="R2225">
        <v>240</v>
      </c>
      <c r="S2225">
        <v>235.26599999999996</v>
      </c>
      <c r="T2225">
        <v>0.4950196311118405</v>
      </c>
      <c r="U2225">
        <v>2026</v>
      </c>
      <c r="V2225" t="s">
        <v>74</v>
      </c>
      <c r="W2225">
        <v>7</v>
      </c>
      <c r="X2225" t="s">
        <v>75</v>
      </c>
    </row>
    <row r="2226" spans="1:24" x14ac:dyDescent="0.3">
      <c r="A2226">
        <v>2624</v>
      </c>
      <c r="B2226" s="1">
        <v>46232</v>
      </c>
      <c r="C2226">
        <f>YEAR(SalesDataTable[[#This Row],[Order Date]])</f>
        <v>2026</v>
      </c>
      <c r="D2226">
        <f>MONTH(SalesDataTable[[#This Row],[Order Date]])</f>
        <v>7</v>
      </c>
      <c r="E2226" t="str">
        <f>TEXT(SalesDataTable[[#This Row],[Order Date]], "MmMM")</f>
        <v>July</v>
      </c>
      <c r="F2226" t="str">
        <f>"Q"&amp;ROUNDUP(MONTH(SalesDataTable[[#This Row],[Order Date]])/3,0)</f>
        <v>Q3</v>
      </c>
      <c r="G2226" t="s">
        <v>20</v>
      </c>
      <c r="H2226" t="s">
        <v>39</v>
      </c>
      <c r="I2226" t="s">
        <v>88</v>
      </c>
      <c r="J2226" t="s">
        <v>85</v>
      </c>
      <c r="K2226" t="s">
        <v>37</v>
      </c>
      <c r="L2226" t="s">
        <v>47</v>
      </c>
      <c r="M2226">
        <v>4</v>
      </c>
      <c r="N2226">
        <v>36.44</v>
      </c>
      <c r="O2226">
        <v>0.15</v>
      </c>
      <c r="P2226">
        <v>13.32</v>
      </c>
      <c r="Q2226">
        <v>123.89599999999999</v>
      </c>
      <c r="R2226">
        <v>53.28</v>
      </c>
      <c r="S2226">
        <v>70.615999999999985</v>
      </c>
      <c r="T2226">
        <v>0.5699619035319945</v>
      </c>
      <c r="U2226">
        <v>2026</v>
      </c>
      <c r="V2226" t="s">
        <v>74</v>
      </c>
      <c r="W2226">
        <v>7</v>
      </c>
      <c r="X2226" t="s">
        <v>75</v>
      </c>
    </row>
    <row r="2227" spans="1:24" x14ac:dyDescent="0.3">
      <c r="A2227">
        <v>5033</v>
      </c>
      <c r="B2227" s="1">
        <v>46232</v>
      </c>
      <c r="C2227">
        <f>YEAR(SalesDataTable[[#This Row],[Order Date]])</f>
        <v>2026</v>
      </c>
      <c r="D2227">
        <f>MONTH(SalesDataTable[[#This Row],[Order Date]])</f>
        <v>7</v>
      </c>
      <c r="E2227" t="str">
        <f>TEXT(SalesDataTable[[#This Row],[Order Date]], "MmMM")</f>
        <v>July</v>
      </c>
      <c r="F2227" t="str">
        <f>"Q"&amp;ROUNDUP(MONTH(SalesDataTable[[#This Row],[Order Date]])/3,0)</f>
        <v>Q3</v>
      </c>
      <c r="G2227" t="s">
        <v>20</v>
      </c>
      <c r="H2227" t="s">
        <v>21</v>
      </c>
      <c r="I2227" t="s">
        <v>22</v>
      </c>
      <c r="J2227" t="s">
        <v>23</v>
      </c>
      <c r="K2227" t="s">
        <v>30</v>
      </c>
      <c r="L2227" t="s">
        <v>41</v>
      </c>
      <c r="M2227">
        <v>4</v>
      </c>
      <c r="N2227">
        <v>72.010000000000005</v>
      </c>
      <c r="O2227">
        <v>0.05</v>
      </c>
      <c r="P2227">
        <v>32.36</v>
      </c>
      <c r="Q2227">
        <v>273.63800000000003</v>
      </c>
      <c r="R2227">
        <v>129.44</v>
      </c>
      <c r="S2227">
        <v>144.19800000000004</v>
      </c>
      <c r="T2227">
        <v>0.52696628392255473</v>
      </c>
      <c r="U2227">
        <v>2026</v>
      </c>
      <c r="V2227" t="s">
        <v>74</v>
      </c>
      <c r="W2227">
        <v>7</v>
      </c>
      <c r="X2227" t="s">
        <v>75</v>
      </c>
    </row>
    <row r="2228" spans="1:24" x14ac:dyDescent="0.3">
      <c r="A2228">
        <v>1799</v>
      </c>
      <c r="B2228" s="1">
        <v>46238</v>
      </c>
      <c r="C2228">
        <f>YEAR(SalesDataTable[[#This Row],[Order Date]])</f>
        <v>2026</v>
      </c>
      <c r="D2228">
        <f>MONTH(SalesDataTable[[#This Row],[Order Date]])</f>
        <v>8</v>
      </c>
      <c r="E2228" t="str">
        <f>TEXT(SalesDataTable[[#This Row],[Order Date]], "MmMM")</f>
        <v>August</v>
      </c>
      <c r="F2228" t="str">
        <f>"Q"&amp;ROUNDUP(MONTH(SalesDataTable[[#This Row],[Order Date]])/3,0)</f>
        <v>Q3</v>
      </c>
      <c r="G2228" t="s">
        <v>20</v>
      </c>
      <c r="H2228" t="s">
        <v>60</v>
      </c>
      <c r="I2228" t="s">
        <v>88</v>
      </c>
      <c r="J2228" t="s">
        <v>85</v>
      </c>
      <c r="K2228" t="s">
        <v>42</v>
      </c>
      <c r="L2228" t="s">
        <v>72</v>
      </c>
      <c r="M2228">
        <v>4</v>
      </c>
      <c r="N2228">
        <v>82.98</v>
      </c>
      <c r="O2228">
        <v>0.05</v>
      </c>
      <c r="P2228">
        <v>43.79</v>
      </c>
      <c r="Q2228">
        <v>315.32400000000001</v>
      </c>
      <c r="R2228">
        <v>175.16</v>
      </c>
      <c r="S2228">
        <v>140.16400000000002</v>
      </c>
      <c r="T2228">
        <v>0.44450787126891711</v>
      </c>
      <c r="U2228">
        <v>2026</v>
      </c>
      <c r="V2228" t="s">
        <v>74</v>
      </c>
      <c r="W2228">
        <v>8</v>
      </c>
      <c r="X2228" t="s">
        <v>76</v>
      </c>
    </row>
    <row r="2229" spans="1:24" x14ac:dyDescent="0.3">
      <c r="A2229">
        <v>3556</v>
      </c>
      <c r="B2229" s="1">
        <v>46243</v>
      </c>
      <c r="C2229">
        <f>YEAR(SalesDataTable[[#This Row],[Order Date]])</f>
        <v>2026</v>
      </c>
      <c r="D2229">
        <f>MONTH(SalesDataTable[[#This Row],[Order Date]])</f>
        <v>8</v>
      </c>
      <c r="E2229" t="str">
        <f>TEXT(SalesDataTable[[#This Row],[Order Date]], "MmMM")</f>
        <v>August</v>
      </c>
      <c r="F2229" t="str">
        <f>"Q"&amp;ROUNDUP(MONTH(SalesDataTable[[#This Row],[Order Date]])/3,0)</f>
        <v>Q3</v>
      </c>
      <c r="G2229" t="s">
        <v>48</v>
      </c>
      <c r="H2229" t="s">
        <v>71</v>
      </c>
      <c r="I2229" t="s">
        <v>22</v>
      </c>
      <c r="J2229" t="s">
        <v>23</v>
      </c>
      <c r="K2229" t="s">
        <v>42</v>
      </c>
      <c r="L2229" t="s">
        <v>72</v>
      </c>
      <c r="M2229">
        <v>4</v>
      </c>
      <c r="N2229">
        <v>82.63</v>
      </c>
      <c r="O2229">
        <v>0.1</v>
      </c>
      <c r="P2229">
        <v>43.78</v>
      </c>
      <c r="Q2229">
        <v>297.46800000000002</v>
      </c>
      <c r="R2229">
        <v>175.12</v>
      </c>
      <c r="S2229">
        <v>122.34800000000001</v>
      </c>
      <c r="T2229">
        <v>0.41129802197211129</v>
      </c>
      <c r="U2229">
        <v>2026</v>
      </c>
      <c r="V2229" t="s">
        <v>74</v>
      </c>
      <c r="W2229">
        <v>8</v>
      </c>
      <c r="X2229" t="s">
        <v>76</v>
      </c>
    </row>
    <row r="2230" spans="1:24" x14ac:dyDescent="0.3">
      <c r="A2230">
        <v>4665</v>
      </c>
      <c r="B2230" s="1">
        <v>46247</v>
      </c>
      <c r="C2230">
        <f>YEAR(SalesDataTable[[#This Row],[Order Date]])</f>
        <v>2026</v>
      </c>
      <c r="D2230">
        <f>MONTH(SalesDataTable[[#This Row],[Order Date]])</f>
        <v>8</v>
      </c>
      <c r="E2230" t="str">
        <f>TEXT(SalesDataTable[[#This Row],[Order Date]], "MmMM")</f>
        <v>August</v>
      </c>
      <c r="F2230" t="str">
        <f>"Q"&amp;ROUNDUP(MONTH(SalesDataTable[[#This Row],[Order Date]])/3,0)</f>
        <v>Q3</v>
      </c>
      <c r="G2230" t="s">
        <v>20</v>
      </c>
      <c r="H2230" t="s">
        <v>21</v>
      </c>
      <c r="I2230" t="s">
        <v>88</v>
      </c>
      <c r="J2230" t="s">
        <v>84</v>
      </c>
      <c r="K2230" t="s">
        <v>24</v>
      </c>
      <c r="L2230" t="s">
        <v>69</v>
      </c>
      <c r="M2230">
        <v>4</v>
      </c>
      <c r="N2230">
        <v>51.25</v>
      </c>
      <c r="O2230">
        <v>0.1</v>
      </c>
      <c r="P2230">
        <v>21.77</v>
      </c>
      <c r="Q2230">
        <v>184.5</v>
      </c>
      <c r="R2230">
        <v>87.08</v>
      </c>
      <c r="S2230">
        <v>97.42</v>
      </c>
      <c r="T2230">
        <v>0.52802168021680218</v>
      </c>
      <c r="U2230">
        <v>2026</v>
      </c>
      <c r="V2230" t="s">
        <v>74</v>
      </c>
      <c r="W2230">
        <v>8</v>
      </c>
      <c r="X2230" t="s">
        <v>76</v>
      </c>
    </row>
    <row r="2231" spans="1:24" x14ac:dyDescent="0.3">
      <c r="A2231">
        <v>4471</v>
      </c>
      <c r="B2231" s="1">
        <v>46252</v>
      </c>
      <c r="C2231">
        <f>YEAR(SalesDataTable[[#This Row],[Order Date]])</f>
        <v>2026</v>
      </c>
      <c r="D2231">
        <f>MONTH(SalesDataTable[[#This Row],[Order Date]])</f>
        <v>8</v>
      </c>
      <c r="E2231" t="str">
        <f>TEXT(SalesDataTable[[#This Row],[Order Date]], "MmMM")</f>
        <v>August</v>
      </c>
      <c r="F2231" t="str">
        <f>"Q"&amp;ROUNDUP(MONTH(SalesDataTable[[#This Row],[Order Date]])/3,0)</f>
        <v>Q3</v>
      </c>
      <c r="G2231" t="s">
        <v>48</v>
      </c>
      <c r="H2231" t="s">
        <v>81</v>
      </c>
      <c r="I2231" t="s">
        <v>88</v>
      </c>
      <c r="J2231" t="s">
        <v>85</v>
      </c>
      <c r="K2231" t="s">
        <v>30</v>
      </c>
      <c r="L2231" t="s">
        <v>57</v>
      </c>
      <c r="M2231">
        <v>4</v>
      </c>
      <c r="N2231">
        <v>144.44</v>
      </c>
      <c r="O2231">
        <v>0.1</v>
      </c>
      <c r="P2231">
        <v>77.66</v>
      </c>
      <c r="Q2231">
        <v>519.98400000000004</v>
      </c>
      <c r="R2231">
        <v>310.64</v>
      </c>
      <c r="S2231">
        <v>209.34400000000005</v>
      </c>
      <c r="T2231">
        <v>0.4025970029847073</v>
      </c>
      <c r="U2231">
        <v>2026</v>
      </c>
      <c r="V2231" t="s">
        <v>74</v>
      </c>
      <c r="W2231">
        <v>8</v>
      </c>
      <c r="X2231" t="s">
        <v>76</v>
      </c>
    </row>
    <row r="2232" spans="1:24" x14ac:dyDescent="0.3">
      <c r="A2232">
        <v>827</v>
      </c>
      <c r="B2232" s="1">
        <v>46254</v>
      </c>
      <c r="C2232">
        <f>YEAR(SalesDataTable[[#This Row],[Order Date]])</f>
        <v>2026</v>
      </c>
      <c r="D2232">
        <f>MONTH(SalesDataTable[[#This Row],[Order Date]])</f>
        <v>8</v>
      </c>
      <c r="E2232" t="str">
        <f>TEXT(SalesDataTable[[#This Row],[Order Date]], "MmMM")</f>
        <v>August</v>
      </c>
      <c r="F2232" t="str">
        <f>"Q"&amp;ROUNDUP(MONTH(SalesDataTable[[#This Row],[Order Date]])/3,0)</f>
        <v>Q3</v>
      </c>
      <c r="G2232" t="s">
        <v>34</v>
      </c>
      <c r="H2232" t="s">
        <v>53</v>
      </c>
      <c r="I2232" t="s">
        <v>88</v>
      </c>
      <c r="J2232" t="s">
        <v>84</v>
      </c>
      <c r="K2232" t="s">
        <v>37</v>
      </c>
      <c r="L2232" t="s">
        <v>59</v>
      </c>
      <c r="M2232">
        <v>4</v>
      </c>
      <c r="N2232">
        <v>166.02</v>
      </c>
      <c r="O2232">
        <v>0.1</v>
      </c>
      <c r="P2232">
        <v>87.99</v>
      </c>
      <c r="Q2232">
        <v>597.67200000000003</v>
      </c>
      <c r="R2232">
        <v>351.96</v>
      </c>
      <c r="S2232">
        <v>245.71200000000005</v>
      </c>
      <c r="T2232">
        <v>0.4111151266915633</v>
      </c>
      <c r="U2232">
        <v>2026</v>
      </c>
      <c r="V2232" t="s">
        <v>74</v>
      </c>
      <c r="W2232">
        <v>8</v>
      </c>
      <c r="X2232" t="s">
        <v>76</v>
      </c>
    </row>
    <row r="2233" spans="1:24" x14ac:dyDescent="0.3">
      <c r="A2233">
        <v>991</v>
      </c>
      <c r="B2233" s="1">
        <v>46257</v>
      </c>
      <c r="C2233">
        <f>YEAR(SalesDataTable[[#This Row],[Order Date]])</f>
        <v>2026</v>
      </c>
      <c r="D2233">
        <f>MONTH(SalesDataTable[[#This Row],[Order Date]])</f>
        <v>8</v>
      </c>
      <c r="E2233" t="str">
        <f>TEXT(SalesDataTable[[#This Row],[Order Date]], "MmMM")</f>
        <v>August</v>
      </c>
      <c r="F2233" t="str">
        <f>"Q"&amp;ROUNDUP(MONTH(SalesDataTable[[#This Row],[Order Date]])/3,0)</f>
        <v>Q3</v>
      </c>
      <c r="G2233" t="s">
        <v>48</v>
      </c>
      <c r="H2233" t="s">
        <v>67</v>
      </c>
      <c r="I2233" t="s">
        <v>88</v>
      </c>
      <c r="J2233" t="s">
        <v>85</v>
      </c>
      <c r="K2233" t="s">
        <v>30</v>
      </c>
      <c r="L2233" t="s">
        <v>57</v>
      </c>
      <c r="M2233">
        <v>4</v>
      </c>
      <c r="N2233">
        <v>145.30000000000001</v>
      </c>
      <c r="O2233">
        <v>0.15</v>
      </c>
      <c r="P2233">
        <v>77.040000000000006</v>
      </c>
      <c r="Q2233">
        <v>494.02000000000004</v>
      </c>
      <c r="R2233">
        <v>308.16000000000003</v>
      </c>
      <c r="S2233">
        <v>185.86</v>
      </c>
      <c r="T2233">
        <v>0.37621958625156876</v>
      </c>
      <c r="U2233">
        <v>2026</v>
      </c>
      <c r="V2233" t="s">
        <v>74</v>
      </c>
      <c r="W2233">
        <v>8</v>
      </c>
      <c r="X2233" t="s">
        <v>76</v>
      </c>
    </row>
    <row r="2234" spans="1:24" x14ac:dyDescent="0.3">
      <c r="A2234">
        <v>3762</v>
      </c>
      <c r="B2234" s="1">
        <v>46268</v>
      </c>
      <c r="C2234">
        <f>YEAR(SalesDataTable[[#This Row],[Order Date]])</f>
        <v>2026</v>
      </c>
      <c r="D2234">
        <f>MONTH(SalesDataTable[[#This Row],[Order Date]])</f>
        <v>9</v>
      </c>
      <c r="E2234" t="str">
        <f>TEXT(SalesDataTable[[#This Row],[Order Date]], "MmMM")</f>
        <v>September</v>
      </c>
      <c r="F2234" t="str">
        <f>"Q"&amp;ROUNDUP(MONTH(SalesDataTable[[#This Row],[Order Date]])/3,0)</f>
        <v>Q3</v>
      </c>
      <c r="G2234" t="s">
        <v>28</v>
      </c>
      <c r="H2234" t="s">
        <v>36</v>
      </c>
      <c r="I2234" t="s">
        <v>86</v>
      </c>
      <c r="J2234" t="s">
        <v>23</v>
      </c>
      <c r="K2234" t="s">
        <v>42</v>
      </c>
      <c r="L2234" t="s">
        <v>43</v>
      </c>
      <c r="M2234">
        <v>4</v>
      </c>
      <c r="N2234">
        <v>39.61</v>
      </c>
      <c r="O2234">
        <v>0.1</v>
      </c>
      <c r="P2234">
        <v>16.829999999999998</v>
      </c>
      <c r="Q2234">
        <v>142.596</v>
      </c>
      <c r="R2234">
        <v>67.319999999999993</v>
      </c>
      <c r="S2234">
        <v>75.27600000000001</v>
      </c>
      <c r="T2234">
        <v>0.52789699570815452</v>
      </c>
      <c r="U2234">
        <v>2026</v>
      </c>
      <c r="V2234" t="s">
        <v>74</v>
      </c>
      <c r="W2234">
        <v>9</v>
      </c>
      <c r="X2234" t="s">
        <v>78</v>
      </c>
    </row>
    <row r="2235" spans="1:24" x14ac:dyDescent="0.3">
      <c r="A2235">
        <v>2077</v>
      </c>
      <c r="B2235" s="1">
        <v>46270</v>
      </c>
      <c r="C2235">
        <f>YEAR(SalesDataTable[[#This Row],[Order Date]])</f>
        <v>2026</v>
      </c>
      <c r="D2235">
        <f>MONTH(SalesDataTable[[#This Row],[Order Date]])</f>
        <v>9</v>
      </c>
      <c r="E2235" t="str">
        <f>TEXT(SalesDataTable[[#This Row],[Order Date]], "MmMM")</f>
        <v>September</v>
      </c>
      <c r="F2235" t="str">
        <f>"Q"&amp;ROUNDUP(MONTH(SalesDataTable[[#This Row],[Order Date]])/3,0)</f>
        <v>Q3</v>
      </c>
      <c r="G2235" t="s">
        <v>20</v>
      </c>
      <c r="H2235" t="s">
        <v>21</v>
      </c>
      <c r="I2235" t="s">
        <v>88</v>
      </c>
      <c r="J2235" t="s">
        <v>85</v>
      </c>
      <c r="K2235" t="s">
        <v>30</v>
      </c>
      <c r="L2235" t="s">
        <v>31</v>
      </c>
      <c r="M2235">
        <v>4</v>
      </c>
      <c r="N2235">
        <v>152.99</v>
      </c>
      <c r="O2235">
        <v>0.15</v>
      </c>
      <c r="P2235">
        <v>77.12</v>
      </c>
      <c r="Q2235">
        <v>520.16600000000005</v>
      </c>
      <c r="R2235">
        <v>308.48</v>
      </c>
      <c r="S2235">
        <v>211.68600000000004</v>
      </c>
      <c r="T2235">
        <v>0.40695854784818697</v>
      </c>
      <c r="U2235">
        <v>2026</v>
      </c>
      <c r="V2235" t="s">
        <v>74</v>
      </c>
      <c r="W2235">
        <v>9</v>
      </c>
      <c r="X2235" t="s">
        <v>78</v>
      </c>
    </row>
    <row r="2236" spans="1:24" x14ac:dyDescent="0.3">
      <c r="A2236">
        <v>3529</v>
      </c>
      <c r="B2236" s="1">
        <v>46271</v>
      </c>
      <c r="C2236">
        <f>YEAR(SalesDataTable[[#This Row],[Order Date]])</f>
        <v>2026</v>
      </c>
      <c r="D2236">
        <f>MONTH(SalesDataTable[[#This Row],[Order Date]])</f>
        <v>9</v>
      </c>
      <c r="E2236" t="str">
        <f>TEXT(SalesDataTable[[#This Row],[Order Date]], "MmMM")</f>
        <v>September</v>
      </c>
      <c r="F2236" t="str">
        <f>"Q"&amp;ROUNDUP(MONTH(SalesDataTable[[#This Row],[Order Date]])/3,0)</f>
        <v>Q3</v>
      </c>
      <c r="G2236" t="s">
        <v>48</v>
      </c>
      <c r="H2236" t="s">
        <v>52</v>
      </c>
      <c r="I2236" t="s">
        <v>88</v>
      </c>
      <c r="J2236" t="s">
        <v>84</v>
      </c>
      <c r="K2236" t="s">
        <v>24</v>
      </c>
      <c r="L2236" t="s">
        <v>25</v>
      </c>
      <c r="M2236">
        <v>4</v>
      </c>
      <c r="N2236">
        <v>39.4</v>
      </c>
      <c r="O2236">
        <v>0.15</v>
      </c>
      <c r="P2236">
        <v>14.95</v>
      </c>
      <c r="Q2236">
        <v>133.95999999999998</v>
      </c>
      <c r="R2236">
        <v>59.8</v>
      </c>
      <c r="S2236">
        <v>74.159999999999982</v>
      </c>
      <c r="T2236">
        <v>0.55359808898178553</v>
      </c>
      <c r="U2236">
        <v>2026</v>
      </c>
      <c r="V2236" t="s">
        <v>74</v>
      </c>
      <c r="W2236">
        <v>9</v>
      </c>
      <c r="X2236" t="s">
        <v>78</v>
      </c>
    </row>
    <row r="2237" spans="1:24" x14ac:dyDescent="0.3">
      <c r="A2237">
        <v>4613</v>
      </c>
      <c r="B2237" s="1">
        <v>46271</v>
      </c>
      <c r="C2237">
        <f>YEAR(SalesDataTable[[#This Row],[Order Date]])</f>
        <v>2026</v>
      </c>
      <c r="D2237">
        <f>MONTH(SalesDataTable[[#This Row],[Order Date]])</f>
        <v>9</v>
      </c>
      <c r="E2237" t="str">
        <f>TEXT(SalesDataTable[[#This Row],[Order Date]], "MmMM")</f>
        <v>September</v>
      </c>
      <c r="F2237" t="str">
        <f>"Q"&amp;ROUNDUP(MONTH(SalesDataTable[[#This Row],[Order Date]])/3,0)</f>
        <v>Q3</v>
      </c>
      <c r="G2237" t="s">
        <v>20</v>
      </c>
      <c r="H2237" t="s">
        <v>60</v>
      </c>
      <c r="I2237" t="s">
        <v>22</v>
      </c>
      <c r="J2237" t="s">
        <v>85</v>
      </c>
      <c r="K2237" t="s">
        <v>42</v>
      </c>
      <c r="L2237" t="s">
        <v>72</v>
      </c>
      <c r="M2237">
        <v>4</v>
      </c>
      <c r="N2237">
        <v>80.38</v>
      </c>
      <c r="O2237">
        <v>0.1</v>
      </c>
      <c r="P2237">
        <v>42.55</v>
      </c>
      <c r="Q2237">
        <v>289.36799999999999</v>
      </c>
      <c r="R2237">
        <v>170.2</v>
      </c>
      <c r="S2237">
        <v>119.16800000000001</v>
      </c>
      <c r="T2237">
        <v>0.41182162505874875</v>
      </c>
      <c r="U2237">
        <v>2026</v>
      </c>
      <c r="V2237" t="s">
        <v>74</v>
      </c>
      <c r="W2237">
        <v>9</v>
      </c>
      <c r="X2237" t="s">
        <v>78</v>
      </c>
    </row>
    <row r="2238" spans="1:24" x14ac:dyDescent="0.3">
      <c r="A2238">
        <v>2845</v>
      </c>
      <c r="B2238" s="1">
        <v>46272</v>
      </c>
      <c r="C2238">
        <f>YEAR(SalesDataTable[[#This Row],[Order Date]])</f>
        <v>2026</v>
      </c>
      <c r="D2238">
        <f>MONTH(SalesDataTable[[#This Row],[Order Date]])</f>
        <v>9</v>
      </c>
      <c r="E2238" t="str">
        <f>TEXT(SalesDataTable[[#This Row],[Order Date]], "MmMM")</f>
        <v>September</v>
      </c>
      <c r="F2238" t="str">
        <f>"Q"&amp;ROUNDUP(MONTH(SalesDataTable[[#This Row],[Order Date]])/3,0)</f>
        <v>Q3</v>
      </c>
      <c r="G2238" t="s">
        <v>28</v>
      </c>
      <c r="H2238" t="s">
        <v>36</v>
      </c>
      <c r="I2238" t="s">
        <v>88</v>
      </c>
      <c r="J2238" t="s">
        <v>85</v>
      </c>
      <c r="K2238" t="s">
        <v>37</v>
      </c>
      <c r="L2238" t="s">
        <v>38</v>
      </c>
      <c r="M2238">
        <v>4</v>
      </c>
      <c r="N2238">
        <v>133.26</v>
      </c>
      <c r="O2238">
        <v>0.1</v>
      </c>
      <c r="P2238">
        <v>68.77</v>
      </c>
      <c r="Q2238">
        <v>479.73599999999999</v>
      </c>
      <c r="R2238">
        <v>275.08</v>
      </c>
      <c r="S2238">
        <v>204.65600000000001</v>
      </c>
      <c r="T2238">
        <v>0.42660129738022579</v>
      </c>
      <c r="U2238">
        <v>2026</v>
      </c>
      <c r="V2238" t="s">
        <v>74</v>
      </c>
      <c r="W2238">
        <v>9</v>
      </c>
      <c r="X2238" t="s">
        <v>78</v>
      </c>
    </row>
    <row r="2239" spans="1:24" x14ac:dyDescent="0.3">
      <c r="A2239">
        <v>4293</v>
      </c>
      <c r="B2239" s="1">
        <v>46277</v>
      </c>
      <c r="C2239">
        <f>YEAR(SalesDataTable[[#This Row],[Order Date]])</f>
        <v>2026</v>
      </c>
      <c r="D2239">
        <f>MONTH(SalesDataTable[[#This Row],[Order Date]])</f>
        <v>9</v>
      </c>
      <c r="E2239" t="str">
        <f>TEXT(SalesDataTable[[#This Row],[Order Date]], "MmMM")</f>
        <v>September</v>
      </c>
      <c r="F2239" t="str">
        <f>"Q"&amp;ROUNDUP(MONTH(SalesDataTable[[#This Row],[Order Date]])/3,0)</f>
        <v>Q3</v>
      </c>
      <c r="G2239" t="s">
        <v>34</v>
      </c>
      <c r="H2239" t="s">
        <v>53</v>
      </c>
      <c r="I2239" t="s">
        <v>88</v>
      </c>
      <c r="J2239" t="s">
        <v>23</v>
      </c>
      <c r="K2239" t="s">
        <v>44</v>
      </c>
      <c r="L2239" t="s">
        <v>77</v>
      </c>
      <c r="M2239">
        <v>4</v>
      </c>
      <c r="N2239">
        <v>344.67</v>
      </c>
      <c r="O2239">
        <v>0.1</v>
      </c>
      <c r="P2239">
        <v>195.35</v>
      </c>
      <c r="Q2239">
        <v>1240.8120000000001</v>
      </c>
      <c r="R2239">
        <v>781.4</v>
      </c>
      <c r="S2239">
        <v>459.41200000000015</v>
      </c>
      <c r="T2239">
        <v>0.37025109363868186</v>
      </c>
      <c r="U2239">
        <v>2026</v>
      </c>
      <c r="V2239" t="s">
        <v>74</v>
      </c>
      <c r="W2239">
        <v>9</v>
      </c>
      <c r="X2239" t="s">
        <v>78</v>
      </c>
    </row>
    <row r="2240" spans="1:24" x14ac:dyDescent="0.3">
      <c r="A2240">
        <v>2922</v>
      </c>
      <c r="B2240" s="1">
        <v>46280</v>
      </c>
      <c r="C2240">
        <f>YEAR(SalesDataTable[[#This Row],[Order Date]])</f>
        <v>2026</v>
      </c>
      <c r="D2240">
        <f>MONTH(SalesDataTable[[#This Row],[Order Date]])</f>
        <v>9</v>
      </c>
      <c r="E2240" t="str">
        <f>TEXT(SalesDataTable[[#This Row],[Order Date]], "MmMM")</f>
        <v>September</v>
      </c>
      <c r="F2240" t="str">
        <f>"Q"&amp;ROUNDUP(MONTH(SalesDataTable[[#This Row],[Order Date]])/3,0)</f>
        <v>Q3</v>
      </c>
      <c r="G2240" t="s">
        <v>48</v>
      </c>
      <c r="H2240" t="s">
        <v>49</v>
      </c>
      <c r="I2240" t="s">
        <v>22</v>
      </c>
      <c r="J2240" t="s">
        <v>23</v>
      </c>
      <c r="K2240" t="s">
        <v>24</v>
      </c>
      <c r="L2240" t="s">
        <v>61</v>
      </c>
      <c r="M2240">
        <v>4</v>
      </c>
      <c r="N2240">
        <v>121.47</v>
      </c>
      <c r="O2240">
        <v>0.05</v>
      </c>
      <c r="P2240">
        <v>67.650000000000006</v>
      </c>
      <c r="Q2240">
        <v>461.58599999999996</v>
      </c>
      <c r="R2240">
        <v>270.60000000000002</v>
      </c>
      <c r="S2240">
        <v>190.98599999999993</v>
      </c>
      <c r="T2240">
        <v>0.41376038268058379</v>
      </c>
      <c r="U2240">
        <v>2026</v>
      </c>
      <c r="V2240" t="s">
        <v>74</v>
      </c>
      <c r="W2240">
        <v>9</v>
      </c>
      <c r="X2240" t="s">
        <v>78</v>
      </c>
    </row>
    <row r="2241" spans="1:24" x14ac:dyDescent="0.3">
      <c r="A2241">
        <v>259</v>
      </c>
      <c r="B2241" s="1">
        <v>46283</v>
      </c>
      <c r="C2241">
        <f>YEAR(SalesDataTable[[#This Row],[Order Date]])</f>
        <v>2026</v>
      </c>
      <c r="D2241">
        <f>MONTH(SalesDataTable[[#This Row],[Order Date]])</f>
        <v>9</v>
      </c>
      <c r="E2241" t="str">
        <f>TEXT(SalesDataTable[[#This Row],[Order Date]], "MmMM")</f>
        <v>September</v>
      </c>
      <c r="F2241" t="str">
        <f>"Q"&amp;ROUNDUP(MONTH(SalesDataTable[[#This Row],[Order Date]])/3,0)</f>
        <v>Q3</v>
      </c>
      <c r="G2241" t="s">
        <v>20</v>
      </c>
      <c r="H2241" t="s">
        <v>21</v>
      </c>
      <c r="I2241" t="s">
        <v>86</v>
      </c>
      <c r="J2241" t="s">
        <v>85</v>
      </c>
      <c r="K2241" t="s">
        <v>37</v>
      </c>
      <c r="L2241" t="s">
        <v>59</v>
      </c>
      <c r="M2241">
        <v>4</v>
      </c>
      <c r="N2241">
        <v>168.48</v>
      </c>
      <c r="O2241">
        <v>0.1</v>
      </c>
      <c r="P2241">
        <v>89.85</v>
      </c>
      <c r="Q2241">
        <v>606.52800000000002</v>
      </c>
      <c r="R2241">
        <v>359.4</v>
      </c>
      <c r="S2241">
        <v>247.12800000000004</v>
      </c>
      <c r="T2241">
        <v>0.4074469768914214</v>
      </c>
      <c r="U2241">
        <v>2026</v>
      </c>
      <c r="V2241" t="s">
        <v>74</v>
      </c>
      <c r="W2241">
        <v>9</v>
      </c>
      <c r="X2241" t="s">
        <v>78</v>
      </c>
    </row>
    <row r="2242" spans="1:24" x14ac:dyDescent="0.3">
      <c r="A2242">
        <v>4881</v>
      </c>
      <c r="B2242" s="1">
        <v>46283</v>
      </c>
      <c r="C2242">
        <f>YEAR(SalesDataTable[[#This Row],[Order Date]])</f>
        <v>2026</v>
      </c>
      <c r="D2242">
        <f>MONTH(SalesDataTable[[#This Row],[Order Date]])</f>
        <v>9</v>
      </c>
      <c r="E2242" t="str">
        <f>TEXT(SalesDataTable[[#This Row],[Order Date]], "MmMM")</f>
        <v>September</v>
      </c>
      <c r="F2242" t="str">
        <f>"Q"&amp;ROUNDUP(MONTH(SalesDataTable[[#This Row],[Order Date]])/3,0)</f>
        <v>Q3</v>
      </c>
      <c r="G2242" t="s">
        <v>48</v>
      </c>
      <c r="H2242" t="s">
        <v>49</v>
      </c>
      <c r="I2242" t="s">
        <v>22</v>
      </c>
      <c r="J2242" t="s">
        <v>85</v>
      </c>
      <c r="K2242" t="s">
        <v>37</v>
      </c>
      <c r="L2242" t="s">
        <v>38</v>
      </c>
      <c r="M2242">
        <v>4</v>
      </c>
      <c r="N2242">
        <v>134.15</v>
      </c>
      <c r="O2242">
        <v>0.05</v>
      </c>
      <c r="P2242">
        <v>65.58</v>
      </c>
      <c r="Q2242">
        <v>509.77</v>
      </c>
      <c r="R2242">
        <v>262.32</v>
      </c>
      <c r="S2242">
        <v>247.45</v>
      </c>
      <c r="T2242">
        <v>0.48541499107440611</v>
      </c>
      <c r="U2242">
        <v>2026</v>
      </c>
      <c r="V2242" t="s">
        <v>74</v>
      </c>
      <c r="W2242">
        <v>9</v>
      </c>
      <c r="X2242" t="s">
        <v>78</v>
      </c>
    </row>
    <row r="2243" spans="1:24" x14ac:dyDescent="0.3">
      <c r="A2243">
        <v>4269</v>
      </c>
      <c r="B2243" s="1">
        <v>46284</v>
      </c>
      <c r="C2243">
        <f>YEAR(SalesDataTable[[#This Row],[Order Date]])</f>
        <v>2026</v>
      </c>
      <c r="D2243">
        <f>MONTH(SalesDataTable[[#This Row],[Order Date]])</f>
        <v>9</v>
      </c>
      <c r="E2243" t="str">
        <f>TEXT(SalesDataTable[[#This Row],[Order Date]], "MmMM")</f>
        <v>September</v>
      </c>
      <c r="F2243" t="str">
        <f>"Q"&amp;ROUNDUP(MONTH(SalesDataTable[[#This Row],[Order Date]])/3,0)</f>
        <v>Q3</v>
      </c>
      <c r="G2243" t="s">
        <v>48</v>
      </c>
      <c r="H2243" t="s">
        <v>71</v>
      </c>
      <c r="I2243" t="s">
        <v>88</v>
      </c>
      <c r="J2243" t="s">
        <v>85</v>
      </c>
      <c r="K2243" t="s">
        <v>30</v>
      </c>
      <c r="L2243" t="s">
        <v>31</v>
      </c>
      <c r="M2243">
        <v>4</v>
      </c>
      <c r="N2243">
        <v>155.84</v>
      </c>
      <c r="O2243">
        <v>0.05</v>
      </c>
      <c r="P2243">
        <v>80.790000000000006</v>
      </c>
      <c r="Q2243">
        <v>592.19200000000001</v>
      </c>
      <c r="R2243">
        <v>323.16000000000003</v>
      </c>
      <c r="S2243">
        <v>269.03199999999998</v>
      </c>
      <c r="T2243">
        <v>0.45429860585755966</v>
      </c>
      <c r="U2243">
        <v>2026</v>
      </c>
      <c r="V2243" t="s">
        <v>74</v>
      </c>
      <c r="W2243">
        <v>9</v>
      </c>
      <c r="X2243" t="s">
        <v>78</v>
      </c>
    </row>
    <row r="2244" spans="1:24" x14ac:dyDescent="0.3">
      <c r="A2244">
        <v>4807</v>
      </c>
      <c r="B2244" s="1">
        <v>46287</v>
      </c>
      <c r="C2244">
        <f>YEAR(SalesDataTable[[#This Row],[Order Date]])</f>
        <v>2026</v>
      </c>
      <c r="D2244">
        <f>MONTH(SalesDataTable[[#This Row],[Order Date]])</f>
        <v>9</v>
      </c>
      <c r="E2244" t="str">
        <f>TEXT(SalesDataTable[[#This Row],[Order Date]], "MmMM")</f>
        <v>September</v>
      </c>
      <c r="F2244" t="str">
        <f>"Q"&amp;ROUNDUP(MONTH(SalesDataTable[[#This Row],[Order Date]])/3,0)</f>
        <v>Q3</v>
      </c>
      <c r="G2244" t="s">
        <v>20</v>
      </c>
      <c r="H2244" t="s">
        <v>32</v>
      </c>
      <c r="I2244" t="s">
        <v>88</v>
      </c>
      <c r="J2244" t="s">
        <v>85</v>
      </c>
      <c r="K2244" t="s">
        <v>42</v>
      </c>
      <c r="L2244" t="s">
        <v>62</v>
      </c>
      <c r="M2244">
        <v>4</v>
      </c>
      <c r="N2244">
        <v>103.86</v>
      </c>
      <c r="O2244">
        <v>0.1</v>
      </c>
      <c r="P2244">
        <v>50.12</v>
      </c>
      <c r="Q2244">
        <v>373.89600000000002</v>
      </c>
      <c r="R2244">
        <v>200.48</v>
      </c>
      <c r="S2244">
        <v>173.41600000000003</v>
      </c>
      <c r="T2244">
        <v>0.46380811776536796</v>
      </c>
      <c r="U2244">
        <v>2026</v>
      </c>
      <c r="V2244" t="s">
        <v>74</v>
      </c>
      <c r="W2244">
        <v>9</v>
      </c>
      <c r="X2244" t="s">
        <v>78</v>
      </c>
    </row>
    <row r="2245" spans="1:24" x14ac:dyDescent="0.3">
      <c r="A2245">
        <v>3743</v>
      </c>
      <c r="B2245" s="1">
        <v>46291</v>
      </c>
      <c r="C2245">
        <f>YEAR(SalesDataTable[[#This Row],[Order Date]])</f>
        <v>2026</v>
      </c>
      <c r="D2245">
        <f>MONTH(SalesDataTable[[#This Row],[Order Date]])</f>
        <v>9</v>
      </c>
      <c r="E2245" t="str">
        <f>TEXT(SalesDataTable[[#This Row],[Order Date]], "MmMM")</f>
        <v>September</v>
      </c>
      <c r="F2245" t="str">
        <f>"Q"&amp;ROUNDUP(MONTH(SalesDataTable[[#This Row],[Order Date]])/3,0)</f>
        <v>Q3</v>
      </c>
      <c r="G2245" t="s">
        <v>48</v>
      </c>
      <c r="H2245" t="s">
        <v>49</v>
      </c>
      <c r="I2245" t="s">
        <v>22</v>
      </c>
      <c r="J2245" t="s">
        <v>23</v>
      </c>
      <c r="K2245" t="s">
        <v>24</v>
      </c>
      <c r="L2245" t="s">
        <v>50</v>
      </c>
      <c r="M2245">
        <v>4</v>
      </c>
      <c r="N2245">
        <v>36.159999999999997</v>
      </c>
      <c r="O2245">
        <v>0.05</v>
      </c>
      <c r="P2245">
        <v>13.68</v>
      </c>
      <c r="Q2245">
        <v>137.40799999999999</v>
      </c>
      <c r="R2245">
        <v>54.72</v>
      </c>
      <c r="S2245">
        <v>82.687999999999988</v>
      </c>
      <c r="T2245">
        <v>0.60176991150442471</v>
      </c>
      <c r="U2245">
        <v>2026</v>
      </c>
      <c r="V2245" t="s">
        <v>74</v>
      </c>
      <c r="W2245">
        <v>9</v>
      </c>
      <c r="X2245" t="s">
        <v>78</v>
      </c>
    </row>
    <row r="2246" spans="1:24" x14ac:dyDescent="0.3">
      <c r="A2246">
        <v>1577</v>
      </c>
      <c r="B2246" s="1">
        <v>46292</v>
      </c>
      <c r="C2246">
        <f>YEAR(SalesDataTable[[#This Row],[Order Date]])</f>
        <v>2026</v>
      </c>
      <c r="D2246">
        <f>MONTH(SalesDataTable[[#This Row],[Order Date]])</f>
        <v>9</v>
      </c>
      <c r="E2246" t="str">
        <f>TEXT(SalesDataTable[[#This Row],[Order Date]], "MmMM")</f>
        <v>September</v>
      </c>
      <c r="F2246" t="str">
        <f>"Q"&amp;ROUNDUP(MONTH(SalesDataTable[[#This Row],[Order Date]])/3,0)</f>
        <v>Q3</v>
      </c>
      <c r="G2246" t="s">
        <v>20</v>
      </c>
      <c r="H2246" t="s">
        <v>39</v>
      </c>
      <c r="I2246" t="s">
        <v>22</v>
      </c>
      <c r="J2246" t="s">
        <v>23</v>
      </c>
      <c r="K2246" t="s">
        <v>30</v>
      </c>
      <c r="L2246" t="s">
        <v>31</v>
      </c>
      <c r="M2246">
        <v>4</v>
      </c>
      <c r="N2246">
        <v>154.28</v>
      </c>
      <c r="O2246">
        <v>0.05</v>
      </c>
      <c r="P2246">
        <v>78.180000000000007</v>
      </c>
      <c r="Q2246">
        <v>586.26400000000001</v>
      </c>
      <c r="R2246">
        <v>312.72000000000003</v>
      </c>
      <c r="S2246">
        <v>273.54399999999998</v>
      </c>
      <c r="T2246">
        <v>0.46658843115047144</v>
      </c>
      <c r="U2246">
        <v>2026</v>
      </c>
      <c r="V2246" t="s">
        <v>74</v>
      </c>
      <c r="W2246">
        <v>9</v>
      </c>
      <c r="X2246" t="s">
        <v>78</v>
      </c>
    </row>
    <row r="2247" spans="1:24" x14ac:dyDescent="0.3">
      <c r="A2247">
        <v>4868</v>
      </c>
      <c r="B2247" s="1">
        <v>46296</v>
      </c>
      <c r="C2247">
        <f>YEAR(SalesDataTable[[#This Row],[Order Date]])</f>
        <v>2026</v>
      </c>
      <c r="D2247">
        <f>MONTH(SalesDataTable[[#This Row],[Order Date]])</f>
        <v>10</v>
      </c>
      <c r="E2247" t="str">
        <f>TEXT(SalesDataTable[[#This Row],[Order Date]], "MmMM")</f>
        <v>October</v>
      </c>
      <c r="F2247" t="str">
        <f>"Q"&amp;ROUNDUP(MONTH(SalesDataTable[[#This Row],[Order Date]])/3,0)</f>
        <v>Q4</v>
      </c>
      <c r="G2247" t="s">
        <v>48</v>
      </c>
      <c r="H2247" t="s">
        <v>52</v>
      </c>
      <c r="I2247" t="s">
        <v>88</v>
      </c>
      <c r="J2247" t="s">
        <v>23</v>
      </c>
      <c r="K2247" t="s">
        <v>44</v>
      </c>
      <c r="L2247" t="s">
        <v>68</v>
      </c>
      <c r="M2247">
        <v>4</v>
      </c>
      <c r="N2247">
        <v>82.54</v>
      </c>
      <c r="O2247">
        <v>0.15</v>
      </c>
      <c r="P2247">
        <v>39.74</v>
      </c>
      <c r="Q2247">
        <v>280.63600000000002</v>
      </c>
      <c r="R2247">
        <v>158.96</v>
      </c>
      <c r="S2247">
        <v>121.67600000000002</v>
      </c>
      <c r="T2247">
        <v>0.43357231431462823</v>
      </c>
      <c r="U2247">
        <v>2026</v>
      </c>
      <c r="V2247" t="s">
        <v>79</v>
      </c>
      <c r="W2247">
        <v>10</v>
      </c>
      <c r="X2247" t="s">
        <v>80</v>
      </c>
    </row>
    <row r="2248" spans="1:24" x14ac:dyDescent="0.3">
      <c r="A2248">
        <v>1852</v>
      </c>
      <c r="B2248" s="1">
        <v>46298</v>
      </c>
      <c r="C2248">
        <f>YEAR(SalesDataTable[[#This Row],[Order Date]])</f>
        <v>2026</v>
      </c>
      <c r="D2248">
        <f>MONTH(SalesDataTable[[#This Row],[Order Date]])</f>
        <v>10</v>
      </c>
      <c r="E2248" t="str">
        <f>TEXT(SalesDataTable[[#This Row],[Order Date]], "MmMM")</f>
        <v>October</v>
      </c>
      <c r="F2248" t="str">
        <f>"Q"&amp;ROUNDUP(MONTH(SalesDataTable[[#This Row],[Order Date]])/3,0)</f>
        <v>Q4</v>
      </c>
      <c r="G2248" t="s">
        <v>34</v>
      </c>
      <c r="H2248" t="s">
        <v>53</v>
      </c>
      <c r="I2248" t="s">
        <v>88</v>
      </c>
      <c r="J2248" t="s">
        <v>85</v>
      </c>
      <c r="K2248" t="s">
        <v>37</v>
      </c>
      <c r="L2248" t="s">
        <v>59</v>
      </c>
      <c r="M2248">
        <v>4</v>
      </c>
      <c r="N2248">
        <v>162.19</v>
      </c>
      <c r="O2248">
        <v>0.15</v>
      </c>
      <c r="P2248">
        <v>89.81</v>
      </c>
      <c r="Q2248">
        <v>551.44600000000003</v>
      </c>
      <c r="R2248">
        <v>359.24</v>
      </c>
      <c r="S2248">
        <v>192.20600000000002</v>
      </c>
      <c r="T2248">
        <v>0.34854908730863948</v>
      </c>
      <c r="U2248">
        <v>2026</v>
      </c>
      <c r="V2248" t="s">
        <v>79</v>
      </c>
      <c r="W2248">
        <v>10</v>
      </c>
      <c r="X2248" t="s">
        <v>80</v>
      </c>
    </row>
    <row r="2249" spans="1:24" x14ac:dyDescent="0.3">
      <c r="A2249">
        <v>4286</v>
      </c>
      <c r="B2249" s="1">
        <v>46298</v>
      </c>
      <c r="C2249">
        <f>YEAR(SalesDataTable[[#This Row],[Order Date]])</f>
        <v>2026</v>
      </c>
      <c r="D2249">
        <f>MONTH(SalesDataTable[[#This Row],[Order Date]])</f>
        <v>10</v>
      </c>
      <c r="E2249" t="str">
        <f>TEXT(SalesDataTable[[#This Row],[Order Date]], "MmMM")</f>
        <v>October</v>
      </c>
      <c r="F2249" t="str">
        <f>"Q"&amp;ROUNDUP(MONTH(SalesDataTable[[#This Row],[Order Date]])/3,0)</f>
        <v>Q4</v>
      </c>
      <c r="G2249" t="s">
        <v>34</v>
      </c>
      <c r="H2249" t="s">
        <v>35</v>
      </c>
      <c r="I2249" t="s">
        <v>86</v>
      </c>
      <c r="J2249" t="s">
        <v>84</v>
      </c>
      <c r="K2249" t="s">
        <v>44</v>
      </c>
      <c r="L2249" t="s">
        <v>77</v>
      </c>
      <c r="M2249">
        <v>4</v>
      </c>
      <c r="N2249">
        <v>341.95</v>
      </c>
      <c r="O2249">
        <v>0.05</v>
      </c>
      <c r="P2249">
        <v>199.9</v>
      </c>
      <c r="Q2249">
        <v>1299.4099999999999</v>
      </c>
      <c r="R2249">
        <v>799.6</v>
      </c>
      <c r="S2249">
        <v>499.80999999999983</v>
      </c>
      <c r="T2249">
        <v>0.38464379987840625</v>
      </c>
      <c r="U2249">
        <v>2026</v>
      </c>
      <c r="V2249" t="s">
        <v>79</v>
      </c>
      <c r="W2249">
        <v>10</v>
      </c>
      <c r="X2249" t="s">
        <v>80</v>
      </c>
    </row>
    <row r="2250" spans="1:24" x14ac:dyDescent="0.3">
      <c r="A2250">
        <v>2442</v>
      </c>
      <c r="B2250" s="1">
        <v>46302</v>
      </c>
      <c r="C2250">
        <f>YEAR(SalesDataTable[[#This Row],[Order Date]])</f>
        <v>2026</v>
      </c>
      <c r="D2250">
        <f>MONTH(SalesDataTable[[#This Row],[Order Date]])</f>
        <v>10</v>
      </c>
      <c r="E2250" t="str">
        <f>TEXT(SalesDataTable[[#This Row],[Order Date]], "MmMM")</f>
        <v>October</v>
      </c>
      <c r="F2250" t="str">
        <f>"Q"&amp;ROUNDUP(MONTH(SalesDataTable[[#This Row],[Order Date]])/3,0)</f>
        <v>Q4</v>
      </c>
      <c r="G2250" t="s">
        <v>48</v>
      </c>
      <c r="H2250" t="s">
        <v>49</v>
      </c>
      <c r="I2250" t="s">
        <v>88</v>
      </c>
      <c r="J2250" t="s">
        <v>85</v>
      </c>
      <c r="K2250" t="s">
        <v>30</v>
      </c>
      <c r="L2250" t="s">
        <v>31</v>
      </c>
      <c r="M2250">
        <v>4</v>
      </c>
      <c r="N2250">
        <v>157.12</v>
      </c>
      <c r="O2250">
        <v>0.15</v>
      </c>
      <c r="P2250">
        <v>77.98</v>
      </c>
      <c r="Q2250">
        <v>534.20799999999997</v>
      </c>
      <c r="R2250">
        <v>311.92</v>
      </c>
      <c r="S2250">
        <v>222.28799999999995</v>
      </c>
      <c r="T2250">
        <v>0.41610758356295668</v>
      </c>
      <c r="U2250">
        <v>2026</v>
      </c>
      <c r="V2250" t="s">
        <v>79</v>
      </c>
      <c r="W2250">
        <v>10</v>
      </c>
      <c r="X2250" t="s">
        <v>80</v>
      </c>
    </row>
    <row r="2251" spans="1:24" x14ac:dyDescent="0.3">
      <c r="A2251">
        <v>1339</v>
      </c>
      <c r="B2251" s="1">
        <v>46305</v>
      </c>
      <c r="C2251">
        <f>YEAR(SalesDataTable[[#This Row],[Order Date]])</f>
        <v>2026</v>
      </c>
      <c r="D2251">
        <f>MONTH(SalesDataTable[[#This Row],[Order Date]])</f>
        <v>10</v>
      </c>
      <c r="E2251" t="str">
        <f>TEXT(SalesDataTable[[#This Row],[Order Date]], "MmMM")</f>
        <v>October</v>
      </c>
      <c r="F2251" t="str">
        <f>"Q"&amp;ROUNDUP(MONTH(SalesDataTable[[#This Row],[Order Date]])/3,0)</f>
        <v>Q4</v>
      </c>
      <c r="G2251" t="s">
        <v>34</v>
      </c>
      <c r="H2251" t="s">
        <v>40</v>
      </c>
      <c r="I2251" t="s">
        <v>22</v>
      </c>
      <c r="J2251" t="s">
        <v>84</v>
      </c>
      <c r="K2251" t="s">
        <v>44</v>
      </c>
      <c r="L2251" t="s">
        <v>77</v>
      </c>
      <c r="M2251">
        <v>4</v>
      </c>
      <c r="N2251">
        <v>337.38</v>
      </c>
      <c r="O2251">
        <v>0.05</v>
      </c>
      <c r="P2251">
        <v>194.94</v>
      </c>
      <c r="Q2251">
        <v>1282.0439999999999</v>
      </c>
      <c r="R2251">
        <v>779.76</v>
      </c>
      <c r="S2251">
        <v>502.28399999999988</v>
      </c>
      <c r="T2251">
        <v>0.39178374533167343</v>
      </c>
      <c r="U2251">
        <v>2026</v>
      </c>
      <c r="V2251" t="s">
        <v>79</v>
      </c>
      <c r="W2251">
        <v>10</v>
      </c>
      <c r="X2251" t="s">
        <v>80</v>
      </c>
    </row>
    <row r="2252" spans="1:24" x14ac:dyDescent="0.3">
      <c r="A2252">
        <v>707</v>
      </c>
      <c r="B2252" s="1">
        <v>46308</v>
      </c>
      <c r="C2252">
        <f>YEAR(SalesDataTable[[#This Row],[Order Date]])</f>
        <v>2026</v>
      </c>
      <c r="D2252">
        <f>MONTH(SalesDataTable[[#This Row],[Order Date]])</f>
        <v>10</v>
      </c>
      <c r="E2252" t="str">
        <f>TEXT(SalesDataTable[[#This Row],[Order Date]], "MmMM")</f>
        <v>October</v>
      </c>
      <c r="F2252" t="str">
        <f>"Q"&amp;ROUNDUP(MONTH(SalesDataTable[[#This Row],[Order Date]])/3,0)</f>
        <v>Q4</v>
      </c>
      <c r="G2252" t="s">
        <v>48</v>
      </c>
      <c r="H2252" t="s">
        <v>52</v>
      </c>
      <c r="I2252" t="s">
        <v>86</v>
      </c>
      <c r="J2252" t="s">
        <v>23</v>
      </c>
      <c r="K2252" t="s">
        <v>37</v>
      </c>
      <c r="L2252" t="s">
        <v>47</v>
      </c>
      <c r="M2252">
        <v>4</v>
      </c>
      <c r="N2252">
        <v>35.880000000000003</v>
      </c>
      <c r="O2252">
        <v>0.05</v>
      </c>
      <c r="P2252">
        <v>13.45</v>
      </c>
      <c r="Q2252">
        <v>136.34399999999999</v>
      </c>
      <c r="R2252">
        <v>53.8</v>
      </c>
      <c r="S2252">
        <v>82.543999999999997</v>
      </c>
      <c r="T2252">
        <v>0.60540984568444522</v>
      </c>
      <c r="U2252">
        <v>2026</v>
      </c>
      <c r="V2252" t="s">
        <v>79</v>
      </c>
      <c r="W2252">
        <v>10</v>
      </c>
      <c r="X2252" t="s">
        <v>80</v>
      </c>
    </row>
    <row r="2253" spans="1:24" x14ac:dyDescent="0.3">
      <c r="A2253">
        <v>3602</v>
      </c>
      <c r="B2253" s="1">
        <v>46311</v>
      </c>
      <c r="C2253">
        <f>YEAR(SalesDataTable[[#This Row],[Order Date]])</f>
        <v>2026</v>
      </c>
      <c r="D2253">
        <f>MONTH(SalesDataTable[[#This Row],[Order Date]])</f>
        <v>10</v>
      </c>
      <c r="E2253" t="str">
        <f>TEXT(SalesDataTable[[#This Row],[Order Date]], "MmMM")</f>
        <v>October</v>
      </c>
      <c r="F2253" t="str">
        <f>"Q"&amp;ROUNDUP(MONTH(SalesDataTable[[#This Row],[Order Date]])/3,0)</f>
        <v>Q4</v>
      </c>
      <c r="G2253" t="s">
        <v>48</v>
      </c>
      <c r="H2253" t="s">
        <v>52</v>
      </c>
      <c r="I2253" t="s">
        <v>88</v>
      </c>
      <c r="J2253" t="s">
        <v>85</v>
      </c>
      <c r="K2253" t="s">
        <v>44</v>
      </c>
      <c r="L2253" t="s">
        <v>77</v>
      </c>
      <c r="M2253">
        <v>4</v>
      </c>
      <c r="N2253">
        <v>345.13</v>
      </c>
      <c r="O2253">
        <v>0.05</v>
      </c>
      <c r="P2253">
        <v>200.02</v>
      </c>
      <c r="Q2253">
        <v>1311.4939999999999</v>
      </c>
      <c r="R2253">
        <v>800.08</v>
      </c>
      <c r="S2253">
        <v>511.41399999999987</v>
      </c>
      <c r="T2253">
        <v>0.38994764749209671</v>
      </c>
      <c r="U2253">
        <v>2026</v>
      </c>
      <c r="V2253" t="s">
        <v>79</v>
      </c>
      <c r="W2253">
        <v>10</v>
      </c>
      <c r="X2253" t="s">
        <v>80</v>
      </c>
    </row>
    <row r="2254" spans="1:24" x14ac:dyDescent="0.3">
      <c r="A2254">
        <v>4213</v>
      </c>
      <c r="B2254" s="1">
        <v>46319</v>
      </c>
      <c r="C2254">
        <f>YEAR(SalesDataTable[[#This Row],[Order Date]])</f>
        <v>2026</v>
      </c>
      <c r="D2254">
        <f>MONTH(SalesDataTable[[#This Row],[Order Date]])</f>
        <v>10</v>
      </c>
      <c r="E2254" t="str">
        <f>TEXT(SalesDataTable[[#This Row],[Order Date]], "MmMM")</f>
        <v>October</v>
      </c>
      <c r="F2254" t="str">
        <f>"Q"&amp;ROUNDUP(MONTH(SalesDataTable[[#This Row],[Order Date]])/3,0)</f>
        <v>Q4</v>
      </c>
      <c r="G2254" t="s">
        <v>34</v>
      </c>
      <c r="H2254" t="s">
        <v>55</v>
      </c>
      <c r="I2254" t="s">
        <v>88</v>
      </c>
      <c r="J2254" t="s">
        <v>85</v>
      </c>
      <c r="K2254" t="s">
        <v>44</v>
      </c>
      <c r="L2254" t="s">
        <v>68</v>
      </c>
      <c r="M2254">
        <v>4</v>
      </c>
      <c r="N2254">
        <v>81.23</v>
      </c>
      <c r="O2254">
        <v>0.1</v>
      </c>
      <c r="P2254">
        <v>38.96</v>
      </c>
      <c r="Q2254">
        <v>292.428</v>
      </c>
      <c r="R2254">
        <v>155.84</v>
      </c>
      <c r="S2254">
        <v>136.58799999999999</v>
      </c>
      <c r="T2254">
        <v>0.46708249552026482</v>
      </c>
      <c r="U2254">
        <v>2026</v>
      </c>
      <c r="V2254" t="s">
        <v>79</v>
      </c>
      <c r="W2254">
        <v>10</v>
      </c>
      <c r="X2254" t="s">
        <v>80</v>
      </c>
    </row>
    <row r="2255" spans="1:24" x14ac:dyDescent="0.3">
      <c r="A2255">
        <v>3144</v>
      </c>
      <c r="B2255" s="1">
        <v>46321</v>
      </c>
      <c r="C2255">
        <f>YEAR(SalesDataTable[[#This Row],[Order Date]])</f>
        <v>2026</v>
      </c>
      <c r="D2255">
        <f>MONTH(SalesDataTable[[#This Row],[Order Date]])</f>
        <v>10</v>
      </c>
      <c r="E2255" t="str">
        <f>TEXT(SalesDataTable[[#This Row],[Order Date]], "MmMM")</f>
        <v>October</v>
      </c>
      <c r="F2255" t="str">
        <f>"Q"&amp;ROUNDUP(MONTH(SalesDataTable[[#This Row],[Order Date]])/3,0)</f>
        <v>Q4</v>
      </c>
      <c r="G2255" t="s">
        <v>48</v>
      </c>
      <c r="H2255" t="s">
        <v>49</v>
      </c>
      <c r="I2255" t="s">
        <v>87</v>
      </c>
      <c r="J2255" t="s">
        <v>23</v>
      </c>
      <c r="K2255" t="s">
        <v>24</v>
      </c>
      <c r="L2255" t="s">
        <v>50</v>
      </c>
      <c r="M2255">
        <v>4</v>
      </c>
      <c r="N2255">
        <v>36.200000000000003</v>
      </c>
      <c r="O2255">
        <v>0.15</v>
      </c>
      <c r="P2255">
        <v>13.53</v>
      </c>
      <c r="Q2255">
        <v>123.08000000000001</v>
      </c>
      <c r="R2255">
        <v>54.12</v>
      </c>
      <c r="S2255">
        <v>68.960000000000008</v>
      </c>
      <c r="T2255">
        <v>0.56028599285017877</v>
      </c>
      <c r="U2255">
        <v>2026</v>
      </c>
      <c r="V2255" t="s">
        <v>79</v>
      </c>
      <c r="W2255">
        <v>10</v>
      </c>
      <c r="X2255" t="s">
        <v>80</v>
      </c>
    </row>
    <row r="2256" spans="1:24" x14ac:dyDescent="0.3">
      <c r="A2256">
        <v>3704</v>
      </c>
      <c r="B2256" s="1">
        <v>46323</v>
      </c>
      <c r="C2256">
        <f>YEAR(SalesDataTable[[#This Row],[Order Date]])</f>
        <v>2026</v>
      </c>
      <c r="D2256">
        <f>MONTH(SalesDataTable[[#This Row],[Order Date]])</f>
        <v>10</v>
      </c>
      <c r="E2256" t="str">
        <f>TEXT(SalesDataTable[[#This Row],[Order Date]], "MmMM")</f>
        <v>October</v>
      </c>
      <c r="F2256" t="str">
        <f>"Q"&amp;ROUNDUP(MONTH(SalesDataTable[[#This Row],[Order Date]])/3,0)</f>
        <v>Q4</v>
      </c>
      <c r="G2256" t="s">
        <v>34</v>
      </c>
      <c r="H2256" t="s">
        <v>53</v>
      </c>
      <c r="I2256" t="s">
        <v>22</v>
      </c>
      <c r="J2256" t="s">
        <v>84</v>
      </c>
      <c r="K2256" t="s">
        <v>30</v>
      </c>
      <c r="L2256" t="s">
        <v>41</v>
      </c>
      <c r="M2256">
        <v>4</v>
      </c>
      <c r="N2256">
        <v>71.959999999999994</v>
      </c>
      <c r="O2256">
        <v>0.1</v>
      </c>
      <c r="P2256">
        <v>31.51</v>
      </c>
      <c r="Q2256">
        <v>259.05599999999998</v>
      </c>
      <c r="R2256">
        <v>126.04</v>
      </c>
      <c r="S2256">
        <v>133.01599999999996</v>
      </c>
      <c r="T2256">
        <v>0.51346427027360864</v>
      </c>
      <c r="U2256">
        <v>2026</v>
      </c>
      <c r="V2256" t="s">
        <v>79</v>
      </c>
      <c r="W2256">
        <v>10</v>
      </c>
      <c r="X2256" t="s">
        <v>80</v>
      </c>
    </row>
    <row r="2257" spans="1:24" x14ac:dyDescent="0.3">
      <c r="A2257">
        <v>4849</v>
      </c>
      <c r="B2257" s="1">
        <v>46327</v>
      </c>
      <c r="C2257">
        <f>YEAR(SalesDataTable[[#This Row],[Order Date]])</f>
        <v>2026</v>
      </c>
      <c r="D2257">
        <f>MONTH(SalesDataTable[[#This Row],[Order Date]])</f>
        <v>11</v>
      </c>
      <c r="E2257" t="str">
        <f>TEXT(SalesDataTable[[#This Row],[Order Date]], "MmMM")</f>
        <v>November</v>
      </c>
      <c r="F2257" t="str">
        <f>"Q"&amp;ROUNDUP(MONTH(SalesDataTable[[#This Row],[Order Date]])/3,0)</f>
        <v>Q4</v>
      </c>
      <c r="G2257" t="s">
        <v>28</v>
      </c>
      <c r="H2257" t="s">
        <v>36</v>
      </c>
      <c r="I2257" t="s">
        <v>22</v>
      </c>
      <c r="J2257" t="s">
        <v>23</v>
      </c>
      <c r="K2257" t="s">
        <v>37</v>
      </c>
      <c r="L2257" t="s">
        <v>47</v>
      </c>
      <c r="M2257">
        <v>4</v>
      </c>
      <c r="N2257">
        <v>35.69</v>
      </c>
      <c r="O2257">
        <v>0.15</v>
      </c>
      <c r="P2257">
        <v>13.52</v>
      </c>
      <c r="Q2257">
        <v>121.34599999999999</v>
      </c>
      <c r="R2257">
        <v>54.08</v>
      </c>
      <c r="S2257">
        <v>67.265999999999991</v>
      </c>
      <c r="T2257">
        <v>0.55433224004087478</v>
      </c>
      <c r="U2257">
        <v>2026</v>
      </c>
      <c r="V2257" t="s">
        <v>79</v>
      </c>
      <c r="W2257">
        <v>11</v>
      </c>
      <c r="X2257" t="s">
        <v>82</v>
      </c>
    </row>
    <row r="2258" spans="1:24" x14ac:dyDescent="0.3">
      <c r="A2258">
        <v>879</v>
      </c>
      <c r="B2258" s="1">
        <v>46328</v>
      </c>
      <c r="C2258">
        <f>YEAR(SalesDataTable[[#This Row],[Order Date]])</f>
        <v>2026</v>
      </c>
      <c r="D2258">
        <f>MONTH(SalesDataTable[[#This Row],[Order Date]])</f>
        <v>11</v>
      </c>
      <c r="E2258" t="str">
        <f>TEXT(SalesDataTable[[#This Row],[Order Date]], "MmMM")</f>
        <v>November</v>
      </c>
      <c r="F2258" t="str">
        <f>"Q"&amp;ROUNDUP(MONTH(SalesDataTable[[#This Row],[Order Date]])/3,0)</f>
        <v>Q4</v>
      </c>
      <c r="G2258" t="s">
        <v>48</v>
      </c>
      <c r="H2258" t="s">
        <v>81</v>
      </c>
      <c r="I2258" t="s">
        <v>22</v>
      </c>
      <c r="J2258" t="s">
        <v>23</v>
      </c>
      <c r="K2258" t="s">
        <v>37</v>
      </c>
      <c r="L2258" t="s">
        <v>54</v>
      </c>
      <c r="M2258">
        <v>4</v>
      </c>
      <c r="N2258">
        <v>46.8</v>
      </c>
      <c r="O2258">
        <v>0.05</v>
      </c>
      <c r="P2258">
        <v>18.52</v>
      </c>
      <c r="Q2258">
        <v>177.83999999999997</v>
      </c>
      <c r="R2258">
        <v>74.08</v>
      </c>
      <c r="S2258">
        <v>103.75999999999998</v>
      </c>
      <c r="T2258">
        <v>0.58344579397210972</v>
      </c>
      <c r="U2258">
        <v>2026</v>
      </c>
      <c r="V2258" t="s">
        <v>79</v>
      </c>
      <c r="W2258">
        <v>11</v>
      </c>
      <c r="X2258" t="s">
        <v>82</v>
      </c>
    </row>
    <row r="2259" spans="1:24" x14ac:dyDescent="0.3">
      <c r="A2259">
        <v>3484</v>
      </c>
      <c r="B2259" s="1">
        <v>46328</v>
      </c>
      <c r="C2259">
        <f>YEAR(SalesDataTable[[#This Row],[Order Date]])</f>
        <v>2026</v>
      </c>
      <c r="D2259">
        <f>MONTH(SalesDataTable[[#This Row],[Order Date]])</f>
        <v>11</v>
      </c>
      <c r="E2259" t="str">
        <f>TEXT(SalesDataTable[[#This Row],[Order Date]], "MmMM")</f>
        <v>November</v>
      </c>
      <c r="F2259" t="str">
        <f>"Q"&amp;ROUNDUP(MONTH(SalesDataTable[[#This Row],[Order Date]])/3,0)</f>
        <v>Q4</v>
      </c>
      <c r="G2259" t="s">
        <v>48</v>
      </c>
      <c r="H2259" t="s">
        <v>49</v>
      </c>
      <c r="I2259" t="s">
        <v>87</v>
      </c>
      <c r="J2259" t="s">
        <v>84</v>
      </c>
      <c r="K2259" t="s">
        <v>37</v>
      </c>
      <c r="L2259" t="s">
        <v>59</v>
      </c>
      <c r="M2259">
        <v>4</v>
      </c>
      <c r="N2259">
        <v>165.12</v>
      </c>
      <c r="O2259">
        <v>0.05</v>
      </c>
      <c r="P2259">
        <v>89.65</v>
      </c>
      <c r="Q2259">
        <v>627.45600000000002</v>
      </c>
      <c r="R2259">
        <v>358.6</v>
      </c>
      <c r="S2259">
        <v>268.85599999999999</v>
      </c>
      <c r="T2259">
        <v>0.42848582211342306</v>
      </c>
      <c r="U2259">
        <v>2026</v>
      </c>
      <c r="V2259" t="s">
        <v>79</v>
      </c>
      <c r="W2259">
        <v>11</v>
      </c>
      <c r="X2259" t="s">
        <v>82</v>
      </c>
    </row>
    <row r="2260" spans="1:24" x14ac:dyDescent="0.3">
      <c r="A2260">
        <v>3978</v>
      </c>
      <c r="B2260" s="1">
        <v>46329</v>
      </c>
      <c r="C2260">
        <f>YEAR(SalesDataTable[[#This Row],[Order Date]])</f>
        <v>2026</v>
      </c>
      <c r="D2260">
        <f>MONTH(SalesDataTable[[#This Row],[Order Date]])</f>
        <v>11</v>
      </c>
      <c r="E2260" t="str">
        <f>TEXT(SalesDataTable[[#This Row],[Order Date]], "MmMM")</f>
        <v>November</v>
      </c>
      <c r="F2260" t="str">
        <f>"Q"&amp;ROUNDUP(MONTH(SalesDataTable[[#This Row],[Order Date]])/3,0)</f>
        <v>Q4</v>
      </c>
      <c r="G2260" t="s">
        <v>34</v>
      </c>
      <c r="H2260" t="s">
        <v>53</v>
      </c>
      <c r="I2260" t="s">
        <v>22</v>
      </c>
      <c r="J2260" t="s">
        <v>23</v>
      </c>
      <c r="K2260" t="s">
        <v>30</v>
      </c>
      <c r="L2260" t="s">
        <v>31</v>
      </c>
      <c r="M2260">
        <v>4</v>
      </c>
      <c r="N2260">
        <v>154.46</v>
      </c>
      <c r="O2260">
        <v>0.05</v>
      </c>
      <c r="P2260">
        <v>80.48</v>
      </c>
      <c r="Q2260">
        <v>586.94799999999998</v>
      </c>
      <c r="R2260">
        <v>321.92</v>
      </c>
      <c r="S2260">
        <v>265.02799999999996</v>
      </c>
      <c r="T2260">
        <v>0.45153574081519993</v>
      </c>
      <c r="U2260">
        <v>2026</v>
      </c>
      <c r="V2260" t="s">
        <v>79</v>
      </c>
      <c r="W2260">
        <v>11</v>
      </c>
      <c r="X2260" t="s">
        <v>82</v>
      </c>
    </row>
    <row r="2261" spans="1:24" x14ac:dyDescent="0.3">
      <c r="A2261">
        <v>2645</v>
      </c>
      <c r="B2261" s="1">
        <v>46330</v>
      </c>
      <c r="C2261">
        <f>YEAR(SalesDataTable[[#This Row],[Order Date]])</f>
        <v>2026</v>
      </c>
      <c r="D2261">
        <f>MONTH(SalesDataTable[[#This Row],[Order Date]])</f>
        <v>11</v>
      </c>
      <c r="E2261" t="str">
        <f>TEXT(SalesDataTable[[#This Row],[Order Date]], "MmMM")</f>
        <v>November</v>
      </c>
      <c r="F2261" t="str">
        <f>"Q"&amp;ROUNDUP(MONTH(SalesDataTable[[#This Row],[Order Date]])/3,0)</f>
        <v>Q4</v>
      </c>
      <c r="G2261" t="s">
        <v>28</v>
      </c>
      <c r="H2261" t="s">
        <v>46</v>
      </c>
      <c r="I2261" t="s">
        <v>86</v>
      </c>
      <c r="J2261" t="s">
        <v>23</v>
      </c>
      <c r="K2261" t="s">
        <v>30</v>
      </c>
      <c r="L2261" t="s">
        <v>41</v>
      </c>
      <c r="M2261">
        <v>4</v>
      </c>
      <c r="N2261">
        <v>70.010000000000005</v>
      </c>
      <c r="O2261">
        <v>0.05</v>
      </c>
      <c r="P2261">
        <v>31.43</v>
      </c>
      <c r="Q2261">
        <v>266.03800000000001</v>
      </c>
      <c r="R2261">
        <v>125.72</v>
      </c>
      <c r="S2261">
        <v>140.31800000000001</v>
      </c>
      <c r="T2261">
        <v>0.52743593020545942</v>
      </c>
      <c r="U2261">
        <v>2026</v>
      </c>
      <c r="V2261" t="s">
        <v>79</v>
      </c>
      <c r="W2261">
        <v>11</v>
      </c>
      <c r="X2261" t="s">
        <v>82</v>
      </c>
    </row>
    <row r="2262" spans="1:24" x14ac:dyDescent="0.3">
      <c r="A2262">
        <v>2268</v>
      </c>
      <c r="B2262" s="1">
        <v>46331</v>
      </c>
      <c r="C2262">
        <f>YEAR(SalesDataTable[[#This Row],[Order Date]])</f>
        <v>2026</v>
      </c>
      <c r="D2262">
        <f>MONTH(SalesDataTable[[#This Row],[Order Date]])</f>
        <v>11</v>
      </c>
      <c r="E2262" t="str">
        <f>TEXT(SalesDataTable[[#This Row],[Order Date]], "MmMM")</f>
        <v>November</v>
      </c>
      <c r="F2262" t="str">
        <f>"Q"&amp;ROUNDUP(MONTH(SalesDataTable[[#This Row],[Order Date]])/3,0)</f>
        <v>Q4</v>
      </c>
      <c r="G2262" t="s">
        <v>34</v>
      </c>
      <c r="H2262" t="s">
        <v>56</v>
      </c>
      <c r="I2262" t="s">
        <v>86</v>
      </c>
      <c r="J2262" t="s">
        <v>23</v>
      </c>
      <c r="K2262" t="s">
        <v>30</v>
      </c>
      <c r="L2262" t="s">
        <v>31</v>
      </c>
      <c r="M2262">
        <v>4</v>
      </c>
      <c r="N2262">
        <v>151.38999999999999</v>
      </c>
      <c r="O2262">
        <v>0.05</v>
      </c>
      <c r="P2262">
        <v>80.66</v>
      </c>
      <c r="Q2262">
        <v>575.28199999999993</v>
      </c>
      <c r="R2262">
        <v>322.64</v>
      </c>
      <c r="S2262">
        <v>252.64199999999994</v>
      </c>
      <c r="T2262">
        <v>0.43916201097896329</v>
      </c>
      <c r="U2262">
        <v>2026</v>
      </c>
      <c r="V2262" t="s">
        <v>79</v>
      </c>
      <c r="W2262">
        <v>11</v>
      </c>
      <c r="X2262" t="s">
        <v>82</v>
      </c>
    </row>
    <row r="2263" spans="1:24" x14ac:dyDescent="0.3">
      <c r="A2263">
        <v>3648</v>
      </c>
      <c r="B2263" s="1">
        <v>46335</v>
      </c>
      <c r="C2263">
        <f>YEAR(SalesDataTable[[#This Row],[Order Date]])</f>
        <v>2026</v>
      </c>
      <c r="D2263">
        <f>MONTH(SalesDataTable[[#This Row],[Order Date]])</f>
        <v>11</v>
      </c>
      <c r="E2263" t="str">
        <f>TEXT(SalesDataTable[[#This Row],[Order Date]], "MmMM")</f>
        <v>November</v>
      </c>
      <c r="F2263" t="str">
        <f>"Q"&amp;ROUNDUP(MONTH(SalesDataTable[[#This Row],[Order Date]])/3,0)</f>
        <v>Q4</v>
      </c>
      <c r="G2263" t="s">
        <v>28</v>
      </c>
      <c r="H2263" t="s">
        <v>46</v>
      </c>
      <c r="I2263" t="s">
        <v>87</v>
      </c>
      <c r="J2263" t="s">
        <v>23</v>
      </c>
      <c r="K2263" t="s">
        <v>24</v>
      </c>
      <c r="L2263" t="s">
        <v>25</v>
      </c>
      <c r="M2263">
        <v>4</v>
      </c>
      <c r="N2263">
        <v>39.82</v>
      </c>
      <c r="O2263">
        <v>0.2</v>
      </c>
      <c r="P2263">
        <v>14.98</v>
      </c>
      <c r="Q2263">
        <v>127.42400000000001</v>
      </c>
      <c r="R2263">
        <v>59.92</v>
      </c>
      <c r="S2263">
        <v>67.504000000000005</v>
      </c>
      <c r="T2263">
        <v>0.52975891511803119</v>
      </c>
      <c r="U2263">
        <v>2026</v>
      </c>
      <c r="V2263" t="s">
        <v>79</v>
      </c>
      <c r="W2263">
        <v>11</v>
      </c>
      <c r="X2263" t="s">
        <v>82</v>
      </c>
    </row>
    <row r="2264" spans="1:24" x14ac:dyDescent="0.3">
      <c r="A2264">
        <v>3692</v>
      </c>
      <c r="B2264" s="1">
        <v>46335</v>
      </c>
      <c r="C2264">
        <f>YEAR(SalesDataTable[[#This Row],[Order Date]])</f>
        <v>2026</v>
      </c>
      <c r="D2264">
        <f>MONTH(SalesDataTable[[#This Row],[Order Date]])</f>
        <v>11</v>
      </c>
      <c r="E2264" t="str">
        <f>TEXT(SalesDataTable[[#This Row],[Order Date]], "MmMM")</f>
        <v>November</v>
      </c>
      <c r="F2264" t="str">
        <f>"Q"&amp;ROUNDUP(MONTH(SalesDataTable[[#This Row],[Order Date]])/3,0)</f>
        <v>Q4</v>
      </c>
      <c r="G2264" t="s">
        <v>34</v>
      </c>
      <c r="H2264" t="s">
        <v>55</v>
      </c>
      <c r="I2264" t="s">
        <v>22</v>
      </c>
      <c r="J2264" t="s">
        <v>84</v>
      </c>
      <c r="K2264" t="s">
        <v>30</v>
      </c>
      <c r="L2264" t="s">
        <v>31</v>
      </c>
      <c r="M2264">
        <v>4</v>
      </c>
      <c r="N2264">
        <v>154.27000000000001</v>
      </c>
      <c r="O2264">
        <v>0.05</v>
      </c>
      <c r="P2264">
        <v>78.36</v>
      </c>
      <c r="Q2264">
        <v>586.226</v>
      </c>
      <c r="R2264">
        <v>313.44</v>
      </c>
      <c r="S2264">
        <v>272.786</v>
      </c>
      <c r="T2264">
        <v>0.46532565938733528</v>
      </c>
      <c r="U2264">
        <v>2026</v>
      </c>
      <c r="V2264" t="s">
        <v>79</v>
      </c>
      <c r="W2264">
        <v>11</v>
      </c>
      <c r="X2264" t="s">
        <v>82</v>
      </c>
    </row>
    <row r="2265" spans="1:24" x14ac:dyDescent="0.3">
      <c r="A2265">
        <v>2090</v>
      </c>
      <c r="B2265" s="1">
        <v>46338</v>
      </c>
      <c r="C2265">
        <f>YEAR(SalesDataTable[[#This Row],[Order Date]])</f>
        <v>2026</v>
      </c>
      <c r="D2265">
        <f>MONTH(SalesDataTable[[#This Row],[Order Date]])</f>
        <v>11</v>
      </c>
      <c r="E2265" t="str">
        <f>TEXT(SalesDataTable[[#This Row],[Order Date]], "MmMM")</f>
        <v>November</v>
      </c>
      <c r="F2265" t="str">
        <f>"Q"&amp;ROUNDUP(MONTH(SalesDataTable[[#This Row],[Order Date]])/3,0)</f>
        <v>Q4</v>
      </c>
      <c r="G2265" t="s">
        <v>20</v>
      </c>
      <c r="H2265" t="s">
        <v>39</v>
      </c>
      <c r="I2265" t="s">
        <v>87</v>
      </c>
      <c r="J2265" t="s">
        <v>23</v>
      </c>
      <c r="K2265" t="s">
        <v>37</v>
      </c>
      <c r="L2265" t="s">
        <v>54</v>
      </c>
      <c r="M2265">
        <v>4</v>
      </c>
      <c r="N2265">
        <v>46.68</v>
      </c>
      <c r="O2265">
        <v>0.05</v>
      </c>
      <c r="P2265">
        <v>17.96</v>
      </c>
      <c r="Q2265">
        <v>177.38399999999999</v>
      </c>
      <c r="R2265">
        <v>71.84</v>
      </c>
      <c r="S2265">
        <v>105.54399999999998</v>
      </c>
      <c r="T2265">
        <v>0.59500293149325756</v>
      </c>
      <c r="U2265">
        <v>2026</v>
      </c>
      <c r="V2265" t="s">
        <v>79</v>
      </c>
      <c r="W2265">
        <v>11</v>
      </c>
      <c r="X2265" t="s">
        <v>82</v>
      </c>
    </row>
    <row r="2266" spans="1:24" x14ac:dyDescent="0.3">
      <c r="A2266">
        <v>2561</v>
      </c>
      <c r="B2266" s="1">
        <v>46338</v>
      </c>
      <c r="C2266">
        <f>YEAR(SalesDataTable[[#This Row],[Order Date]])</f>
        <v>2026</v>
      </c>
      <c r="D2266">
        <f>MONTH(SalesDataTable[[#This Row],[Order Date]])</f>
        <v>11</v>
      </c>
      <c r="E2266" t="str">
        <f>TEXT(SalesDataTable[[#This Row],[Order Date]], "MmMM")</f>
        <v>November</v>
      </c>
      <c r="F2266" t="str">
        <f>"Q"&amp;ROUNDUP(MONTH(SalesDataTable[[#This Row],[Order Date]])/3,0)</f>
        <v>Q4</v>
      </c>
      <c r="G2266" t="s">
        <v>34</v>
      </c>
      <c r="H2266" t="s">
        <v>53</v>
      </c>
      <c r="I2266" t="s">
        <v>86</v>
      </c>
      <c r="J2266" t="s">
        <v>23</v>
      </c>
      <c r="K2266" t="s">
        <v>30</v>
      </c>
      <c r="L2266" t="s">
        <v>41</v>
      </c>
      <c r="M2266">
        <v>4</v>
      </c>
      <c r="N2266">
        <v>73.05</v>
      </c>
      <c r="O2266">
        <v>0.2</v>
      </c>
      <c r="P2266">
        <v>32.82</v>
      </c>
      <c r="Q2266">
        <v>233.76</v>
      </c>
      <c r="R2266">
        <v>131.28</v>
      </c>
      <c r="S2266">
        <v>102.47999999999999</v>
      </c>
      <c r="T2266">
        <v>0.4383983572895277</v>
      </c>
      <c r="U2266">
        <v>2026</v>
      </c>
      <c r="V2266" t="s">
        <v>79</v>
      </c>
      <c r="W2266">
        <v>11</v>
      </c>
      <c r="X2266" t="s">
        <v>82</v>
      </c>
    </row>
    <row r="2267" spans="1:24" x14ac:dyDescent="0.3">
      <c r="A2267">
        <v>893</v>
      </c>
      <c r="B2267" s="1">
        <v>46339</v>
      </c>
      <c r="C2267">
        <f>YEAR(SalesDataTable[[#This Row],[Order Date]])</f>
        <v>2026</v>
      </c>
      <c r="D2267">
        <f>MONTH(SalesDataTable[[#This Row],[Order Date]])</f>
        <v>11</v>
      </c>
      <c r="E2267" t="str">
        <f>TEXT(SalesDataTable[[#This Row],[Order Date]], "MmMM")</f>
        <v>November</v>
      </c>
      <c r="F2267" t="str">
        <f>"Q"&amp;ROUNDUP(MONTH(SalesDataTable[[#This Row],[Order Date]])/3,0)</f>
        <v>Q4</v>
      </c>
      <c r="G2267" t="s">
        <v>20</v>
      </c>
      <c r="H2267" t="s">
        <v>21</v>
      </c>
      <c r="I2267" t="s">
        <v>22</v>
      </c>
      <c r="J2267" t="s">
        <v>23</v>
      </c>
      <c r="K2267" t="s">
        <v>37</v>
      </c>
      <c r="L2267" t="s">
        <v>54</v>
      </c>
      <c r="M2267">
        <v>4</v>
      </c>
      <c r="N2267">
        <v>47.62</v>
      </c>
      <c r="O2267">
        <v>0.2</v>
      </c>
      <c r="P2267">
        <v>18.100000000000001</v>
      </c>
      <c r="Q2267">
        <v>152.38399999999999</v>
      </c>
      <c r="R2267">
        <v>72.400000000000006</v>
      </c>
      <c r="S2267">
        <v>79.98399999999998</v>
      </c>
      <c r="T2267">
        <v>0.52488450230995376</v>
      </c>
      <c r="U2267">
        <v>2026</v>
      </c>
      <c r="V2267" t="s">
        <v>79</v>
      </c>
      <c r="W2267">
        <v>11</v>
      </c>
      <c r="X2267" t="s">
        <v>82</v>
      </c>
    </row>
    <row r="2268" spans="1:24" x14ac:dyDescent="0.3">
      <c r="A2268">
        <v>916</v>
      </c>
      <c r="B2268" s="1">
        <v>46339</v>
      </c>
      <c r="C2268">
        <f>YEAR(SalesDataTable[[#This Row],[Order Date]])</f>
        <v>2026</v>
      </c>
      <c r="D2268">
        <f>MONTH(SalesDataTable[[#This Row],[Order Date]])</f>
        <v>11</v>
      </c>
      <c r="E2268" t="str">
        <f>TEXT(SalesDataTable[[#This Row],[Order Date]], "MmMM")</f>
        <v>November</v>
      </c>
      <c r="F2268" t="str">
        <f>"Q"&amp;ROUNDUP(MONTH(SalesDataTable[[#This Row],[Order Date]])/3,0)</f>
        <v>Q4</v>
      </c>
      <c r="G2268" t="s">
        <v>34</v>
      </c>
      <c r="H2268" t="s">
        <v>35</v>
      </c>
      <c r="I2268" t="s">
        <v>22</v>
      </c>
      <c r="J2268" t="s">
        <v>23</v>
      </c>
      <c r="K2268" t="s">
        <v>42</v>
      </c>
      <c r="L2268" t="s">
        <v>66</v>
      </c>
      <c r="M2268">
        <v>4</v>
      </c>
      <c r="N2268">
        <v>51.93</v>
      </c>
      <c r="O2268">
        <v>0.05</v>
      </c>
      <c r="P2268">
        <v>22.62</v>
      </c>
      <c r="Q2268">
        <v>197.334</v>
      </c>
      <c r="R2268">
        <v>90.48</v>
      </c>
      <c r="S2268">
        <v>106.854</v>
      </c>
      <c r="T2268">
        <v>0.54148803551339353</v>
      </c>
      <c r="U2268">
        <v>2026</v>
      </c>
      <c r="V2268" t="s">
        <v>79</v>
      </c>
      <c r="W2268">
        <v>11</v>
      </c>
      <c r="X2268" t="s">
        <v>82</v>
      </c>
    </row>
    <row r="2269" spans="1:24" x14ac:dyDescent="0.3">
      <c r="A2269">
        <v>3438</v>
      </c>
      <c r="B2269" s="1">
        <v>46339</v>
      </c>
      <c r="C2269">
        <f>YEAR(SalesDataTable[[#This Row],[Order Date]])</f>
        <v>2026</v>
      </c>
      <c r="D2269">
        <f>MONTH(SalesDataTable[[#This Row],[Order Date]])</f>
        <v>11</v>
      </c>
      <c r="E2269" t="str">
        <f>TEXT(SalesDataTable[[#This Row],[Order Date]], "MmMM")</f>
        <v>November</v>
      </c>
      <c r="F2269" t="str">
        <f>"Q"&amp;ROUNDUP(MONTH(SalesDataTable[[#This Row],[Order Date]])/3,0)</f>
        <v>Q4</v>
      </c>
      <c r="G2269" t="s">
        <v>28</v>
      </c>
      <c r="H2269" t="s">
        <v>36</v>
      </c>
      <c r="I2269" t="s">
        <v>22</v>
      </c>
      <c r="J2269" t="s">
        <v>84</v>
      </c>
      <c r="K2269" t="s">
        <v>42</v>
      </c>
      <c r="L2269" t="s">
        <v>43</v>
      </c>
      <c r="M2269">
        <v>4</v>
      </c>
      <c r="N2269">
        <v>40.03</v>
      </c>
      <c r="O2269">
        <v>0.05</v>
      </c>
      <c r="P2269">
        <v>16.78</v>
      </c>
      <c r="Q2269">
        <v>152.114</v>
      </c>
      <c r="R2269">
        <v>67.12</v>
      </c>
      <c r="S2269">
        <v>84.994</v>
      </c>
      <c r="T2269">
        <v>0.5587519886400989</v>
      </c>
      <c r="U2269">
        <v>2026</v>
      </c>
      <c r="V2269" t="s">
        <v>79</v>
      </c>
      <c r="W2269">
        <v>11</v>
      </c>
      <c r="X2269" t="s">
        <v>82</v>
      </c>
    </row>
    <row r="2270" spans="1:24" x14ac:dyDescent="0.3">
      <c r="A2270">
        <v>5007</v>
      </c>
      <c r="B2270" s="1">
        <v>46339</v>
      </c>
      <c r="C2270">
        <f>YEAR(SalesDataTable[[#This Row],[Order Date]])</f>
        <v>2026</v>
      </c>
      <c r="D2270">
        <f>MONTH(SalesDataTable[[#This Row],[Order Date]])</f>
        <v>11</v>
      </c>
      <c r="E2270" t="str">
        <f>TEXT(SalesDataTable[[#This Row],[Order Date]], "MmMM")</f>
        <v>November</v>
      </c>
      <c r="F2270" t="str">
        <f>"Q"&amp;ROUNDUP(MONTH(SalesDataTable[[#This Row],[Order Date]])/3,0)</f>
        <v>Q4</v>
      </c>
      <c r="G2270" t="s">
        <v>34</v>
      </c>
      <c r="H2270" t="s">
        <v>55</v>
      </c>
      <c r="I2270" t="s">
        <v>22</v>
      </c>
      <c r="J2270" t="s">
        <v>85</v>
      </c>
      <c r="K2270" t="s">
        <v>37</v>
      </c>
      <c r="L2270" t="s">
        <v>59</v>
      </c>
      <c r="M2270">
        <v>4</v>
      </c>
      <c r="N2270">
        <v>161.97</v>
      </c>
      <c r="O2270">
        <v>0.05</v>
      </c>
      <c r="P2270">
        <v>87.2</v>
      </c>
      <c r="Q2270">
        <v>615.48599999999999</v>
      </c>
      <c r="R2270">
        <v>348.8</v>
      </c>
      <c r="S2270">
        <v>266.68599999999998</v>
      </c>
      <c r="T2270">
        <v>0.4332933649181297</v>
      </c>
      <c r="U2270">
        <v>2026</v>
      </c>
      <c r="V2270" t="s">
        <v>79</v>
      </c>
      <c r="W2270">
        <v>11</v>
      </c>
      <c r="X2270" t="s">
        <v>82</v>
      </c>
    </row>
    <row r="2271" spans="1:24" x14ac:dyDescent="0.3">
      <c r="A2271">
        <v>1585</v>
      </c>
      <c r="B2271" s="1">
        <v>46343</v>
      </c>
      <c r="C2271">
        <f>YEAR(SalesDataTable[[#This Row],[Order Date]])</f>
        <v>2026</v>
      </c>
      <c r="D2271">
        <f>MONTH(SalesDataTable[[#This Row],[Order Date]])</f>
        <v>11</v>
      </c>
      <c r="E2271" t="str">
        <f>TEXT(SalesDataTable[[#This Row],[Order Date]], "MmMM")</f>
        <v>November</v>
      </c>
      <c r="F2271" t="str">
        <f>"Q"&amp;ROUNDUP(MONTH(SalesDataTable[[#This Row],[Order Date]])/3,0)</f>
        <v>Q4</v>
      </c>
      <c r="G2271" t="s">
        <v>34</v>
      </c>
      <c r="H2271" t="s">
        <v>55</v>
      </c>
      <c r="I2271" t="s">
        <v>86</v>
      </c>
      <c r="J2271" t="s">
        <v>84</v>
      </c>
      <c r="K2271" t="s">
        <v>30</v>
      </c>
      <c r="L2271" t="s">
        <v>33</v>
      </c>
      <c r="M2271">
        <v>4</v>
      </c>
      <c r="N2271">
        <v>93.99</v>
      </c>
      <c r="O2271">
        <v>0.1</v>
      </c>
      <c r="P2271">
        <v>44.07</v>
      </c>
      <c r="Q2271">
        <v>338.36399999999998</v>
      </c>
      <c r="R2271">
        <v>176.28</v>
      </c>
      <c r="S2271">
        <v>162.08399999999997</v>
      </c>
      <c r="T2271">
        <v>0.47902259105578604</v>
      </c>
      <c r="U2271">
        <v>2026</v>
      </c>
      <c r="V2271" t="s">
        <v>79</v>
      </c>
      <c r="W2271">
        <v>11</v>
      </c>
      <c r="X2271" t="s">
        <v>82</v>
      </c>
    </row>
    <row r="2272" spans="1:24" x14ac:dyDescent="0.3">
      <c r="A2272">
        <v>2194</v>
      </c>
      <c r="B2272" s="1">
        <v>46343</v>
      </c>
      <c r="C2272">
        <f>YEAR(SalesDataTable[[#This Row],[Order Date]])</f>
        <v>2026</v>
      </c>
      <c r="D2272">
        <f>MONTH(SalesDataTable[[#This Row],[Order Date]])</f>
        <v>11</v>
      </c>
      <c r="E2272" t="str">
        <f>TEXT(SalesDataTable[[#This Row],[Order Date]], "MmMM")</f>
        <v>November</v>
      </c>
      <c r="F2272" t="str">
        <f>"Q"&amp;ROUNDUP(MONTH(SalesDataTable[[#This Row],[Order Date]])/3,0)</f>
        <v>Q4</v>
      </c>
      <c r="G2272" t="s">
        <v>20</v>
      </c>
      <c r="H2272" t="s">
        <v>60</v>
      </c>
      <c r="I2272" t="s">
        <v>22</v>
      </c>
      <c r="J2272" t="s">
        <v>84</v>
      </c>
      <c r="K2272" t="s">
        <v>37</v>
      </c>
      <c r="L2272" t="s">
        <v>47</v>
      </c>
      <c r="M2272">
        <v>4</v>
      </c>
      <c r="N2272">
        <v>36.57</v>
      </c>
      <c r="O2272">
        <v>0.05</v>
      </c>
      <c r="P2272">
        <v>13.35</v>
      </c>
      <c r="Q2272">
        <v>138.96600000000001</v>
      </c>
      <c r="R2272">
        <v>53.4</v>
      </c>
      <c r="S2272">
        <v>85.566000000000003</v>
      </c>
      <c r="T2272">
        <v>0.61573334484694098</v>
      </c>
      <c r="U2272">
        <v>2026</v>
      </c>
      <c r="V2272" t="s">
        <v>79</v>
      </c>
      <c r="W2272">
        <v>11</v>
      </c>
      <c r="X2272" t="s">
        <v>82</v>
      </c>
    </row>
    <row r="2273" spans="1:24" x14ac:dyDescent="0.3">
      <c r="A2273">
        <v>2779</v>
      </c>
      <c r="B2273" s="1">
        <v>46344</v>
      </c>
      <c r="C2273">
        <f>YEAR(SalesDataTable[[#This Row],[Order Date]])</f>
        <v>2026</v>
      </c>
      <c r="D2273">
        <f>MONTH(SalesDataTable[[#This Row],[Order Date]])</f>
        <v>11</v>
      </c>
      <c r="E2273" t="str">
        <f>TEXT(SalesDataTable[[#This Row],[Order Date]], "MmMM")</f>
        <v>November</v>
      </c>
      <c r="F2273" t="str">
        <f>"Q"&amp;ROUNDUP(MONTH(SalesDataTable[[#This Row],[Order Date]])/3,0)</f>
        <v>Q4</v>
      </c>
      <c r="G2273" t="s">
        <v>28</v>
      </c>
      <c r="H2273" t="s">
        <v>46</v>
      </c>
      <c r="I2273" t="s">
        <v>88</v>
      </c>
      <c r="J2273" t="s">
        <v>85</v>
      </c>
      <c r="K2273" t="s">
        <v>24</v>
      </c>
      <c r="L2273" t="s">
        <v>61</v>
      </c>
      <c r="M2273">
        <v>4</v>
      </c>
      <c r="N2273">
        <v>123.4</v>
      </c>
      <c r="O2273">
        <v>0.05</v>
      </c>
      <c r="P2273">
        <v>70.930000000000007</v>
      </c>
      <c r="Q2273">
        <v>468.92</v>
      </c>
      <c r="R2273">
        <v>283.72000000000003</v>
      </c>
      <c r="S2273">
        <v>185.2</v>
      </c>
      <c r="T2273">
        <v>0.3949500980977565</v>
      </c>
      <c r="U2273">
        <v>2026</v>
      </c>
      <c r="V2273" t="s">
        <v>79</v>
      </c>
      <c r="W2273">
        <v>11</v>
      </c>
      <c r="X2273" t="s">
        <v>82</v>
      </c>
    </row>
    <row r="2274" spans="1:24" x14ac:dyDescent="0.3">
      <c r="A2274">
        <v>1344</v>
      </c>
      <c r="B2274" s="1">
        <v>46351</v>
      </c>
      <c r="C2274">
        <f>YEAR(SalesDataTable[[#This Row],[Order Date]])</f>
        <v>2026</v>
      </c>
      <c r="D2274">
        <f>MONTH(SalesDataTable[[#This Row],[Order Date]])</f>
        <v>11</v>
      </c>
      <c r="E2274" t="str">
        <f>TEXT(SalesDataTable[[#This Row],[Order Date]], "MmMM")</f>
        <v>November</v>
      </c>
      <c r="F2274" t="str">
        <f>"Q"&amp;ROUNDUP(MONTH(SalesDataTable[[#This Row],[Order Date]])/3,0)</f>
        <v>Q4</v>
      </c>
      <c r="G2274" t="s">
        <v>48</v>
      </c>
      <c r="H2274" t="s">
        <v>81</v>
      </c>
      <c r="I2274" t="s">
        <v>22</v>
      </c>
      <c r="J2274" t="s">
        <v>23</v>
      </c>
      <c r="K2274" t="s">
        <v>37</v>
      </c>
      <c r="L2274" t="s">
        <v>38</v>
      </c>
      <c r="M2274">
        <v>4</v>
      </c>
      <c r="N2274">
        <v>135.21</v>
      </c>
      <c r="O2274">
        <v>0.05</v>
      </c>
      <c r="P2274">
        <v>68.64</v>
      </c>
      <c r="Q2274">
        <v>513.798</v>
      </c>
      <c r="R2274">
        <v>274.56</v>
      </c>
      <c r="S2274">
        <v>239.238</v>
      </c>
      <c r="T2274">
        <v>0.46562656919645462</v>
      </c>
      <c r="U2274">
        <v>2026</v>
      </c>
      <c r="V2274" t="s">
        <v>79</v>
      </c>
      <c r="W2274">
        <v>11</v>
      </c>
      <c r="X2274" t="s">
        <v>82</v>
      </c>
    </row>
    <row r="2275" spans="1:24" x14ac:dyDescent="0.3">
      <c r="A2275">
        <v>3527</v>
      </c>
      <c r="B2275" s="1">
        <v>46351</v>
      </c>
      <c r="C2275">
        <f>YEAR(SalesDataTable[[#This Row],[Order Date]])</f>
        <v>2026</v>
      </c>
      <c r="D2275">
        <f>MONTH(SalesDataTable[[#This Row],[Order Date]])</f>
        <v>11</v>
      </c>
      <c r="E2275" t="str">
        <f>TEXT(SalesDataTable[[#This Row],[Order Date]], "MmMM")</f>
        <v>November</v>
      </c>
      <c r="F2275" t="str">
        <f>"Q"&amp;ROUNDUP(MONTH(SalesDataTable[[#This Row],[Order Date]])/3,0)</f>
        <v>Q4</v>
      </c>
      <c r="G2275" t="s">
        <v>34</v>
      </c>
      <c r="H2275" t="s">
        <v>35</v>
      </c>
      <c r="I2275" t="s">
        <v>87</v>
      </c>
      <c r="J2275" t="s">
        <v>84</v>
      </c>
      <c r="K2275" t="s">
        <v>30</v>
      </c>
      <c r="L2275" t="s">
        <v>57</v>
      </c>
      <c r="M2275">
        <v>4</v>
      </c>
      <c r="N2275">
        <v>146.19</v>
      </c>
      <c r="O2275">
        <v>0.1</v>
      </c>
      <c r="P2275">
        <v>79.569999999999993</v>
      </c>
      <c r="Q2275">
        <v>526.28399999999999</v>
      </c>
      <c r="R2275">
        <v>318.27999999999997</v>
      </c>
      <c r="S2275">
        <v>208.00400000000002</v>
      </c>
      <c r="T2275">
        <v>0.39523147198090769</v>
      </c>
      <c r="U2275">
        <v>2026</v>
      </c>
      <c r="V2275" t="s">
        <v>79</v>
      </c>
      <c r="W2275">
        <v>11</v>
      </c>
      <c r="X2275" t="s">
        <v>82</v>
      </c>
    </row>
    <row r="2276" spans="1:24" x14ac:dyDescent="0.3">
      <c r="A2276">
        <v>3070</v>
      </c>
      <c r="B2276" s="1">
        <v>46353</v>
      </c>
      <c r="C2276">
        <f>YEAR(SalesDataTable[[#This Row],[Order Date]])</f>
        <v>2026</v>
      </c>
      <c r="D2276">
        <f>MONTH(SalesDataTable[[#This Row],[Order Date]])</f>
        <v>11</v>
      </c>
      <c r="E2276" t="str">
        <f>TEXT(SalesDataTable[[#This Row],[Order Date]], "MmMM")</f>
        <v>November</v>
      </c>
      <c r="F2276" t="str">
        <f>"Q"&amp;ROUNDUP(MONTH(SalesDataTable[[#This Row],[Order Date]])/3,0)</f>
        <v>Q4</v>
      </c>
      <c r="G2276" t="s">
        <v>20</v>
      </c>
      <c r="H2276" t="s">
        <v>60</v>
      </c>
      <c r="I2276" t="s">
        <v>87</v>
      </c>
      <c r="J2276" t="s">
        <v>84</v>
      </c>
      <c r="K2276" t="s">
        <v>30</v>
      </c>
      <c r="L2276" t="s">
        <v>41</v>
      </c>
      <c r="M2276">
        <v>4</v>
      </c>
      <c r="N2276">
        <v>71.11</v>
      </c>
      <c r="O2276">
        <v>0.05</v>
      </c>
      <c r="P2276">
        <v>32.25</v>
      </c>
      <c r="Q2276">
        <v>270.21799999999996</v>
      </c>
      <c r="R2276">
        <v>129</v>
      </c>
      <c r="S2276">
        <v>141.21799999999996</v>
      </c>
      <c r="T2276">
        <v>0.52260767232382732</v>
      </c>
      <c r="U2276">
        <v>2026</v>
      </c>
      <c r="V2276" t="s">
        <v>79</v>
      </c>
      <c r="W2276">
        <v>11</v>
      </c>
      <c r="X2276" t="s">
        <v>82</v>
      </c>
    </row>
    <row r="2277" spans="1:24" x14ac:dyDescent="0.3">
      <c r="A2277">
        <v>5136</v>
      </c>
      <c r="B2277" s="1">
        <v>46354</v>
      </c>
      <c r="C2277">
        <f>YEAR(SalesDataTable[[#This Row],[Order Date]])</f>
        <v>2026</v>
      </c>
      <c r="D2277">
        <f>MONTH(SalesDataTable[[#This Row],[Order Date]])</f>
        <v>11</v>
      </c>
      <c r="E2277" t="str">
        <f>TEXT(SalesDataTable[[#This Row],[Order Date]], "MmMM")</f>
        <v>November</v>
      </c>
      <c r="F2277" t="str">
        <f>"Q"&amp;ROUNDUP(MONTH(SalesDataTable[[#This Row],[Order Date]])/3,0)</f>
        <v>Q4</v>
      </c>
      <c r="G2277" t="s">
        <v>48</v>
      </c>
      <c r="H2277" t="s">
        <v>49</v>
      </c>
      <c r="I2277" t="s">
        <v>87</v>
      </c>
      <c r="J2277" t="s">
        <v>23</v>
      </c>
      <c r="K2277" t="s">
        <v>44</v>
      </c>
      <c r="L2277" t="s">
        <v>45</v>
      </c>
      <c r="M2277">
        <v>4</v>
      </c>
      <c r="N2277">
        <v>198.02</v>
      </c>
      <c r="O2277">
        <v>0.05</v>
      </c>
      <c r="P2277">
        <v>103.82</v>
      </c>
      <c r="Q2277">
        <v>752.476</v>
      </c>
      <c r="R2277">
        <v>415.28</v>
      </c>
      <c r="S2277">
        <v>337.19600000000003</v>
      </c>
      <c r="T2277">
        <v>0.44811528872681655</v>
      </c>
      <c r="U2277">
        <v>2026</v>
      </c>
      <c r="V2277" t="s">
        <v>79</v>
      </c>
      <c r="W2277">
        <v>11</v>
      </c>
      <c r="X2277" t="s">
        <v>82</v>
      </c>
    </row>
    <row r="2278" spans="1:24" x14ac:dyDescent="0.3">
      <c r="A2278">
        <v>2035</v>
      </c>
      <c r="B2278" s="1">
        <v>46358</v>
      </c>
      <c r="C2278">
        <f>YEAR(SalesDataTable[[#This Row],[Order Date]])</f>
        <v>2026</v>
      </c>
      <c r="D2278">
        <f>MONTH(SalesDataTable[[#This Row],[Order Date]])</f>
        <v>12</v>
      </c>
      <c r="E2278" t="str">
        <f>TEXT(SalesDataTable[[#This Row],[Order Date]], "MmMM")</f>
        <v>December</v>
      </c>
      <c r="F2278" t="str">
        <f>"Q"&amp;ROUNDUP(MONTH(SalesDataTable[[#This Row],[Order Date]])/3,0)</f>
        <v>Q4</v>
      </c>
      <c r="G2278" t="s">
        <v>20</v>
      </c>
      <c r="H2278" t="s">
        <v>60</v>
      </c>
      <c r="I2278" t="s">
        <v>22</v>
      </c>
      <c r="J2278" t="s">
        <v>23</v>
      </c>
      <c r="K2278" t="s">
        <v>44</v>
      </c>
      <c r="L2278" t="s">
        <v>68</v>
      </c>
      <c r="M2278">
        <v>4</v>
      </c>
      <c r="N2278">
        <v>80.98</v>
      </c>
      <c r="O2278">
        <v>0.2</v>
      </c>
      <c r="P2278">
        <v>38.6</v>
      </c>
      <c r="Q2278">
        <v>259.13600000000002</v>
      </c>
      <c r="R2278">
        <v>154.4</v>
      </c>
      <c r="S2278">
        <v>104.73600000000002</v>
      </c>
      <c r="T2278">
        <v>0.40417387009138062</v>
      </c>
      <c r="U2278">
        <v>2026</v>
      </c>
      <c r="V2278" t="s">
        <v>79</v>
      </c>
      <c r="W2278">
        <v>12</v>
      </c>
      <c r="X2278" t="s">
        <v>83</v>
      </c>
    </row>
    <row r="2279" spans="1:24" x14ac:dyDescent="0.3">
      <c r="A2279">
        <v>782</v>
      </c>
      <c r="B2279" s="1">
        <v>46361</v>
      </c>
      <c r="C2279">
        <f>YEAR(SalesDataTable[[#This Row],[Order Date]])</f>
        <v>2026</v>
      </c>
      <c r="D2279">
        <f>MONTH(SalesDataTable[[#This Row],[Order Date]])</f>
        <v>12</v>
      </c>
      <c r="E2279" t="str">
        <f>TEXT(SalesDataTable[[#This Row],[Order Date]], "MmMM")</f>
        <v>December</v>
      </c>
      <c r="F2279" t="str">
        <f>"Q"&amp;ROUNDUP(MONTH(SalesDataTable[[#This Row],[Order Date]])/3,0)</f>
        <v>Q4</v>
      </c>
      <c r="G2279" t="s">
        <v>20</v>
      </c>
      <c r="H2279" t="s">
        <v>32</v>
      </c>
      <c r="I2279" t="s">
        <v>88</v>
      </c>
      <c r="J2279" t="s">
        <v>85</v>
      </c>
      <c r="K2279" t="s">
        <v>42</v>
      </c>
      <c r="L2279" t="s">
        <v>62</v>
      </c>
      <c r="M2279">
        <v>4</v>
      </c>
      <c r="N2279">
        <v>101.17</v>
      </c>
      <c r="O2279">
        <v>0.15</v>
      </c>
      <c r="P2279">
        <v>50.48</v>
      </c>
      <c r="Q2279">
        <v>343.97800000000001</v>
      </c>
      <c r="R2279">
        <v>201.92</v>
      </c>
      <c r="S2279">
        <v>142.05800000000002</v>
      </c>
      <c r="T2279">
        <v>0.41298571420265257</v>
      </c>
      <c r="U2279">
        <v>2026</v>
      </c>
      <c r="V2279" t="s">
        <v>79</v>
      </c>
      <c r="W2279">
        <v>12</v>
      </c>
      <c r="X2279" t="s">
        <v>83</v>
      </c>
    </row>
    <row r="2280" spans="1:24" x14ac:dyDescent="0.3">
      <c r="A2280">
        <v>4168</v>
      </c>
      <c r="B2280" s="1">
        <v>46361</v>
      </c>
      <c r="C2280">
        <f>YEAR(SalesDataTable[[#This Row],[Order Date]])</f>
        <v>2026</v>
      </c>
      <c r="D2280">
        <f>MONTH(SalesDataTable[[#This Row],[Order Date]])</f>
        <v>12</v>
      </c>
      <c r="E2280" t="str">
        <f>TEXT(SalesDataTable[[#This Row],[Order Date]], "MmMM")</f>
        <v>December</v>
      </c>
      <c r="F2280" t="str">
        <f>"Q"&amp;ROUNDUP(MONTH(SalesDataTable[[#This Row],[Order Date]])/3,0)</f>
        <v>Q4</v>
      </c>
      <c r="G2280" t="s">
        <v>28</v>
      </c>
      <c r="H2280" t="s">
        <v>36</v>
      </c>
      <c r="I2280" t="s">
        <v>22</v>
      </c>
      <c r="J2280" t="s">
        <v>23</v>
      </c>
      <c r="K2280" t="s">
        <v>30</v>
      </c>
      <c r="L2280" t="s">
        <v>41</v>
      </c>
      <c r="M2280">
        <v>4</v>
      </c>
      <c r="N2280">
        <v>71.12</v>
      </c>
      <c r="O2280">
        <v>0.05</v>
      </c>
      <c r="P2280">
        <v>31.93</v>
      </c>
      <c r="Q2280">
        <v>270.25600000000003</v>
      </c>
      <c r="R2280">
        <v>127.72</v>
      </c>
      <c r="S2280">
        <v>142.53600000000003</v>
      </c>
      <c r="T2280">
        <v>0.52741104730329769</v>
      </c>
      <c r="U2280">
        <v>2026</v>
      </c>
      <c r="V2280" t="s">
        <v>79</v>
      </c>
      <c r="W2280">
        <v>12</v>
      </c>
      <c r="X2280" t="s">
        <v>83</v>
      </c>
    </row>
    <row r="2281" spans="1:24" x14ac:dyDescent="0.3">
      <c r="A2281">
        <v>706</v>
      </c>
      <c r="B2281" s="1">
        <v>46364</v>
      </c>
      <c r="C2281">
        <f>YEAR(SalesDataTable[[#This Row],[Order Date]])</f>
        <v>2026</v>
      </c>
      <c r="D2281">
        <f>MONTH(SalesDataTable[[#This Row],[Order Date]])</f>
        <v>12</v>
      </c>
      <c r="E2281" t="str">
        <f>TEXT(SalesDataTable[[#This Row],[Order Date]], "MmMM")</f>
        <v>December</v>
      </c>
      <c r="F2281" t="str">
        <f>"Q"&amp;ROUNDUP(MONTH(SalesDataTable[[#This Row],[Order Date]])/3,0)</f>
        <v>Q4</v>
      </c>
      <c r="G2281" t="s">
        <v>34</v>
      </c>
      <c r="H2281" t="s">
        <v>53</v>
      </c>
      <c r="I2281" t="s">
        <v>86</v>
      </c>
      <c r="J2281" t="s">
        <v>84</v>
      </c>
      <c r="K2281" t="s">
        <v>37</v>
      </c>
      <c r="L2281" t="s">
        <v>54</v>
      </c>
      <c r="M2281">
        <v>4</v>
      </c>
      <c r="N2281">
        <v>46.48</v>
      </c>
      <c r="O2281">
        <v>0.1</v>
      </c>
      <c r="P2281">
        <v>18.66</v>
      </c>
      <c r="Q2281">
        <v>167.328</v>
      </c>
      <c r="R2281">
        <v>74.64</v>
      </c>
      <c r="S2281">
        <v>92.688000000000002</v>
      </c>
      <c r="T2281">
        <v>0.55393000573723461</v>
      </c>
      <c r="U2281">
        <v>2026</v>
      </c>
      <c r="V2281" t="s">
        <v>79</v>
      </c>
      <c r="W2281">
        <v>12</v>
      </c>
      <c r="X2281" t="s">
        <v>83</v>
      </c>
    </row>
    <row r="2282" spans="1:24" x14ac:dyDescent="0.3">
      <c r="A2282">
        <v>1451</v>
      </c>
      <c r="B2282" s="1">
        <v>46364</v>
      </c>
      <c r="C2282">
        <f>YEAR(SalesDataTable[[#This Row],[Order Date]])</f>
        <v>2026</v>
      </c>
      <c r="D2282">
        <f>MONTH(SalesDataTable[[#This Row],[Order Date]])</f>
        <v>12</v>
      </c>
      <c r="E2282" t="str">
        <f>TEXT(SalesDataTable[[#This Row],[Order Date]], "MmMM")</f>
        <v>December</v>
      </c>
      <c r="F2282" t="str">
        <f>"Q"&amp;ROUNDUP(MONTH(SalesDataTable[[#This Row],[Order Date]])/3,0)</f>
        <v>Q4</v>
      </c>
      <c r="G2282" t="s">
        <v>28</v>
      </c>
      <c r="H2282" t="s">
        <v>36</v>
      </c>
      <c r="I2282" t="s">
        <v>88</v>
      </c>
      <c r="J2282" t="s">
        <v>85</v>
      </c>
      <c r="K2282" t="s">
        <v>44</v>
      </c>
      <c r="L2282" t="s">
        <v>63</v>
      </c>
      <c r="M2282">
        <v>4</v>
      </c>
      <c r="N2282">
        <v>125.82</v>
      </c>
      <c r="O2282">
        <v>0.15</v>
      </c>
      <c r="P2282">
        <v>61.39</v>
      </c>
      <c r="Q2282">
        <v>427.78799999999995</v>
      </c>
      <c r="R2282">
        <v>245.56</v>
      </c>
      <c r="S2282">
        <v>182.22799999999995</v>
      </c>
      <c r="T2282">
        <v>0.42597735326844133</v>
      </c>
      <c r="U2282">
        <v>2026</v>
      </c>
      <c r="V2282" t="s">
        <v>79</v>
      </c>
      <c r="W2282">
        <v>12</v>
      </c>
      <c r="X2282" t="s">
        <v>83</v>
      </c>
    </row>
    <row r="2283" spans="1:24" x14ac:dyDescent="0.3">
      <c r="A2283">
        <v>2074</v>
      </c>
      <c r="B2283" s="1">
        <v>46370</v>
      </c>
      <c r="C2283">
        <f>YEAR(SalesDataTable[[#This Row],[Order Date]])</f>
        <v>2026</v>
      </c>
      <c r="D2283">
        <f>MONTH(SalesDataTable[[#This Row],[Order Date]])</f>
        <v>12</v>
      </c>
      <c r="E2283" t="str">
        <f>TEXT(SalesDataTable[[#This Row],[Order Date]], "MmMM")</f>
        <v>December</v>
      </c>
      <c r="F2283" t="str">
        <f>"Q"&amp;ROUNDUP(MONTH(SalesDataTable[[#This Row],[Order Date]])/3,0)</f>
        <v>Q4</v>
      </c>
      <c r="G2283" t="s">
        <v>34</v>
      </c>
      <c r="H2283" t="s">
        <v>53</v>
      </c>
      <c r="I2283" t="s">
        <v>88</v>
      </c>
      <c r="J2283" t="s">
        <v>85</v>
      </c>
      <c r="K2283" t="s">
        <v>30</v>
      </c>
      <c r="L2283" t="s">
        <v>57</v>
      </c>
      <c r="M2283">
        <v>4</v>
      </c>
      <c r="N2283">
        <v>145.85</v>
      </c>
      <c r="O2283">
        <v>0.1</v>
      </c>
      <c r="P2283">
        <v>79.47</v>
      </c>
      <c r="Q2283">
        <v>525.05999999999995</v>
      </c>
      <c r="R2283">
        <v>317.88</v>
      </c>
      <c r="S2283">
        <v>207.17999999999995</v>
      </c>
      <c r="T2283">
        <v>0.39458347617415146</v>
      </c>
      <c r="U2283">
        <v>2026</v>
      </c>
      <c r="V2283" t="s">
        <v>79</v>
      </c>
      <c r="W2283">
        <v>12</v>
      </c>
      <c r="X2283" t="s">
        <v>83</v>
      </c>
    </row>
    <row r="2284" spans="1:24" x14ac:dyDescent="0.3">
      <c r="A2284">
        <v>5002</v>
      </c>
      <c r="B2284" s="1">
        <v>46371</v>
      </c>
      <c r="C2284">
        <f>YEAR(SalesDataTable[[#This Row],[Order Date]])</f>
        <v>2026</v>
      </c>
      <c r="D2284">
        <f>MONTH(SalesDataTable[[#This Row],[Order Date]])</f>
        <v>12</v>
      </c>
      <c r="E2284" t="str">
        <f>TEXT(SalesDataTable[[#This Row],[Order Date]], "MmMM")</f>
        <v>December</v>
      </c>
      <c r="F2284" t="str">
        <f>"Q"&amp;ROUNDUP(MONTH(SalesDataTable[[#This Row],[Order Date]])/3,0)</f>
        <v>Q4</v>
      </c>
      <c r="G2284" t="s">
        <v>34</v>
      </c>
      <c r="H2284" t="s">
        <v>55</v>
      </c>
      <c r="I2284" t="s">
        <v>88</v>
      </c>
      <c r="J2284" t="s">
        <v>85</v>
      </c>
      <c r="K2284" t="s">
        <v>30</v>
      </c>
      <c r="L2284" t="s">
        <v>33</v>
      </c>
      <c r="M2284">
        <v>4</v>
      </c>
      <c r="N2284">
        <v>94.3</v>
      </c>
      <c r="O2284">
        <v>0.1</v>
      </c>
      <c r="P2284">
        <v>44.36</v>
      </c>
      <c r="Q2284">
        <v>339.48</v>
      </c>
      <c r="R2284">
        <v>177.44</v>
      </c>
      <c r="S2284">
        <v>162.04000000000002</v>
      </c>
      <c r="T2284">
        <v>0.47731825144338402</v>
      </c>
      <c r="U2284">
        <v>2026</v>
      </c>
      <c r="V2284" t="s">
        <v>79</v>
      </c>
      <c r="W2284">
        <v>12</v>
      </c>
      <c r="X2284" t="s">
        <v>83</v>
      </c>
    </row>
    <row r="2285" spans="1:24" x14ac:dyDescent="0.3">
      <c r="A2285">
        <v>488</v>
      </c>
      <c r="B2285" s="1">
        <v>46376</v>
      </c>
      <c r="C2285">
        <f>YEAR(SalesDataTable[[#This Row],[Order Date]])</f>
        <v>2026</v>
      </c>
      <c r="D2285">
        <f>MONTH(SalesDataTable[[#This Row],[Order Date]])</f>
        <v>12</v>
      </c>
      <c r="E2285" t="str">
        <f>TEXT(SalesDataTable[[#This Row],[Order Date]], "MmMM")</f>
        <v>December</v>
      </c>
      <c r="F2285" t="str">
        <f>"Q"&amp;ROUNDUP(MONTH(SalesDataTable[[#This Row],[Order Date]])/3,0)</f>
        <v>Q4</v>
      </c>
      <c r="G2285" t="s">
        <v>20</v>
      </c>
      <c r="H2285" t="s">
        <v>32</v>
      </c>
      <c r="I2285" t="s">
        <v>22</v>
      </c>
      <c r="J2285" t="s">
        <v>84</v>
      </c>
      <c r="K2285" t="s">
        <v>30</v>
      </c>
      <c r="L2285" t="s">
        <v>57</v>
      </c>
      <c r="M2285">
        <v>4</v>
      </c>
      <c r="N2285">
        <v>141.91</v>
      </c>
      <c r="O2285">
        <v>0.05</v>
      </c>
      <c r="P2285">
        <v>80.260000000000005</v>
      </c>
      <c r="Q2285">
        <v>539.25799999999992</v>
      </c>
      <c r="R2285">
        <v>321.04000000000002</v>
      </c>
      <c r="S2285">
        <v>218.2179999999999</v>
      </c>
      <c r="T2285">
        <v>0.40466344495584661</v>
      </c>
      <c r="U2285">
        <v>2026</v>
      </c>
      <c r="V2285" t="s">
        <v>79</v>
      </c>
      <c r="W2285">
        <v>12</v>
      </c>
      <c r="X2285" t="s">
        <v>83</v>
      </c>
    </row>
    <row r="2286" spans="1:24" x14ac:dyDescent="0.3">
      <c r="A2286">
        <v>1231</v>
      </c>
      <c r="B2286" s="1">
        <v>46376</v>
      </c>
      <c r="C2286">
        <f>YEAR(SalesDataTable[[#This Row],[Order Date]])</f>
        <v>2026</v>
      </c>
      <c r="D2286">
        <f>MONTH(SalesDataTable[[#This Row],[Order Date]])</f>
        <v>12</v>
      </c>
      <c r="E2286" t="str">
        <f>TEXT(SalesDataTable[[#This Row],[Order Date]], "MmMM")</f>
        <v>December</v>
      </c>
      <c r="F2286" t="str">
        <f>"Q"&amp;ROUNDUP(MONTH(SalesDataTable[[#This Row],[Order Date]])/3,0)</f>
        <v>Q4</v>
      </c>
      <c r="G2286" t="s">
        <v>20</v>
      </c>
      <c r="H2286" t="s">
        <v>21</v>
      </c>
      <c r="I2286" t="s">
        <v>22</v>
      </c>
      <c r="J2286" t="s">
        <v>23</v>
      </c>
      <c r="K2286" t="s">
        <v>44</v>
      </c>
      <c r="L2286" t="s">
        <v>63</v>
      </c>
      <c r="M2286">
        <v>4</v>
      </c>
      <c r="N2286">
        <v>120.8</v>
      </c>
      <c r="O2286">
        <v>0.1</v>
      </c>
      <c r="P2286">
        <v>59.93</v>
      </c>
      <c r="Q2286">
        <v>434.88</v>
      </c>
      <c r="R2286">
        <v>239.72</v>
      </c>
      <c r="S2286">
        <v>195.16</v>
      </c>
      <c r="T2286">
        <v>0.44876747608535689</v>
      </c>
      <c r="U2286">
        <v>2026</v>
      </c>
      <c r="V2286" t="s">
        <v>79</v>
      </c>
      <c r="W2286">
        <v>12</v>
      </c>
      <c r="X2286" t="s">
        <v>83</v>
      </c>
    </row>
    <row r="2287" spans="1:24" x14ac:dyDescent="0.3">
      <c r="A2287">
        <v>3044</v>
      </c>
      <c r="B2287" s="1">
        <v>46377</v>
      </c>
      <c r="C2287">
        <f>YEAR(SalesDataTable[[#This Row],[Order Date]])</f>
        <v>2026</v>
      </c>
      <c r="D2287">
        <f>MONTH(SalesDataTable[[#This Row],[Order Date]])</f>
        <v>12</v>
      </c>
      <c r="E2287" t="str">
        <f>TEXT(SalesDataTable[[#This Row],[Order Date]], "MmMM")</f>
        <v>December</v>
      </c>
      <c r="F2287" t="str">
        <f>"Q"&amp;ROUNDUP(MONTH(SalesDataTable[[#This Row],[Order Date]])/3,0)</f>
        <v>Q4</v>
      </c>
      <c r="G2287" t="s">
        <v>34</v>
      </c>
      <c r="H2287" t="s">
        <v>35</v>
      </c>
      <c r="I2287" t="s">
        <v>88</v>
      </c>
      <c r="J2287" t="s">
        <v>85</v>
      </c>
      <c r="K2287" t="s">
        <v>42</v>
      </c>
      <c r="L2287" t="s">
        <v>43</v>
      </c>
      <c r="M2287">
        <v>4</v>
      </c>
      <c r="N2287">
        <v>40.64</v>
      </c>
      <c r="O2287">
        <v>0.1</v>
      </c>
      <c r="P2287">
        <v>16.260000000000002</v>
      </c>
      <c r="Q2287">
        <v>146.304</v>
      </c>
      <c r="R2287">
        <v>65.040000000000006</v>
      </c>
      <c r="S2287">
        <v>81.263999999999996</v>
      </c>
      <c r="T2287">
        <v>0.55544619422572172</v>
      </c>
      <c r="U2287">
        <v>2026</v>
      </c>
      <c r="V2287" t="s">
        <v>79</v>
      </c>
      <c r="W2287">
        <v>12</v>
      </c>
      <c r="X2287" t="s">
        <v>83</v>
      </c>
    </row>
    <row r="2288" spans="1:24" x14ac:dyDescent="0.3">
      <c r="A2288">
        <v>3945</v>
      </c>
      <c r="B2288" s="1">
        <v>46382</v>
      </c>
      <c r="C2288">
        <f>YEAR(SalesDataTable[[#This Row],[Order Date]])</f>
        <v>2026</v>
      </c>
      <c r="D2288">
        <f>MONTH(SalesDataTable[[#This Row],[Order Date]])</f>
        <v>12</v>
      </c>
      <c r="E2288" t="str">
        <f>TEXT(SalesDataTable[[#This Row],[Order Date]], "MmMM")</f>
        <v>December</v>
      </c>
      <c r="F2288" t="str">
        <f>"Q"&amp;ROUNDUP(MONTH(SalesDataTable[[#This Row],[Order Date]])/3,0)</f>
        <v>Q4</v>
      </c>
      <c r="G2288" t="s">
        <v>20</v>
      </c>
      <c r="H2288" t="s">
        <v>60</v>
      </c>
      <c r="I2288" t="s">
        <v>88</v>
      </c>
      <c r="J2288" t="s">
        <v>85</v>
      </c>
      <c r="K2288" t="s">
        <v>42</v>
      </c>
      <c r="L2288" t="s">
        <v>66</v>
      </c>
      <c r="M2288">
        <v>4</v>
      </c>
      <c r="N2288">
        <v>50.96</v>
      </c>
      <c r="O2288">
        <v>0.1</v>
      </c>
      <c r="P2288">
        <v>22.14</v>
      </c>
      <c r="Q2288">
        <v>183.45600000000002</v>
      </c>
      <c r="R2288">
        <v>88.56</v>
      </c>
      <c r="S2288">
        <v>94.896000000000015</v>
      </c>
      <c r="T2288">
        <v>0.51726844583987441</v>
      </c>
      <c r="U2288">
        <v>2026</v>
      </c>
      <c r="V2288" t="s">
        <v>79</v>
      </c>
      <c r="W2288">
        <v>12</v>
      </c>
      <c r="X2288" t="s">
        <v>83</v>
      </c>
    </row>
    <row r="2289" spans="1:24" x14ac:dyDescent="0.3">
      <c r="A2289">
        <v>4266</v>
      </c>
      <c r="B2289" s="1">
        <v>46382</v>
      </c>
      <c r="C2289">
        <f>YEAR(SalesDataTable[[#This Row],[Order Date]])</f>
        <v>2026</v>
      </c>
      <c r="D2289">
        <f>MONTH(SalesDataTable[[#This Row],[Order Date]])</f>
        <v>12</v>
      </c>
      <c r="E2289" t="str">
        <f>TEXT(SalesDataTable[[#This Row],[Order Date]], "MmMM")</f>
        <v>December</v>
      </c>
      <c r="F2289" t="str">
        <f>"Q"&amp;ROUNDUP(MONTH(SalesDataTable[[#This Row],[Order Date]])/3,0)</f>
        <v>Q4</v>
      </c>
      <c r="G2289" t="s">
        <v>34</v>
      </c>
      <c r="H2289" t="s">
        <v>56</v>
      </c>
      <c r="I2289" t="s">
        <v>22</v>
      </c>
      <c r="J2289" t="s">
        <v>23</v>
      </c>
      <c r="K2289" t="s">
        <v>42</v>
      </c>
      <c r="L2289" t="s">
        <v>43</v>
      </c>
      <c r="M2289">
        <v>4</v>
      </c>
      <c r="N2289">
        <v>40.19</v>
      </c>
      <c r="O2289">
        <v>0.15</v>
      </c>
      <c r="P2289">
        <v>16.55</v>
      </c>
      <c r="Q2289">
        <v>136.64599999999999</v>
      </c>
      <c r="R2289">
        <v>66.2</v>
      </c>
      <c r="S2289">
        <v>70.445999999999984</v>
      </c>
      <c r="T2289">
        <v>0.51553649576277383</v>
      </c>
      <c r="U2289">
        <v>2026</v>
      </c>
      <c r="V2289" t="s">
        <v>79</v>
      </c>
      <c r="W2289">
        <v>12</v>
      </c>
      <c r="X2289" t="s">
        <v>83</v>
      </c>
    </row>
    <row r="2290" spans="1:24" x14ac:dyDescent="0.3">
      <c r="A2290">
        <v>4806</v>
      </c>
      <c r="B2290" s="1">
        <v>46038</v>
      </c>
      <c r="C2290">
        <f>YEAR(SalesDataTable[[#This Row],[Order Date]])</f>
        <v>2026</v>
      </c>
      <c r="D2290">
        <f>MONTH(SalesDataTable[[#This Row],[Order Date]])</f>
        <v>1</v>
      </c>
      <c r="E2290" t="str">
        <f>TEXT(SalesDataTable[[#This Row],[Order Date]], "MmMM")</f>
        <v>January</v>
      </c>
      <c r="F2290" t="str">
        <f>"Q"&amp;ROUNDUP(MONTH(SalesDataTable[[#This Row],[Order Date]])/3,0)</f>
        <v>Q1</v>
      </c>
      <c r="G2290" t="s">
        <v>48</v>
      </c>
      <c r="H2290" t="s">
        <v>71</v>
      </c>
      <c r="I2290" t="s">
        <v>86</v>
      </c>
      <c r="J2290" t="s">
        <v>23</v>
      </c>
      <c r="K2290" t="s">
        <v>42</v>
      </c>
      <c r="L2290" t="s">
        <v>62</v>
      </c>
      <c r="M2290">
        <v>4</v>
      </c>
      <c r="N2290">
        <v>102.68</v>
      </c>
      <c r="O2290">
        <v>0</v>
      </c>
      <c r="P2290">
        <v>50.83</v>
      </c>
      <c r="Q2290">
        <v>410.72</v>
      </c>
      <c r="R2290">
        <v>203.32</v>
      </c>
      <c r="S2290">
        <v>207.40000000000003</v>
      </c>
      <c r="T2290">
        <v>0.50496688741721862</v>
      </c>
      <c r="U2290">
        <v>2026</v>
      </c>
      <c r="V2290" t="s">
        <v>26</v>
      </c>
      <c r="W2290">
        <v>1</v>
      </c>
      <c r="X2290" t="s">
        <v>27</v>
      </c>
    </row>
    <row r="2291" spans="1:24" x14ac:dyDescent="0.3">
      <c r="A2291">
        <v>2271</v>
      </c>
      <c r="B2291" s="1">
        <v>46040</v>
      </c>
      <c r="C2291">
        <f>YEAR(SalesDataTable[[#This Row],[Order Date]])</f>
        <v>2026</v>
      </c>
      <c r="D2291">
        <f>MONTH(SalesDataTable[[#This Row],[Order Date]])</f>
        <v>1</v>
      </c>
      <c r="E2291" t="str">
        <f>TEXT(SalesDataTable[[#This Row],[Order Date]], "MmMM")</f>
        <v>January</v>
      </c>
      <c r="F2291" t="str">
        <f>"Q"&amp;ROUNDUP(MONTH(SalesDataTable[[#This Row],[Order Date]])/3,0)</f>
        <v>Q1</v>
      </c>
      <c r="G2291" t="s">
        <v>34</v>
      </c>
      <c r="H2291" t="s">
        <v>56</v>
      </c>
      <c r="I2291" t="s">
        <v>86</v>
      </c>
      <c r="J2291" t="s">
        <v>23</v>
      </c>
      <c r="K2291" t="s">
        <v>44</v>
      </c>
      <c r="L2291" t="s">
        <v>77</v>
      </c>
      <c r="M2291">
        <v>4</v>
      </c>
      <c r="N2291">
        <v>333.28</v>
      </c>
      <c r="O2291">
        <v>0</v>
      </c>
      <c r="P2291">
        <v>195.76</v>
      </c>
      <c r="Q2291">
        <v>1333.12</v>
      </c>
      <c r="R2291">
        <v>783.04</v>
      </c>
      <c r="S2291">
        <v>550.07999999999993</v>
      </c>
      <c r="T2291">
        <v>0.41262602016322608</v>
      </c>
      <c r="U2291">
        <v>2026</v>
      </c>
      <c r="V2291" t="s">
        <v>26</v>
      </c>
      <c r="W2291">
        <v>1</v>
      </c>
      <c r="X2291" t="s">
        <v>27</v>
      </c>
    </row>
    <row r="2292" spans="1:24" x14ac:dyDescent="0.3">
      <c r="A2292">
        <v>1971</v>
      </c>
      <c r="B2292" s="1">
        <v>46046</v>
      </c>
      <c r="C2292">
        <f>YEAR(SalesDataTable[[#This Row],[Order Date]])</f>
        <v>2026</v>
      </c>
      <c r="D2292">
        <f>MONTH(SalesDataTable[[#This Row],[Order Date]])</f>
        <v>1</v>
      </c>
      <c r="E2292" t="str">
        <f>TEXT(SalesDataTable[[#This Row],[Order Date]], "MmMM")</f>
        <v>January</v>
      </c>
      <c r="F2292" t="str">
        <f>"Q"&amp;ROUNDUP(MONTH(SalesDataTable[[#This Row],[Order Date]])/3,0)</f>
        <v>Q1</v>
      </c>
      <c r="G2292" t="s">
        <v>20</v>
      </c>
      <c r="H2292" t="s">
        <v>21</v>
      </c>
      <c r="I2292" t="s">
        <v>86</v>
      </c>
      <c r="J2292" t="s">
        <v>84</v>
      </c>
      <c r="K2292" t="s">
        <v>44</v>
      </c>
      <c r="L2292" t="s">
        <v>45</v>
      </c>
      <c r="M2292">
        <v>4</v>
      </c>
      <c r="N2292">
        <v>191.43</v>
      </c>
      <c r="O2292">
        <v>0</v>
      </c>
      <c r="P2292">
        <v>106.82</v>
      </c>
      <c r="Q2292">
        <v>765.72</v>
      </c>
      <c r="R2292">
        <v>427.28</v>
      </c>
      <c r="S2292">
        <v>338.44000000000005</v>
      </c>
      <c r="T2292">
        <v>0.441989238886277</v>
      </c>
      <c r="U2292">
        <v>2026</v>
      </c>
      <c r="V2292" t="s">
        <v>26</v>
      </c>
      <c r="W2292">
        <v>1</v>
      </c>
      <c r="X2292" t="s">
        <v>27</v>
      </c>
    </row>
    <row r="2293" spans="1:24" x14ac:dyDescent="0.3">
      <c r="A2293">
        <v>3352</v>
      </c>
      <c r="B2293" s="1">
        <v>46050</v>
      </c>
      <c r="C2293">
        <f>YEAR(SalesDataTable[[#This Row],[Order Date]])</f>
        <v>2026</v>
      </c>
      <c r="D2293">
        <f>MONTH(SalesDataTable[[#This Row],[Order Date]])</f>
        <v>1</v>
      </c>
      <c r="E2293" t="str">
        <f>TEXT(SalesDataTable[[#This Row],[Order Date]], "MmMM")</f>
        <v>January</v>
      </c>
      <c r="F2293" t="str">
        <f>"Q"&amp;ROUNDUP(MONTH(SalesDataTable[[#This Row],[Order Date]])/3,0)</f>
        <v>Q1</v>
      </c>
      <c r="G2293" t="s">
        <v>48</v>
      </c>
      <c r="H2293" t="s">
        <v>71</v>
      </c>
      <c r="I2293" t="s">
        <v>22</v>
      </c>
      <c r="J2293" t="s">
        <v>85</v>
      </c>
      <c r="K2293" t="s">
        <v>30</v>
      </c>
      <c r="L2293" t="s">
        <v>33</v>
      </c>
      <c r="M2293">
        <v>4</v>
      </c>
      <c r="N2293">
        <v>91.46</v>
      </c>
      <c r="O2293">
        <v>0</v>
      </c>
      <c r="P2293">
        <v>44.04</v>
      </c>
      <c r="Q2293">
        <v>365.84</v>
      </c>
      <c r="R2293">
        <v>176.16</v>
      </c>
      <c r="S2293">
        <v>189.67999999999998</v>
      </c>
      <c r="T2293">
        <v>0.51847802317953207</v>
      </c>
      <c r="U2293">
        <v>2026</v>
      </c>
      <c r="V2293" t="s">
        <v>26</v>
      </c>
      <c r="W2293">
        <v>1</v>
      </c>
      <c r="X2293" t="s">
        <v>27</v>
      </c>
    </row>
    <row r="2294" spans="1:24" x14ac:dyDescent="0.3">
      <c r="A2294">
        <v>4964</v>
      </c>
      <c r="B2294" s="1">
        <v>46062</v>
      </c>
      <c r="C2294">
        <f>YEAR(SalesDataTable[[#This Row],[Order Date]])</f>
        <v>2026</v>
      </c>
      <c r="D2294">
        <f>MONTH(SalesDataTable[[#This Row],[Order Date]])</f>
        <v>2</v>
      </c>
      <c r="E2294" t="str">
        <f>TEXT(SalesDataTable[[#This Row],[Order Date]], "MmMM")</f>
        <v>February</v>
      </c>
      <c r="F2294" t="str">
        <f>"Q"&amp;ROUNDUP(MONTH(SalesDataTable[[#This Row],[Order Date]])/3,0)</f>
        <v>Q1</v>
      </c>
      <c r="G2294" t="s">
        <v>20</v>
      </c>
      <c r="H2294" t="s">
        <v>60</v>
      </c>
      <c r="I2294" t="s">
        <v>86</v>
      </c>
      <c r="J2294" t="s">
        <v>23</v>
      </c>
      <c r="K2294" t="s">
        <v>24</v>
      </c>
      <c r="L2294" t="s">
        <v>25</v>
      </c>
      <c r="M2294">
        <v>4</v>
      </c>
      <c r="N2294">
        <v>40.44</v>
      </c>
      <c r="O2294">
        <v>0</v>
      </c>
      <c r="P2294">
        <v>14.75</v>
      </c>
      <c r="Q2294">
        <v>161.76</v>
      </c>
      <c r="R2294">
        <v>59</v>
      </c>
      <c r="S2294">
        <v>102.75999999999999</v>
      </c>
      <c r="T2294">
        <v>0.63526211671612265</v>
      </c>
      <c r="U2294">
        <v>2026</v>
      </c>
      <c r="V2294" t="s">
        <v>26</v>
      </c>
      <c r="W2294">
        <v>2</v>
      </c>
      <c r="X2294" t="s">
        <v>51</v>
      </c>
    </row>
    <row r="2295" spans="1:24" x14ac:dyDescent="0.3">
      <c r="A2295">
        <v>1471</v>
      </c>
      <c r="B2295" s="1">
        <v>46064</v>
      </c>
      <c r="C2295">
        <f>YEAR(SalesDataTable[[#This Row],[Order Date]])</f>
        <v>2026</v>
      </c>
      <c r="D2295">
        <f>MONTH(SalesDataTable[[#This Row],[Order Date]])</f>
        <v>2</v>
      </c>
      <c r="E2295" t="str">
        <f>TEXT(SalesDataTable[[#This Row],[Order Date]], "MmMM")</f>
        <v>February</v>
      </c>
      <c r="F2295" t="str">
        <f>"Q"&amp;ROUNDUP(MONTH(SalesDataTable[[#This Row],[Order Date]])/3,0)</f>
        <v>Q1</v>
      </c>
      <c r="G2295" t="s">
        <v>28</v>
      </c>
      <c r="H2295" t="s">
        <v>36</v>
      </c>
      <c r="I2295" t="s">
        <v>22</v>
      </c>
      <c r="J2295" t="s">
        <v>84</v>
      </c>
      <c r="K2295" t="s">
        <v>44</v>
      </c>
      <c r="L2295" t="s">
        <v>63</v>
      </c>
      <c r="M2295">
        <v>4</v>
      </c>
      <c r="N2295">
        <v>124.55</v>
      </c>
      <c r="O2295">
        <v>0</v>
      </c>
      <c r="P2295">
        <v>60.41</v>
      </c>
      <c r="Q2295">
        <v>498.2</v>
      </c>
      <c r="R2295">
        <v>241.64</v>
      </c>
      <c r="S2295">
        <v>256.56</v>
      </c>
      <c r="T2295">
        <v>0.51497390606182258</v>
      </c>
      <c r="U2295">
        <v>2026</v>
      </c>
      <c r="V2295" t="s">
        <v>26</v>
      </c>
      <c r="W2295">
        <v>2</v>
      </c>
      <c r="X2295" t="s">
        <v>51</v>
      </c>
    </row>
    <row r="2296" spans="1:24" x14ac:dyDescent="0.3">
      <c r="A2296">
        <v>285</v>
      </c>
      <c r="B2296" s="1">
        <v>46066</v>
      </c>
      <c r="C2296">
        <f>YEAR(SalesDataTable[[#This Row],[Order Date]])</f>
        <v>2026</v>
      </c>
      <c r="D2296">
        <f>MONTH(SalesDataTable[[#This Row],[Order Date]])</f>
        <v>2</v>
      </c>
      <c r="E2296" t="str">
        <f>TEXT(SalesDataTable[[#This Row],[Order Date]], "MmMM")</f>
        <v>February</v>
      </c>
      <c r="F2296" t="str">
        <f>"Q"&amp;ROUNDUP(MONTH(SalesDataTable[[#This Row],[Order Date]])/3,0)</f>
        <v>Q1</v>
      </c>
      <c r="G2296" t="s">
        <v>20</v>
      </c>
      <c r="H2296" t="s">
        <v>21</v>
      </c>
      <c r="I2296" t="s">
        <v>86</v>
      </c>
      <c r="J2296" t="s">
        <v>23</v>
      </c>
      <c r="K2296" t="s">
        <v>30</v>
      </c>
      <c r="L2296" t="s">
        <v>33</v>
      </c>
      <c r="M2296">
        <v>4</v>
      </c>
      <c r="N2296">
        <v>92.87</v>
      </c>
      <c r="O2296">
        <v>0</v>
      </c>
      <c r="P2296">
        <v>44.95</v>
      </c>
      <c r="Q2296">
        <v>371.48</v>
      </c>
      <c r="R2296">
        <v>179.8</v>
      </c>
      <c r="S2296">
        <v>191.68</v>
      </c>
      <c r="T2296">
        <v>0.51599009367933668</v>
      </c>
      <c r="U2296">
        <v>2026</v>
      </c>
      <c r="V2296" t="s">
        <v>26</v>
      </c>
      <c r="W2296">
        <v>2</v>
      </c>
      <c r="X2296" t="s">
        <v>51</v>
      </c>
    </row>
    <row r="2297" spans="1:24" x14ac:dyDescent="0.3">
      <c r="A2297">
        <v>4069</v>
      </c>
      <c r="B2297" s="1">
        <v>46067</v>
      </c>
      <c r="C2297">
        <f>YEAR(SalesDataTable[[#This Row],[Order Date]])</f>
        <v>2026</v>
      </c>
      <c r="D2297">
        <f>MONTH(SalesDataTable[[#This Row],[Order Date]])</f>
        <v>2</v>
      </c>
      <c r="E2297" t="str">
        <f>TEXT(SalesDataTable[[#This Row],[Order Date]], "MmMM")</f>
        <v>February</v>
      </c>
      <c r="F2297" t="str">
        <f>"Q"&amp;ROUNDUP(MONTH(SalesDataTable[[#This Row],[Order Date]])/3,0)</f>
        <v>Q1</v>
      </c>
      <c r="G2297" t="s">
        <v>20</v>
      </c>
      <c r="H2297" t="s">
        <v>21</v>
      </c>
      <c r="I2297" t="s">
        <v>22</v>
      </c>
      <c r="J2297" t="s">
        <v>23</v>
      </c>
      <c r="K2297" t="s">
        <v>30</v>
      </c>
      <c r="L2297" t="s">
        <v>57</v>
      </c>
      <c r="M2297">
        <v>4</v>
      </c>
      <c r="N2297">
        <v>140.63999999999999</v>
      </c>
      <c r="O2297">
        <v>0</v>
      </c>
      <c r="P2297">
        <v>77.510000000000005</v>
      </c>
      <c r="Q2297">
        <v>562.55999999999995</v>
      </c>
      <c r="R2297">
        <v>310.04000000000002</v>
      </c>
      <c r="S2297">
        <v>252.51999999999992</v>
      </c>
      <c r="T2297">
        <v>0.4488765642775881</v>
      </c>
      <c r="U2297">
        <v>2026</v>
      </c>
      <c r="V2297" t="s">
        <v>26</v>
      </c>
      <c r="W2297">
        <v>2</v>
      </c>
      <c r="X2297" t="s">
        <v>51</v>
      </c>
    </row>
    <row r="2298" spans="1:24" x14ac:dyDescent="0.3">
      <c r="A2298">
        <v>459</v>
      </c>
      <c r="B2298" s="1">
        <v>46084</v>
      </c>
      <c r="C2298">
        <f>YEAR(SalesDataTable[[#This Row],[Order Date]])</f>
        <v>2026</v>
      </c>
      <c r="D2298">
        <f>MONTH(SalesDataTable[[#This Row],[Order Date]])</f>
        <v>3</v>
      </c>
      <c r="E2298" t="str">
        <f>TEXT(SalesDataTable[[#This Row],[Order Date]], "MmMM")</f>
        <v>March</v>
      </c>
      <c r="F2298" t="str">
        <f>"Q"&amp;ROUNDUP(MONTH(SalesDataTable[[#This Row],[Order Date]])/3,0)</f>
        <v>Q1</v>
      </c>
      <c r="G2298" t="s">
        <v>34</v>
      </c>
      <c r="H2298" t="s">
        <v>53</v>
      </c>
      <c r="I2298" t="s">
        <v>87</v>
      </c>
      <c r="J2298" t="s">
        <v>23</v>
      </c>
      <c r="K2298" t="s">
        <v>42</v>
      </c>
      <c r="L2298" t="s">
        <v>66</v>
      </c>
      <c r="M2298">
        <v>4</v>
      </c>
      <c r="N2298">
        <v>50.64</v>
      </c>
      <c r="O2298">
        <v>0</v>
      </c>
      <c r="P2298">
        <v>23.09</v>
      </c>
      <c r="Q2298">
        <v>202.56</v>
      </c>
      <c r="R2298">
        <v>92.36</v>
      </c>
      <c r="S2298">
        <v>110.2</v>
      </c>
      <c r="T2298">
        <v>0.54403633491311221</v>
      </c>
      <c r="U2298">
        <v>2026</v>
      </c>
      <c r="V2298" t="s">
        <v>26</v>
      </c>
      <c r="W2298">
        <v>3</v>
      </c>
      <c r="X2298" t="s">
        <v>58</v>
      </c>
    </row>
    <row r="2299" spans="1:24" x14ac:dyDescent="0.3">
      <c r="A2299">
        <v>2698</v>
      </c>
      <c r="B2299" s="1">
        <v>46085</v>
      </c>
      <c r="C2299">
        <f>YEAR(SalesDataTable[[#This Row],[Order Date]])</f>
        <v>2026</v>
      </c>
      <c r="D2299">
        <f>MONTH(SalesDataTable[[#This Row],[Order Date]])</f>
        <v>3</v>
      </c>
      <c r="E2299" t="str">
        <f>TEXT(SalesDataTable[[#This Row],[Order Date]], "MmMM")</f>
        <v>March</v>
      </c>
      <c r="F2299" t="str">
        <f>"Q"&amp;ROUNDUP(MONTH(SalesDataTable[[#This Row],[Order Date]])/3,0)</f>
        <v>Q1</v>
      </c>
      <c r="G2299" t="s">
        <v>48</v>
      </c>
      <c r="H2299" t="s">
        <v>71</v>
      </c>
      <c r="I2299" t="s">
        <v>87</v>
      </c>
      <c r="J2299" t="s">
        <v>23</v>
      </c>
      <c r="K2299" t="s">
        <v>24</v>
      </c>
      <c r="L2299" t="s">
        <v>50</v>
      </c>
      <c r="M2299">
        <v>4</v>
      </c>
      <c r="N2299">
        <v>36.08</v>
      </c>
      <c r="O2299">
        <v>0</v>
      </c>
      <c r="P2299">
        <v>13.89</v>
      </c>
      <c r="Q2299">
        <v>144.32</v>
      </c>
      <c r="R2299">
        <v>55.56</v>
      </c>
      <c r="S2299">
        <v>88.759999999999991</v>
      </c>
      <c r="T2299">
        <v>0.61502217294900219</v>
      </c>
      <c r="U2299">
        <v>2026</v>
      </c>
      <c r="V2299" t="s">
        <v>26</v>
      </c>
      <c r="W2299">
        <v>3</v>
      </c>
      <c r="X2299" t="s">
        <v>58</v>
      </c>
    </row>
    <row r="2300" spans="1:24" x14ac:dyDescent="0.3">
      <c r="A2300">
        <v>1527</v>
      </c>
      <c r="B2300" s="1">
        <v>46090</v>
      </c>
      <c r="C2300">
        <f>YEAR(SalesDataTable[[#This Row],[Order Date]])</f>
        <v>2026</v>
      </c>
      <c r="D2300">
        <f>MONTH(SalesDataTable[[#This Row],[Order Date]])</f>
        <v>3</v>
      </c>
      <c r="E2300" t="str">
        <f>TEXT(SalesDataTable[[#This Row],[Order Date]], "MmMM")</f>
        <v>March</v>
      </c>
      <c r="F2300" t="str">
        <f>"Q"&amp;ROUNDUP(MONTH(SalesDataTable[[#This Row],[Order Date]])/3,0)</f>
        <v>Q1</v>
      </c>
      <c r="G2300" t="s">
        <v>20</v>
      </c>
      <c r="H2300" t="s">
        <v>39</v>
      </c>
      <c r="I2300" t="s">
        <v>87</v>
      </c>
      <c r="J2300" t="s">
        <v>23</v>
      </c>
      <c r="K2300" t="s">
        <v>37</v>
      </c>
      <c r="L2300" t="s">
        <v>47</v>
      </c>
      <c r="M2300">
        <v>4</v>
      </c>
      <c r="N2300">
        <v>35.42</v>
      </c>
      <c r="O2300">
        <v>0</v>
      </c>
      <c r="P2300">
        <v>13.31</v>
      </c>
      <c r="Q2300">
        <v>141.68</v>
      </c>
      <c r="R2300">
        <v>53.24</v>
      </c>
      <c r="S2300">
        <v>88.44</v>
      </c>
      <c r="T2300">
        <v>0.62422360248447195</v>
      </c>
      <c r="U2300">
        <v>2026</v>
      </c>
      <c r="V2300" t="s">
        <v>26</v>
      </c>
      <c r="W2300">
        <v>3</v>
      </c>
      <c r="X2300" t="s">
        <v>58</v>
      </c>
    </row>
    <row r="2301" spans="1:24" x14ac:dyDescent="0.3">
      <c r="A2301">
        <v>264</v>
      </c>
      <c r="B2301" s="1">
        <v>46094</v>
      </c>
      <c r="C2301">
        <f>YEAR(SalesDataTable[[#This Row],[Order Date]])</f>
        <v>2026</v>
      </c>
      <c r="D2301">
        <f>MONTH(SalesDataTable[[#This Row],[Order Date]])</f>
        <v>3</v>
      </c>
      <c r="E2301" t="str">
        <f>TEXT(SalesDataTable[[#This Row],[Order Date]], "MmMM")</f>
        <v>March</v>
      </c>
      <c r="F2301" t="str">
        <f>"Q"&amp;ROUNDUP(MONTH(SalesDataTable[[#This Row],[Order Date]])/3,0)</f>
        <v>Q1</v>
      </c>
      <c r="G2301" t="s">
        <v>28</v>
      </c>
      <c r="H2301" t="s">
        <v>36</v>
      </c>
      <c r="I2301" t="s">
        <v>22</v>
      </c>
      <c r="J2301" t="s">
        <v>85</v>
      </c>
      <c r="K2301" t="s">
        <v>37</v>
      </c>
      <c r="L2301" t="s">
        <v>54</v>
      </c>
      <c r="M2301">
        <v>4</v>
      </c>
      <c r="N2301">
        <v>47.33</v>
      </c>
      <c r="O2301">
        <v>0</v>
      </c>
      <c r="P2301">
        <v>18.739999999999998</v>
      </c>
      <c r="Q2301">
        <v>189.32</v>
      </c>
      <c r="R2301">
        <v>74.959999999999994</v>
      </c>
      <c r="S2301">
        <v>114.36</v>
      </c>
      <c r="T2301">
        <v>0.60405662370589475</v>
      </c>
      <c r="U2301">
        <v>2026</v>
      </c>
      <c r="V2301" t="s">
        <v>26</v>
      </c>
      <c r="W2301">
        <v>3</v>
      </c>
      <c r="X2301" t="s">
        <v>58</v>
      </c>
    </row>
    <row r="2302" spans="1:24" x14ac:dyDescent="0.3">
      <c r="A2302">
        <v>4684</v>
      </c>
      <c r="B2302" s="1">
        <v>46094</v>
      </c>
      <c r="C2302">
        <f>YEAR(SalesDataTable[[#This Row],[Order Date]])</f>
        <v>2026</v>
      </c>
      <c r="D2302">
        <f>MONTH(SalesDataTable[[#This Row],[Order Date]])</f>
        <v>3</v>
      </c>
      <c r="E2302" t="str">
        <f>TEXT(SalesDataTable[[#This Row],[Order Date]], "MmMM")</f>
        <v>March</v>
      </c>
      <c r="F2302" t="str">
        <f>"Q"&amp;ROUNDUP(MONTH(SalesDataTable[[#This Row],[Order Date]])/3,0)</f>
        <v>Q1</v>
      </c>
      <c r="G2302" t="s">
        <v>34</v>
      </c>
      <c r="H2302" t="s">
        <v>53</v>
      </c>
      <c r="I2302" t="s">
        <v>22</v>
      </c>
      <c r="J2302" t="s">
        <v>84</v>
      </c>
      <c r="K2302" t="s">
        <v>24</v>
      </c>
      <c r="L2302" t="s">
        <v>61</v>
      </c>
      <c r="M2302">
        <v>4</v>
      </c>
      <c r="N2302">
        <v>124.36</v>
      </c>
      <c r="O2302">
        <v>0</v>
      </c>
      <c r="P2302">
        <v>68.790000000000006</v>
      </c>
      <c r="Q2302">
        <v>497.44</v>
      </c>
      <c r="R2302">
        <v>275.16000000000003</v>
      </c>
      <c r="S2302">
        <v>222.27999999999997</v>
      </c>
      <c r="T2302">
        <v>0.44684786104856861</v>
      </c>
      <c r="U2302">
        <v>2026</v>
      </c>
      <c r="V2302" t="s">
        <v>26</v>
      </c>
      <c r="W2302">
        <v>3</v>
      </c>
      <c r="X2302" t="s">
        <v>58</v>
      </c>
    </row>
    <row r="2303" spans="1:24" x14ac:dyDescent="0.3">
      <c r="A2303">
        <v>1813</v>
      </c>
      <c r="B2303" s="1">
        <v>46105</v>
      </c>
      <c r="C2303">
        <f>YEAR(SalesDataTable[[#This Row],[Order Date]])</f>
        <v>2026</v>
      </c>
      <c r="D2303">
        <f>MONTH(SalesDataTable[[#This Row],[Order Date]])</f>
        <v>3</v>
      </c>
      <c r="E2303" t="str">
        <f>TEXT(SalesDataTable[[#This Row],[Order Date]], "MmMM")</f>
        <v>March</v>
      </c>
      <c r="F2303" t="str">
        <f>"Q"&amp;ROUNDUP(MONTH(SalesDataTable[[#This Row],[Order Date]])/3,0)</f>
        <v>Q1</v>
      </c>
      <c r="G2303" t="s">
        <v>28</v>
      </c>
      <c r="H2303" t="s">
        <v>36</v>
      </c>
      <c r="I2303" t="s">
        <v>86</v>
      </c>
      <c r="J2303" t="s">
        <v>84</v>
      </c>
      <c r="K2303" t="s">
        <v>30</v>
      </c>
      <c r="L2303" t="s">
        <v>57</v>
      </c>
      <c r="M2303">
        <v>4</v>
      </c>
      <c r="N2303">
        <v>146.34</v>
      </c>
      <c r="O2303">
        <v>0</v>
      </c>
      <c r="P2303">
        <v>79.37</v>
      </c>
      <c r="Q2303">
        <v>585.36</v>
      </c>
      <c r="R2303">
        <v>317.48</v>
      </c>
      <c r="S2303">
        <v>267.88</v>
      </c>
      <c r="T2303">
        <v>0.45763290966242992</v>
      </c>
      <c r="U2303">
        <v>2026</v>
      </c>
      <c r="V2303" t="s">
        <v>26</v>
      </c>
      <c r="W2303">
        <v>3</v>
      </c>
      <c r="X2303" t="s">
        <v>58</v>
      </c>
    </row>
    <row r="2304" spans="1:24" x14ac:dyDescent="0.3">
      <c r="A2304">
        <v>2987</v>
      </c>
      <c r="B2304" s="1">
        <v>46108</v>
      </c>
      <c r="C2304">
        <f>YEAR(SalesDataTable[[#This Row],[Order Date]])</f>
        <v>2026</v>
      </c>
      <c r="D2304">
        <f>MONTH(SalesDataTable[[#This Row],[Order Date]])</f>
        <v>3</v>
      </c>
      <c r="E2304" t="str">
        <f>TEXT(SalesDataTable[[#This Row],[Order Date]], "MmMM")</f>
        <v>March</v>
      </c>
      <c r="F2304" t="str">
        <f>"Q"&amp;ROUNDUP(MONTH(SalesDataTable[[#This Row],[Order Date]])/3,0)</f>
        <v>Q1</v>
      </c>
      <c r="G2304" t="s">
        <v>28</v>
      </c>
      <c r="H2304" t="s">
        <v>29</v>
      </c>
      <c r="I2304" t="s">
        <v>22</v>
      </c>
      <c r="J2304" t="s">
        <v>84</v>
      </c>
      <c r="K2304" t="s">
        <v>44</v>
      </c>
      <c r="L2304" t="s">
        <v>63</v>
      </c>
      <c r="M2304">
        <v>4</v>
      </c>
      <c r="N2304">
        <v>121.49</v>
      </c>
      <c r="O2304">
        <v>0</v>
      </c>
      <c r="P2304">
        <v>62.01</v>
      </c>
      <c r="Q2304">
        <v>485.96</v>
      </c>
      <c r="R2304">
        <v>248.04</v>
      </c>
      <c r="S2304">
        <v>237.92</v>
      </c>
      <c r="T2304">
        <v>0.4895876203802782</v>
      </c>
      <c r="U2304">
        <v>2026</v>
      </c>
      <c r="V2304" t="s">
        <v>26</v>
      </c>
      <c r="W2304">
        <v>3</v>
      </c>
      <c r="X2304" t="s">
        <v>58</v>
      </c>
    </row>
    <row r="2305" spans="1:24" x14ac:dyDescent="0.3">
      <c r="A2305">
        <v>1768</v>
      </c>
      <c r="B2305" s="1">
        <v>46110</v>
      </c>
      <c r="C2305">
        <f>YEAR(SalesDataTable[[#This Row],[Order Date]])</f>
        <v>2026</v>
      </c>
      <c r="D2305">
        <f>MONTH(SalesDataTable[[#This Row],[Order Date]])</f>
        <v>3</v>
      </c>
      <c r="E2305" t="str">
        <f>TEXT(SalesDataTable[[#This Row],[Order Date]], "MmMM")</f>
        <v>March</v>
      </c>
      <c r="F2305" t="str">
        <f>"Q"&amp;ROUNDUP(MONTH(SalesDataTable[[#This Row],[Order Date]])/3,0)</f>
        <v>Q1</v>
      </c>
      <c r="G2305" t="s">
        <v>34</v>
      </c>
      <c r="H2305" t="s">
        <v>53</v>
      </c>
      <c r="I2305" t="s">
        <v>87</v>
      </c>
      <c r="J2305" t="s">
        <v>84</v>
      </c>
      <c r="K2305" t="s">
        <v>30</v>
      </c>
      <c r="L2305" t="s">
        <v>41</v>
      </c>
      <c r="M2305">
        <v>4</v>
      </c>
      <c r="N2305">
        <v>70.510000000000005</v>
      </c>
      <c r="O2305">
        <v>0</v>
      </c>
      <c r="P2305">
        <v>31.93</v>
      </c>
      <c r="Q2305">
        <v>282.04000000000002</v>
      </c>
      <c r="R2305">
        <v>127.72</v>
      </c>
      <c r="S2305">
        <v>154.32000000000002</v>
      </c>
      <c r="T2305">
        <v>0.54715643171181394</v>
      </c>
      <c r="U2305">
        <v>2026</v>
      </c>
      <c r="V2305" t="s">
        <v>26</v>
      </c>
      <c r="W2305">
        <v>3</v>
      </c>
      <c r="X2305" t="s">
        <v>58</v>
      </c>
    </row>
    <row r="2306" spans="1:24" x14ac:dyDescent="0.3">
      <c r="A2306">
        <v>2676</v>
      </c>
      <c r="B2306" s="1">
        <v>46110</v>
      </c>
      <c r="C2306">
        <f>YEAR(SalesDataTable[[#This Row],[Order Date]])</f>
        <v>2026</v>
      </c>
      <c r="D2306">
        <f>MONTH(SalesDataTable[[#This Row],[Order Date]])</f>
        <v>3</v>
      </c>
      <c r="E2306" t="str">
        <f>TEXT(SalesDataTable[[#This Row],[Order Date]], "MmMM")</f>
        <v>March</v>
      </c>
      <c r="F2306" t="str">
        <f>"Q"&amp;ROUNDUP(MONTH(SalesDataTable[[#This Row],[Order Date]])/3,0)</f>
        <v>Q1</v>
      </c>
      <c r="G2306" t="s">
        <v>48</v>
      </c>
      <c r="H2306" t="s">
        <v>52</v>
      </c>
      <c r="I2306" t="s">
        <v>86</v>
      </c>
      <c r="J2306" t="s">
        <v>23</v>
      </c>
      <c r="K2306" t="s">
        <v>44</v>
      </c>
      <c r="L2306" t="s">
        <v>45</v>
      </c>
      <c r="M2306">
        <v>4</v>
      </c>
      <c r="N2306">
        <v>191.99</v>
      </c>
      <c r="O2306">
        <v>0</v>
      </c>
      <c r="P2306">
        <v>104.44</v>
      </c>
      <c r="Q2306">
        <v>767.96</v>
      </c>
      <c r="R2306">
        <v>417.76</v>
      </c>
      <c r="S2306">
        <v>350.20000000000005</v>
      </c>
      <c r="T2306">
        <v>0.45601333402781397</v>
      </c>
      <c r="U2306">
        <v>2026</v>
      </c>
      <c r="V2306" t="s">
        <v>26</v>
      </c>
      <c r="W2306">
        <v>3</v>
      </c>
      <c r="X2306" t="s">
        <v>58</v>
      </c>
    </row>
    <row r="2307" spans="1:24" x14ac:dyDescent="0.3">
      <c r="A2307">
        <v>2767</v>
      </c>
      <c r="B2307" s="1">
        <v>46112</v>
      </c>
      <c r="C2307">
        <f>YEAR(SalesDataTable[[#This Row],[Order Date]])</f>
        <v>2026</v>
      </c>
      <c r="D2307">
        <f>MONTH(SalesDataTable[[#This Row],[Order Date]])</f>
        <v>3</v>
      </c>
      <c r="E2307" t="str">
        <f>TEXT(SalesDataTable[[#This Row],[Order Date]], "MmMM")</f>
        <v>March</v>
      </c>
      <c r="F2307" t="str">
        <f>"Q"&amp;ROUNDUP(MONTH(SalesDataTable[[#This Row],[Order Date]])/3,0)</f>
        <v>Q1</v>
      </c>
      <c r="G2307" t="s">
        <v>34</v>
      </c>
      <c r="H2307" t="s">
        <v>35</v>
      </c>
      <c r="I2307" t="s">
        <v>22</v>
      </c>
      <c r="J2307" t="s">
        <v>84</v>
      </c>
      <c r="K2307" t="s">
        <v>37</v>
      </c>
      <c r="L2307" t="s">
        <v>38</v>
      </c>
      <c r="M2307">
        <v>4</v>
      </c>
      <c r="N2307">
        <v>134.18</v>
      </c>
      <c r="O2307">
        <v>0</v>
      </c>
      <c r="P2307">
        <v>66.430000000000007</v>
      </c>
      <c r="Q2307">
        <v>536.72</v>
      </c>
      <c r="R2307">
        <v>265.72000000000003</v>
      </c>
      <c r="S2307">
        <v>271</v>
      </c>
      <c r="T2307">
        <v>0.5049187658369354</v>
      </c>
      <c r="U2307">
        <v>2026</v>
      </c>
      <c r="V2307" t="s">
        <v>26</v>
      </c>
      <c r="W2307">
        <v>3</v>
      </c>
      <c r="X2307" t="s">
        <v>58</v>
      </c>
    </row>
    <row r="2308" spans="1:24" x14ac:dyDescent="0.3">
      <c r="A2308">
        <v>3261</v>
      </c>
      <c r="B2308" s="1">
        <v>46115</v>
      </c>
      <c r="C2308">
        <f>YEAR(SalesDataTable[[#This Row],[Order Date]])</f>
        <v>2026</v>
      </c>
      <c r="D2308">
        <f>MONTH(SalesDataTable[[#This Row],[Order Date]])</f>
        <v>4</v>
      </c>
      <c r="E2308" t="str">
        <f>TEXT(SalesDataTable[[#This Row],[Order Date]], "MmMM")</f>
        <v>April</v>
      </c>
      <c r="F2308" t="str">
        <f>"Q"&amp;ROUNDUP(MONTH(SalesDataTable[[#This Row],[Order Date]])/3,0)</f>
        <v>Q2</v>
      </c>
      <c r="G2308" t="s">
        <v>48</v>
      </c>
      <c r="H2308" t="s">
        <v>81</v>
      </c>
      <c r="I2308" t="s">
        <v>22</v>
      </c>
      <c r="J2308" t="s">
        <v>23</v>
      </c>
      <c r="K2308" t="s">
        <v>37</v>
      </c>
      <c r="L2308" t="s">
        <v>38</v>
      </c>
      <c r="M2308">
        <v>4</v>
      </c>
      <c r="N2308">
        <v>130.55000000000001</v>
      </c>
      <c r="O2308">
        <v>0</v>
      </c>
      <c r="P2308">
        <v>67.66</v>
      </c>
      <c r="Q2308">
        <v>522.20000000000005</v>
      </c>
      <c r="R2308">
        <v>270.64</v>
      </c>
      <c r="S2308">
        <v>251.56000000000006</v>
      </c>
      <c r="T2308">
        <v>0.48173113749521262</v>
      </c>
      <c r="U2308">
        <v>2026</v>
      </c>
      <c r="V2308" t="s">
        <v>64</v>
      </c>
      <c r="W2308">
        <v>4</v>
      </c>
      <c r="X2308" t="s">
        <v>65</v>
      </c>
    </row>
    <row r="2309" spans="1:24" x14ac:dyDescent="0.3">
      <c r="A2309">
        <v>1153</v>
      </c>
      <c r="B2309" s="1">
        <v>46116</v>
      </c>
      <c r="C2309">
        <f>YEAR(SalesDataTable[[#This Row],[Order Date]])</f>
        <v>2026</v>
      </c>
      <c r="D2309">
        <f>MONTH(SalesDataTable[[#This Row],[Order Date]])</f>
        <v>4</v>
      </c>
      <c r="E2309" t="str">
        <f>TEXT(SalesDataTable[[#This Row],[Order Date]], "MmMM")</f>
        <v>April</v>
      </c>
      <c r="F2309" t="str">
        <f>"Q"&amp;ROUNDUP(MONTH(SalesDataTable[[#This Row],[Order Date]])/3,0)</f>
        <v>Q2</v>
      </c>
      <c r="G2309" t="s">
        <v>48</v>
      </c>
      <c r="H2309" t="s">
        <v>71</v>
      </c>
      <c r="I2309" t="s">
        <v>86</v>
      </c>
      <c r="J2309" t="s">
        <v>23</v>
      </c>
      <c r="K2309" t="s">
        <v>30</v>
      </c>
      <c r="L2309" t="s">
        <v>33</v>
      </c>
      <c r="M2309">
        <v>4</v>
      </c>
      <c r="N2309">
        <v>90.15</v>
      </c>
      <c r="O2309">
        <v>0</v>
      </c>
      <c r="P2309">
        <v>44.9</v>
      </c>
      <c r="Q2309">
        <v>360.6</v>
      </c>
      <c r="R2309">
        <v>179.6</v>
      </c>
      <c r="S2309">
        <v>181.00000000000003</v>
      </c>
      <c r="T2309">
        <v>0.50194120909595119</v>
      </c>
      <c r="U2309">
        <v>2026</v>
      </c>
      <c r="V2309" t="s">
        <v>64</v>
      </c>
      <c r="W2309">
        <v>4</v>
      </c>
      <c r="X2309" t="s">
        <v>65</v>
      </c>
    </row>
    <row r="2310" spans="1:24" x14ac:dyDescent="0.3">
      <c r="A2310">
        <v>2101</v>
      </c>
      <c r="B2310" s="1">
        <v>46138</v>
      </c>
      <c r="C2310">
        <f>YEAR(SalesDataTable[[#This Row],[Order Date]])</f>
        <v>2026</v>
      </c>
      <c r="D2310">
        <f>MONTH(SalesDataTable[[#This Row],[Order Date]])</f>
        <v>4</v>
      </c>
      <c r="E2310" t="str">
        <f>TEXT(SalesDataTable[[#This Row],[Order Date]], "MmMM")</f>
        <v>April</v>
      </c>
      <c r="F2310" t="str">
        <f>"Q"&amp;ROUNDUP(MONTH(SalesDataTable[[#This Row],[Order Date]])/3,0)</f>
        <v>Q2</v>
      </c>
      <c r="G2310" t="s">
        <v>20</v>
      </c>
      <c r="H2310" t="s">
        <v>39</v>
      </c>
      <c r="I2310" t="s">
        <v>22</v>
      </c>
      <c r="J2310" t="s">
        <v>23</v>
      </c>
      <c r="K2310" t="s">
        <v>30</v>
      </c>
      <c r="L2310" t="s">
        <v>57</v>
      </c>
      <c r="M2310">
        <v>4</v>
      </c>
      <c r="N2310">
        <v>144.69999999999999</v>
      </c>
      <c r="O2310">
        <v>0</v>
      </c>
      <c r="P2310">
        <v>79.41</v>
      </c>
      <c r="Q2310">
        <v>578.79999999999995</v>
      </c>
      <c r="R2310">
        <v>317.64</v>
      </c>
      <c r="S2310">
        <v>261.15999999999997</v>
      </c>
      <c r="T2310">
        <v>0.45120939875604699</v>
      </c>
      <c r="U2310">
        <v>2026</v>
      </c>
      <c r="V2310" t="s">
        <v>64</v>
      </c>
      <c r="W2310">
        <v>4</v>
      </c>
      <c r="X2310" t="s">
        <v>65</v>
      </c>
    </row>
    <row r="2311" spans="1:24" x14ac:dyDescent="0.3">
      <c r="A2311">
        <v>3500</v>
      </c>
      <c r="B2311" s="1">
        <v>46139</v>
      </c>
      <c r="C2311">
        <f>YEAR(SalesDataTable[[#This Row],[Order Date]])</f>
        <v>2026</v>
      </c>
      <c r="D2311">
        <f>MONTH(SalesDataTable[[#This Row],[Order Date]])</f>
        <v>4</v>
      </c>
      <c r="E2311" t="str">
        <f>TEXT(SalesDataTable[[#This Row],[Order Date]], "MmMM")</f>
        <v>April</v>
      </c>
      <c r="F2311" t="str">
        <f>"Q"&amp;ROUNDUP(MONTH(SalesDataTable[[#This Row],[Order Date]])/3,0)</f>
        <v>Q2</v>
      </c>
      <c r="G2311" t="s">
        <v>34</v>
      </c>
      <c r="H2311" t="s">
        <v>53</v>
      </c>
      <c r="I2311" t="s">
        <v>22</v>
      </c>
      <c r="J2311" t="s">
        <v>23</v>
      </c>
      <c r="K2311" t="s">
        <v>24</v>
      </c>
      <c r="L2311" t="s">
        <v>69</v>
      </c>
      <c r="M2311">
        <v>4</v>
      </c>
      <c r="N2311">
        <v>50.67</v>
      </c>
      <c r="O2311">
        <v>0</v>
      </c>
      <c r="P2311">
        <v>22.62</v>
      </c>
      <c r="Q2311">
        <v>202.68</v>
      </c>
      <c r="R2311">
        <v>90.48</v>
      </c>
      <c r="S2311">
        <v>112.2</v>
      </c>
      <c r="T2311">
        <v>0.55358200118413259</v>
      </c>
      <c r="U2311">
        <v>2026</v>
      </c>
      <c r="V2311" t="s">
        <v>64</v>
      </c>
      <c r="W2311">
        <v>4</v>
      </c>
      <c r="X2311" t="s">
        <v>65</v>
      </c>
    </row>
    <row r="2312" spans="1:24" x14ac:dyDescent="0.3">
      <c r="A2312">
        <v>1796</v>
      </c>
      <c r="B2312" s="1">
        <v>46142</v>
      </c>
      <c r="C2312">
        <f>YEAR(SalesDataTable[[#This Row],[Order Date]])</f>
        <v>2026</v>
      </c>
      <c r="D2312">
        <f>MONTH(SalesDataTable[[#This Row],[Order Date]])</f>
        <v>4</v>
      </c>
      <c r="E2312" t="str">
        <f>TEXT(SalesDataTable[[#This Row],[Order Date]], "MmMM")</f>
        <v>April</v>
      </c>
      <c r="F2312" t="str">
        <f>"Q"&amp;ROUNDUP(MONTH(SalesDataTable[[#This Row],[Order Date]])/3,0)</f>
        <v>Q2</v>
      </c>
      <c r="G2312" t="s">
        <v>28</v>
      </c>
      <c r="H2312" t="s">
        <v>46</v>
      </c>
      <c r="I2312" t="s">
        <v>22</v>
      </c>
      <c r="J2312" t="s">
        <v>84</v>
      </c>
      <c r="K2312" t="s">
        <v>44</v>
      </c>
      <c r="L2312" t="s">
        <v>68</v>
      </c>
      <c r="M2312">
        <v>4</v>
      </c>
      <c r="N2312">
        <v>83.27</v>
      </c>
      <c r="O2312">
        <v>0</v>
      </c>
      <c r="P2312">
        <v>39.979999999999997</v>
      </c>
      <c r="Q2312">
        <v>333.08</v>
      </c>
      <c r="R2312">
        <v>159.91999999999999</v>
      </c>
      <c r="S2312">
        <v>173.16</v>
      </c>
      <c r="T2312">
        <v>0.51987510507986068</v>
      </c>
      <c r="U2312">
        <v>2026</v>
      </c>
      <c r="V2312" t="s">
        <v>64</v>
      </c>
      <c r="W2312">
        <v>4</v>
      </c>
      <c r="X2312" t="s">
        <v>65</v>
      </c>
    </row>
    <row r="2313" spans="1:24" x14ac:dyDescent="0.3">
      <c r="A2313">
        <v>551</v>
      </c>
      <c r="B2313" s="1">
        <v>46143</v>
      </c>
      <c r="C2313">
        <f>YEAR(SalesDataTable[[#This Row],[Order Date]])</f>
        <v>2026</v>
      </c>
      <c r="D2313">
        <f>MONTH(SalesDataTable[[#This Row],[Order Date]])</f>
        <v>5</v>
      </c>
      <c r="E2313" t="str">
        <f>TEXT(SalesDataTable[[#This Row],[Order Date]], "MmMM")</f>
        <v>May</v>
      </c>
      <c r="F2313" t="str">
        <f>"Q"&amp;ROUNDUP(MONTH(SalesDataTable[[#This Row],[Order Date]])/3,0)</f>
        <v>Q2</v>
      </c>
      <c r="G2313" t="s">
        <v>20</v>
      </c>
      <c r="H2313" t="s">
        <v>21</v>
      </c>
      <c r="I2313" t="s">
        <v>86</v>
      </c>
      <c r="J2313" t="s">
        <v>84</v>
      </c>
      <c r="K2313" t="s">
        <v>42</v>
      </c>
      <c r="L2313" t="s">
        <v>62</v>
      </c>
      <c r="M2313">
        <v>4</v>
      </c>
      <c r="N2313">
        <v>103.64</v>
      </c>
      <c r="O2313">
        <v>0</v>
      </c>
      <c r="P2313">
        <v>50.59</v>
      </c>
      <c r="Q2313">
        <v>414.56</v>
      </c>
      <c r="R2313">
        <v>202.36</v>
      </c>
      <c r="S2313">
        <v>212.2</v>
      </c>
      <c r="T2313">
        <v>0.51186800463141646</v>
      </c>
      <c r="U2313">
        <v>2026</v>
      </c>
      <c r="V2313" t="s">
        <v>64</v>
      </c>
      <c r="W2313">
        <v>5</v>
      </c>
      <c r="X2313" t="s">
        <v>70</v>
      </c>
    </row>
    <row r="2314" spans="1:24" x14ac:dyDescent="0.3">
      <c r="A2314">
        <v>3510</v>
      </c>
      <c r="B2314" s="1">
        <v>46150</v>
      </c>
      <c r="C2314">
        <f>YEAR(SalesDataTable[[#This Row],[Order Date]])</f>
        <v>2026</v>
      </c>
      <c r="D2314">
        <f>MONTH(SalesDataTable[[#This Row],[Order Date]])</f>
        <v>5</v>
      </c>
      <c r="E2314" t="str">
        <f>TEXT(SalesDataTable[[#This Row],[Order Date]], "MmMM")</f>
        <v>May</v>
      </c>
      <c r="F2314" t="str">
        <f>"Q"&amp;ROUNDUP(MONTH(SalesDataTable[[#This Row],[Order Date]])/3,0)</f>
        <v>Q2</v>
      </c>
      <c r="G2314" t="s">
        <v>48</v>
      </c>
      <c r="H2314" t="s">
        <v>49</v>
      </c>
      <c r="I2314" t="s">
        <v>22</v>
      </c>
      <c r="J2314" t="s">
        <v>84</v>
      </c>
      <c r="K2314" t="s">
        <v>44</v>
      </c>
      <c r="L2314" t="s">
        <v>63</v>
      </c>
      <c r="M2314">
        <v>4</v>
      </c>
      <c r="N2314">
        <v>121.81</v>
      </c>
      <c r="O2314">
        <v>0</v>
      </c>
      <c r="P2314">
        <v>58.95</v>
      </c>
      <c r="Q2314">
        <v>487.24</v>
      </c>
      <c r="R2314">
        <v>235.8</v>
      </c>
      <c r="S2314">
        <v>251.44</v>
      </c>
      <c r="T2314">
        <v>0.5160495854199163</v>
      </c>
      <c r="U2314">
        <v>2026</v>
      </c>
      <c r="V2314" t="s">
        <v>64</v>
      </c>
      <c r="W2314">
        <v>5</v>
      </c>
      <c r="X2314" t="s">
        <v>70</v>
      </c>
    </row>
    <row r="2315" spans="1:24" x14ac:dyDescent="0.3">
      <c r="A2315">
        <v>4800</v>
      </c>
      <c r="B2315" s="1">
        <v>46152</v>
      </c>
      <c r="C2315">
        <f>YEAR(SalesDataTable[[#This Row],[Order Date]])</f>
        <v>2026</v>
      </c>
      <c r="D2315">
        <f>MONTH(SalesDataTable[[#This Row],[Order Date]])</f>
        <v>5</v>
      </c>
      <c r="E2315" t="str">
        <f>TEXT(SalesDataTable[[#This Row],[Order Date]], "MmMM")</f>
        <v>May</v>
      </c>
      <c r="F2315" t="str">
        <f>"Q"&amp;ROUNDUP(MONTH(SalesDataTable[[#This Row],[Order Date]])/3,0)</f>
        <v>Q2</v>
      </c>
      <c r="G2315" t="s">
        <v>20</v>
      </c>
      <c r="H2315" t="s">
        <v>21</v>
      </c>
      <c r="I2315" t="s">
        <v>86</v>
      </c>
      <c r="J2315" t="s">
        <v>23</v>
      </c>
      <c r="K2315" t="s">
        <v>42</v>
      </c>
      <c r="L2315" t="s">
        <v>62</v>
      </c>
      <c r="M2315">
        <v>4</v>
      </c>
      <c r="N2315">
        <v>103.36</v>
      </c>
      <c r="O2315">
        <v>0</v>
      </c>
      <c r="P2315">
        <v>51.59</v>
      </c>
      <c r="Q2315">
        <v>413.44</v>
      </c>
      <c r="R2315">
        <v>206.36</v>
      </c>
      <c r="S2315">
        <v>207.07999999999998</v>
      </c>
      <c r="T2315">
        <v>0.50087074303405565</v>
      </c>
      <c r="U2315">
        <v>2026</v>
      </c>
      <c r="V2315" t="s">
        <v>64</v>
      </c>
      <c r="W2315">
        <v>5</v>
      </c>
      <c r="X2315" t="s">
        <v>70</v>
      </c>
    </row>
    <row r="2316" spans="1:24" x14ac:dyDescent="0.3">
      <c r="A2316">
        <v>5051</v>
      </c>
      <c r="B2316" s="1">
        <v>46154</v>
      </c>
      <c r="C2316">
        <f>YEAR(SalesDataTable[[#This Row],[Order Date]])</f>
        <v>2026</v>
      </c>
      <c r="D2316">
        <f>MONTH(SalesDataTable[[#This Row],[Order Date]])</f>
        <v>5</v>
      </c>
      <c r="E2316" t="str">
        <f>TEXT(SalesDataTable[[#This Row],[Order Date]], "MmMM")</f>
        <v>May</v>
      </c>
      <c r="F2316" t="str">
        <f>"Q"&amp;ROUNDUP(MONTH(SalesDataTable[[#This Row],[Order Date]])/3,0)</f>
        <v>Q2</v>
      </c>
      <c r="G2316" t="s">
        <v>28</v>
      </c>
      <c r="H2316" t="s">
        <v>46</v>
      </c>
      <c r="I2316" t="s">
        <v>86</v>
      </c>
      <c r="J2316" t="s">
        <v>84</v>
      </c>
      <c r="K2316" t="s">
        <v>42</v>
      </c>
      <c r="L2316" t="s">
        <v>66</v>
      </c>
      <c r="M2316">
        <v>4</v>
      </c>
      <c r="N2316">
        <v>51.31</v>
      </c>
      <c r="O2316">
        <v>0</v>
      </c>
      <c r="P2316">
        <v>22.19</v>
      </c>
      <c r="Q2316">
        <v>205.24</v>
      </c>
      <c r="R2316">
        <v>88.76</v>
      </c>
      <c r="S2316">
        <v>116.48</v>
      </c>
      <c r="T2316">
        <v>0.56753069577080495</v>
      </c>
      <c r="U2316">
        <v>2026</v>
      </c>
      <c r="V2316" t="s">
        <v>64</v>
      </c>
      <c r="W2316">
        <v>5</v>
      </c>
      <c r="X2316" t="s">
        <v>70</v>
      </c>
    </row>
    <row r="2317" spans="1:24" x14ac:dyDescent="0.3">
      <c r="A2317">
        <v>1902</v>
      </c>
      <c r="B2317" s="1">
        <v>46156</v>
      </c>
      <c r="C2317">
        <f>YEAR(SalesDataTable[[#This Row],[Order Date]])</f>
        <v>2026</v>
      </c>
      <c r="D2317">
        <f>MONTH(SalesDataTable[[#This Row],[Order Date]])</f>
        <v>5</v>
      </c>
      <c r="E2317" t="str">
        <f>TEXT(SalesDataTable[[#This Row],[Order Date]], "MmMM")</f>
        <v>May</v>
      </c>
      <c r="F2317" t="str">
        <f>"Q"&amp;ROUNDUP(MONTH(SalesDataTable[[#This Row],[Order Date]])/3,0)</f>
        <v>Q2</v>
      </c>
      <c r="G2317" t="s">
        <v>34</v>
      </c>
      <c r="H2317" t="s">
        <v>55</v>
      </c>
      <c r="I2317" t="s">
        <v>86</v>
      </c>
      <c r="J2317" t="s">
        <v>85</v>
      </c>
      <c r="K2317" t="s">
        <v>37</v>
      </c>
      <c r="L2317" t="s">
        <v>38</v>
      </c>
      <c r="M2317">
        <v>4</v>
      </c>
      <c r="N2317">
        <v>130.83000000000001</v>
      </c>
      <c r="O2317">
        <v>0</v>
      </c>
      <c r="P2317">
        <v>66.959999999999994</v>
      </c>
      <c r="Q2317">
        <v>523.32000000000005</v>
      </c>
      <c r="R2317">
        <v>267.83999999999997</v>
      </c>
      <c r="S2317">
        <v>255.48000000000008</v>
      </c>
      <c r="T2317">
        <v>0.48819078193074994</v>
      </c>
      <c r="U2317">
        <v>2026</v>
      </c>
      <c r="V2317" t="s">
        <v>64</v>
      </c>
      <c r="W2317">
        <v>5</v>
      </c>
      <c r="X2317" t="s">
        <v>70</v>
      </c>
    </row>
    <row r="2318" spans="1:24" x14ac:dyDescent="0.3">
      <c r="A2318">
        <v>3531</v>
      </c>
      <c r="B2318" s="1">
        <v>46157</v>
      </c>
      <c r="C2318">
        <f>YEAR(SalesDataTable[[#This Row],[Order Date]])</f>
        <v>2026</v>
      </c>
      <c r="D2318">
        <f>MONTH(SalesDataTable[[#This Row],[Order Date]])</f>
        <v>5</v>
      </c>
      <c r="E2318" t="str">
        <f>TEXT(SalesDataTable[[#This Row],[Order Date]], "MmMM")</f>
        <v>May</v>
      </c>
      <c r="F2318" t="str">
        <f>"Q"&amp;ROUNDUP(MONTH(SalesDataTable[[#This Row],[Order Date]])/3,0)</f>
        <v>Q2</v>
      </c>
      <c r="G2318" t="s">
        <v>20</v>
      </c>
      <c r="H2318" t="s">
        <v>60</v>
      </c>
      <c r="I2318" t="s">
        <v>86</v>
      </c>
      <c r="J2318" t="s">
        <v>85</v>
      </c>
      <c r="K2318" t="s">
        <v>24</v>
      </c>
      <c r="L2318" t="s">
        <v>50</v>
      </c>
      <c r="M2318">
        <v>4</v>
      </c>
      <c r="N2318">
        <v>36.21</v>
      </c>
      <c r="O2318">
        <v>0</v>
      </c>
      <c r="P2318">
        <v>14.3</v>
      </c>
      <c r="Q2318">
        <v>144.84</v>
      </c>
      <c r="R2318">
        <v>57.2</v>
      </c>
      <c r="S2318">
        <v>87.64</v>
      </c>
      <c r="T2318">
        <v>0.60508146920740125</v>
      </c>
      <c r="U2318">
        <v>2026</v>
      </c>
      <c r="V2318" t="s">
        <v>64</v>
      </c>
      <c r="W2318">
        <v>5</v>
      </c>
      <c r="X2318" t="s">
        <v>70</v>
      </c>
    </row>
    <row r="2319" spans="1:24" x14ac:dyDescent="0.3">
      <c r="A2319">
        <v>3599</v>
      </c>
      <c r="B2319" s="1">
        <v>46158</v>
      </c>
      <c r="C2319">
        <f>YEAR(SalesDataTable[[#This Row],[Order Date]])</f>
        <v>2026</v>
      </c>
      <c r="D2319">
        <f>MONTH(SalesDataTable[[#This Row],[Order Date]])</f>
        <v>5</v>
      </c>
      <c r="E2319" t="str">
        <f>TEXT(SalesDataTable[[#This Row],[Order Date]], "MmMM")</f>
        <v>May</v>
      </c>
      <c r="F2319" t="str">
        <f>"Q"&amp;ROUNDUP(MONTH(SalesDataTable[[#This Row],[Order Date]])/3,0)</f>
        <v>Q2</v>
      </c>
      <c r="G2319" t="s">
        <v>34</v>
      </c>
      <c r="H2319" t="s">
        <v>35</v>
      </c>
      <c r="I2319" t="s">
        <v>22</v>
      </c>
      <c r="J2319" t="s">
        <v>23</v>
      </c>
      <c r="K2319" t="s">
        <v>30</v>
      </c>
      <c r="L2319" t="s">
        <v>57</v>
      </c>
      <c r="M2319">
        <v>4</v>
      </c>
      <c r="N2319">
        <v>143.34</v>
      </c>
      <c r="O2319">
        <v>0</v>
      </c>
      <c r="P2319">
        <v>80.55</v>
      </c>
      <c r="Q2319">
        <v>573.36</v>
      </c>
      <c r="R2319">
        <v>322.2</v>
      </c>
      <c r="S2319">
        <v>251.16000000000003</v>
      </c>
      <c r="T2319">
        <v>0.43804939305148599</v>
      </c>
      <c r="U2319">
        <v>2026</v>
      </c>
      <c r="V2319" t="s">
        <v>64</v>
      </c>
      <c r="W2319">
        <v>5</v>
      </c>
      <c r="X2319" t="s">
        <v>70</v>
      </c>
    </row>
    <row r="2320" spans="1:24" x14ac:dyDescent="0.3">
      <c r="A2320">
        <v>1930</v>
      </c>
      <c r="B2320" s="1">
        <v>46161</v>
      </c>
      <c r="C2320">
        <f>YEAR(SalesDataTable[[#This Row],[Order Date]])</f>
        <v>2026</v>
      </c>
      <c r="D2320">
        <f>MONTH(SalesDataTable[[#This Row],[Order Date]])</f>
        <v>5</v>
      </c>
      <c r="E2320" t="str">
        <f>TEXT(SalesDataTable[[#This Row],[Order Date]], "MmMM")</f>
        <v>May</v>
      </c>
      <c r="F2320" t="str">
        <f>"Q"&amp;ROUNDUP(MONTH(SalesDataTable[[#This Row],[Order Date]])/3,0)</f>
        <v>Q2</v>
      </c>
      <c r="G2320" t="s">
        <v>48</v>
      </c>
      <c r="H2320" t="s">
        <v>71</v>
      </c>
      <c r="I2320" t="s">
        <v>86</v>
      </c>
      <c r="J2320" t="s">
        <v>23</v>
      </c>
      <c r="K2320" t="s">
        <v>37</v>
      </c>
      <c r="L2320" t="s">
        <v>47</v>
      </c>
      <c r="M2320">
        <v>4</v>
      </c>
      <c r="N2320">
        <v>36.94</v>
      </c>
      <c r="O2320">
        <v>0</v>
      </c>
      <c r="P2320">
        <v>13.63</v>
      </c>
      <c r="Q2320">
        <v>147.76</v>
      </c>
      <c r="R2320">
        <v>54.52</v>
      </c>
      <c r="S2320">
        <v>93.239999999999981</v>
      </c>
      <c r="T2320">
        <v>0.63102328099620997</v>
      </c>
      <c r="U2320">
        <v>2026</v>
      </c>
      <c r="V2320" t="s">
        <v>64</v>
      </c>
      <c r="W2320">
        <v>5</v>
      </c>
      <c r="X2320" t="s">
        <v>70</v>
      </c>
    </row>
    <row r="2321" spans="1:24" x14ac:dyDescent="0.3">
      <c r="A2321">
        <v>4727</v>
      </c>
      <c r="B2321" s="1">
        <v>46168</v>
      </c>
      <c r="C2321">
        <f>YEAR(SalesDataTable[[#This Row],[Order Date]])</f>
        <v>2026</v>
      </c>
      <c r="D2321">
        <f>MONTH(SalesDataTable[[#This Row],[Order Date]])</f>
        <v>5</v>
      </c>
      <c r="E2321" t="str">
        <f>TEXT(SalesDataTable[[#This Row],[Order Date]], "MmMM")</f>
        <v>May</v>
      </c>
      <c r="F2321" t="str">
        <f>"Q"&amp;ROUNDUP(MONTH(SalesDataTable[[#This Row],[Order Date]])/3,0)</f>
        <v>Q2</v>
      </c>
      <c r="G2321" t="s">
        <v>48</v>
      </c>
      <c r="H2321" t="s">
        <v>71</v>
      </c>
      <c r="I2321" t="s">
        <v>22</v>
      </c>
      <c r="J2321" t="s">
        <v>23</v>
      </c>
      <c r="K2321" t="s">
        <v>30</v>
      </c>
      <c r="L2321" t="s">
        <v>57</v>
      </c>
      <c r="M2321">
        <v>4</v>
      </c>
      <c r="N2321">
        <v>140.66999999999999</v>
      </c>
      <c r="O2321">
        <v>0</v>
      </c>
      <c r="P2321">
        <v>80.72</v>
      </c>
      <c r="Q2321">
        <v>562.67999999999995</v>
      </c>
      <c r="R2321">
        <v>322.88</v>
      </c>
      <c r="S2321">
        <v>239.79999999999995</v>
      </c>
      <c r="T2321">
        <v>0.42617473519584842</v>
      </c>
      <c r="U2321">
        <v>2026</v>
      </c>
      <c r="V2321" t="s">
        <v>64</v>
      </c>
      <c r="W2321">
        <v>5</v>
      </c>
      <c r="X2321" t="s">
        <v>70</v>
      </c>
    </row>
    <row r="2322" spans="1:24" x14ac:dyDescent="0.3">
      <c r="A2322">
        <v>4696</v>
      </c>
      <c r="B2322" s="1">
        <v>46173</v>
      </c>
      <c r="C2322">
        <f>YEAR(SalesDataTable[[#This Row],[Order Date]])</f>
        <v>2026</v>
      </c>
      <c r="D2322">
        <f>MONTH(SalesDataTable[[#This Row],[Order Date]])</f>
        <v>5</v>
      </c>
      <c r="E2322" t="str">
        <f>TEXT(SalesDataTable[[#This Row],[Order Date]], "MmMM")</f>
        <v>May</v>
      </c>
      <c r="F2322" t="str">
        <f>"Q"&amp;ROUNDUP(MONTH(SalesDataTable[[#This Row],[Order Date]])/3,0)</f>
        <v>Q2</v>
      </c>
      <c r="G2322" t="s">
        <v>34</v>
      </c>
      <c r="H2322" t="s">
        <v>55</v>
      </c>
      <c r="I2322" t="s">
        <v>22</v>
      </c>
      <c r="J2322" t="s">
        <v>23</v>
      </c>
      <c r="K2322" t="s">
        <v>42</v>
      </c>
      <c r="L2322" t="s">
        <v>72</v>
      </c>
      <c r="M2322">
        <v>4</v>
      </c>
      <c r="N2322">
        <v>81.790000000000006</v>
      </c>
      <c r="O2322">
        <v>0</v>
      </c>
      <c r="P2322">
        <v>42.96</v>
      </c>
      <c r="Q2322">
        <v>327.16000000000003</v>
      </c>
      <c r="R2322">
        <v>171.84</v>
      </c>
      <c r="S2322">
        <v>155.32000000000002</v>
      </c>
      <c r="T2322">
        <v>0.47475241472062601</v>
      </c>
      <c r="U2322">
        <v>2026</v>
      </c>
      <c r="V2322" t="s">
        <v>64</v>
      </c>
      <c r="W2322">
        <v>5</v>
      </c>
      <c r="X2322" t="s">
        <v>70</v>
      </c>
    </row>
    <row r="2323" spans="1:24" x14ac:dyDescent="0.3">
      <c r="A2323">
        <v>3615</v>
      </c>
      <c r="B2323" s="1">
        <v>46182</v>
      </c>
      <c r="C2323">
        <f>YEAR(SalesDataTable[[#This Row],[Order Date]])</f>
        <v>2026</v>
      </c>
      <c r="D2323">
        <f>MONTH(SalesDataTable[[#This Row],[Order Date]])</f>
        <v>6</v>
      </c>
      <c r="E2323" t="str">
        <f>TEXT(SalesDataTable[[#This Row],[Order Date]], "MmMM")</f>
        <v>June</v>
      </c>
      <c r="F2323" t="str">
        <f>"Q"&amp;ROUNDUP(MONTH(SalesDataTable[[#This Row],[Order Date]])/3,0)</f>
        <v>Q2</v>
      </c>
      <c r="G2323" t="s">
        <v>34</v>
      </c>
      <c r="H2323" t="s">
        <v>55</v>
      </c>
      <c r="I2323" t="s">
        <v>22</v>
      </c>
      <c r="J2323" t="s">
        <v>23</v>
      </c>
      <c r="K2323" t="s">
        <v>30</v>
      </c>
      <c r="L2323" t="s">
        <v>31</v>
      </c>
      <c r="M2323">
        <v>4</v>
      </c>
      <c r="N2323">
        <v>155.22</v>
      </c>
      <c r="O2323">
        <v>0</v>
      </c>
      <c r="P2323">
        <v>77.209999999999994</v>
      </c>
      <c r="Q2323">
        <v>620.88</v>
      </c>
      <c r="R2323">
        <v>308.83999999999997</v>
      </c>
      <c r="S2323">
        <v>312.04000000000002</v>
      </c>
      <c r="T2323">
        <v>0.50257698750161062</v>
      </c>
      <c r="U2323">
        <v>2026</v>
      </c>
      <c r="V2323" t="s">
        <v>64</v>
      </c>
      <c r="W2323">
        <v>6</v>
      </c>
      <c r="X2323" t="s">
        <v>73</v>
      </c>
    </row>
    <row r="2324" spans="1:24" x14ac:dyDescent="0.3">
      <c r="A2324">
        <v>3661</v>
      </c>
      <c r="B2324" s="1">
        <v>46182</v>
      </c>
      <c r="C2324">
        <f>YEAR(SalesDataTable[[#This Row],[Order Date]])</f>
        <v>2026</v>
      </c>
      <c r="D2324">
        <f>MONTH(SalesDataTable[[#This Row],[Order Date]])</f>
        <v>6</v>
      </c>
      <c r="E2324" t="str">
        <f>TEXT(SalesDataTable[[#This Row],[Order Date]], "MmMM")</f>
        <v>June</v>
      </c>
      <c r="F2324" t="str">
        <f>"Q"&amp;ROUNDUP(MONTH(SalesDataTable[[#This Row],[Order Date]])/3,0)</f>
        <v>Q2</v>
      </c>
      <c r="G2324" t="s">
        <v>20</v>
      </c>
      <c r="H2324" t="s">
        <v>21</v>
      </c>
      <c r="I2324" t="s">
        <v>22</v>
      </c>
      <c r="J2324" t="s">
        <v>23</v>
      </c>
      <c r="K2324" t="s">
        <v>42</v>
      </c>
      <c r="L2324" t="s">
        <v>62</v>
      </c>
      <c r="M2324">
        <v>4</v>
      </c>
      <c r="N2324">
        <v>100.33</v>
      </c>
      <c r="O2324">
        <v>0</v>
      </c>
      <c r="P2324">
        <v>49.99</v>
      </c>
      <c r="Q2324">
        <v>401.32</v>
      </c>
      <c r="R2324">
        <v>199.96</v>
      </c>
      <c r="S2324">
        <v>201.35999999999999</v>
      </c>
      <c r="T2324">
        <v>0.5017442439948171</v>
      </c>
      <c r="U2324">
        <v>2026</v>
      </c>
      <c r="V2324" t="s">
        <v>64</v>
      </c>
      <c r="W2324">
        <v>6</v>
      </c>
      <c r="X2324" t="s">
        <v>73</v>
      </c>
    </row>
    <row r="2325" spans="1:24" x14ac:dyDescent="0.3">
      <c r="A2325">
        <v>4272</v>
      </c>
      <c r="B2325" s="1">
        <v>46186</v>
      </c>
      <c r="C2325">
        <f>YEAR(SalesDataTable[[#This Row],[Order Date]])</f>
        <v>2026</v>
      </c>
      <c r="D2325">
        <f>MONTH(SalesDataTable[[#This Row],[Order Date]])</f>
        <v>6</v>
      </c>
      <c r="E2325" t="str">
        <f>TEXT(SalesDataTable[[#This Row],[Order Date]], "MmMM")</f>
        <v>June</v>
      </c>
      <c r="F2325" t="str">
        <f>"Q"&amp;ROUNDUP(MONTH(SalesDataTable[[#This Row],[Order Date]])/3,0)</f>
        <v>Q2</v>
      </c>
      <c r="G2325" t="s">
        <v>20</v>
      </c>
      <c r="H2325" t="s">
        <v>32</v>
      </c>
      <c r="I2325" t="s">
        <v>87</v>
      </c>
      <c r="J2325" t="s">
        <v>84</v>
      </c>
      <c r="K2325" t="s">
        <v>44</v>
      </c>
      <c r="L2325" t="s">
        <v>45</v>
      </c>
      <c r="M2325">
        <v>4</v>
      </c>
      <c r="N2325">
        <v>190.97</v>
      </c>
      <c r="O2325">
        <v>0</v>
      </c>
      <c r="P2325">
        <v>103.36</v>
      </c>
      <c r="Q2325">
        <v>763.88</v>
      </c>
      <c r="R2325">
        <v>413.44</v>
      </c>
      <c r="S2325">
        <v>350.44</v>
      </c>
      <c r="T2325">
        <v>0.45876315651673039</v>
      </c>
      <c r="U2325">
        <v>2026</v>
      </c>
      <c r="V2325" t="s">
        <v>64</v>
      </c>
      <c r="W2325">
        <v>6</v>
      </c>
      <c r="X2325" t="s">
        <v>73</v>
      </c>
    </row>
    <row r="2326" spans="1:24" x14ac:dyDescent="0.3">
      <c r="A2326">
        <v>1772</v>
      </c>
      <c r="B2326" s="1">
        <v>46192</v>
      </c>
      <c r="C2326">
        <f>YEAR(SalesDataTable[[#This Row],[Order Date]])</f>
        <v>2026</v>
      </c>
      <c r="D2326">
        <f>MONTH(SalesDataTable[[#This Row],[Order Date]])</f>
        <v>6</v>
      </c>
      <c r="E2326" t="str">
        <f>TEXT(SalesDataTable[[#This Row],[Order Date]], "MmMM")</f>
        <v>June</v>
      </c>
      <c r="F2326" t="str">
        <f>"Q"&amp;ROUNDUP(MONTH(SalesDataTable[[#This Row],[Order Date]])/3,0)</f>
        <v>Q2</v>
      </c>
      <c r="G2326" t="s">
        <v>20</v>
      </c>
      <c r="H2326" t="s">
        <v>39</v>
      </c>
      <c r="I2326" t="s">
        <v>22</v>
      </c>
      <c r="J2326" t="s">
        <v>23</v>
      </c>
      <c r="K2326" t="s">
        <v>30</v>
      </c>
      <c r="L2326" t="s">
        <v>31</v>
      </c>
      <c r="M2326">
        <v>4</v>
      </c>
      <c r="N2326">
        <v>153.38</v>
      </c>
      <c r="O2326">
        <v>0</v>
      </c>
      <c r="P2326">
        <v>76.92</v>
      </c>
      <c r="Q2326">
        <v>613.52</v>
      </c>
      <c r="R2326">
        <v>307.68</v>
      </c>
      <c r="S2326">
        <v>305.83999999999997</v>
      </c>
      <c r="T2326">
        <v>0.49850045638283996</v>
      </c>
      <c r="U2326">
        <v>2026</v>
      </c>
      <c r="V2326" t="s">
        <v>64</v>
      </c>
      <c r="W2326">
        <v>6</v>
      </c>
      <c r="X2326" t="s">
        <v>73</v>
      </c>
    </row>
    <row r="2327" spans="1:24" x14ac:dyDescent="0.3">
      <c r="A2327">
        <v>3351</v>
      </c>
      <c r="B2327" s="1">
        <v>46192</v>
      </c>
      <c r="C2327">
        <f>YEAR(SalesDataTable[[#This Row],[Order Date]])</f>
        <v>2026</v>
      </c>
      <c r="D2327">
        <f>MONTH(SalesDataTable[[#This Row],[Order Date]])</f>
        <v>6</v>
      </c>
      <c r="E2327" t="str">
        <f>TEXT(SalesDataTable[[#This Row],[Order Date]], "MmMM")</f>
        <v>June</v>
      </c>
      <c r="F2327" t="str">
        <f>"Q"&amp;ROUNDUP(MONTH(SalesDataTable[[#This Row],[Order Date]])/3,0)</f>
        <v>Q2</v>
      </c>
      <c r="G2327" t="s">
        <v>34</v>
      </c>
      <c r="H2327" t="s">
        <v>56</v>
      </c>
      <c r="I2327" t="s">
        <v>87</v>
      </c>
      <c r="J2327" t="s">
        <v>23</v>
      </c>
      <c r="K2327" t="s">
        <v>44</v>
      </c>
      <c r="L2327" t="s">
        <v>63</v>
      </c>
      <c r="M2327">
        <v>4</v>
      </c>
      <c r="N2327">
        <v>123.89</v>
      </c>
      <c r="O2327">
        <v>0</v>
      </c>
      <c r="P2327">
        <v>59.42</v>
      </c>
      <c r="Q2327">
        <v>495.56</v>
      </c>
      <c r="R2327">
        <v>237.68</v>
      </c>
      <c r="S2327">
        <v>257.88</v>
      </c>
      <c r="T2327">
        <v>0.5203809831301961</v>
      </c>
      <c r="U2327">
        <v>2026</v>
      </c>
      <c r="V2327" t="s">
        <v>64</v>
      </c>
      <c r="W2327">
        <v>6</v>
      </c>
      <c r="X2327" t="s">
        <v>73</v>
      </c>
    </row>
    <row r="2328" spans="1:24" x14ac:dyDescent="0.3">
      <c r="A2328">
        <v>3325</v>
      </c>
      <c r="B2328" s="1">
        <v>46194</v>
      </c>
      <c r="C2328">
        <f>YEAR(SalesDataTable[[#This Row],[Order Date]])</f>
        <v>2026</v>
      </c>
      <c r="D2328">
        <f>MONTH(SalesDataTable[[#This Row],[Order Date]])</f>
        <v>6</v>
      </c>
      <c r="E2328" t="str">
        <f>TEXT(SalesDataTable[[#This Row],[Order Date]], "MmMM")</f>
        <v>June</v>
      </c>
      <c r="F2328" t="str">
        <f>"Q"&amp;ROUNDUP(MONTH(SalesDataTable[[#This Row],[Order Date]])/3,0)</f>
        <v>Q2</v>
      </c>
      <c r="G2328" t="s">
        <v>48</v>
      </c>
      <c r="H2328" t="s">
        <v>49</v>
      </c>
      <c r="I2328" t="s">
        <v>22</v>
      </c>
      <c r="J2328" t="s">
        <v>23</v>
      </c>
      <c r="K2328" t="s">
        <v>42</v>
      </c>
      <c r="L2328" t="s">
        <v>66</v>
      </c>
      <c r="M2328">
        <v>4</v>
      </c>
      <c r="N2328">
        <v>50.57</v>
      </c>
      <c r="O2328">
        <v>0</v>
      </c>
      <c r="P2328">
        <v>21.85</v>
      </c>
      <c r="Q2328">
        <v>202.28</v>
      </c>
      <c r="R2328">
        <v>87.4</v>
      </c>
      <c r="S2328">
        <v>114.88</v>
      </c>
      <c r="T2328">
        <v>0.56792564761716435</v>
      </c>
      <c r="U2328">
        <v>2026</v>
      </c>
      <c r="V2328" t="s">
        <v>64</v>
      </c>
      <c r="W2328">
        <v>6</v>
      </c>
      <c r="X2328" t="s">
        <v>73</v>
      </c>
    </row>
    <row r="2329" spans="1:24" x14ac:dyDescent="0.3">
      <c r="A2329">
        <v>3932</v>
      </c>
      <c r="B2329" s="1">
        <v>46199</v>
      </c>
      <c r="C2329">
        <f>YEAR(SalesDataTable[[#This Row],[Order Date]])</f>
        <v>2026</v>
      </c>
      <c r="D2329">
        <f>MONTH(SalesDataTable[[#This Row],[Order Date]])</f>
        <v>6</v>
      </c>
      <c r="E2329" t="str">
        <f>TEXT(SalesDataTable[[#This Row],[Order Date]], "MmMM")</f>
        <v>June</v>
      </c>
      <c r="F2329" t="str">
        <f>"Q"&amp;ROUNDUP(MONTH(SalesDataTable[[#This Row],[Order Date]])/3,0)</f>
        <v>Q2</v>
      </c>
      <c r="G2329" t="s">
        <v>48</v>
      </c>
      <c r="H2329" t="s">
        <v>81</v>
      </c>
      <c r="I2329" t="s">
        <v>22</v>
      </c>
      <c r="J2329" t="s">
        <v>23</v>
      </c>
      <c r="K2329" t="s">
        <v>24</v>
      </c>
      <c r="L2329" t="s">
        <v>50</v>
      </c>
      <c r="M2329">
        <v>4</v>
      </c>
      <c r="N2329">
        <v>35.770000000000003</v>
      </c>
      <c r="O2329">
        <v>0</v>
      </c>
      <c r="P2329">
        <v>13.75</v>
      </c>
      <c r="Q2329">
        <v>143.08000000000001</v>
      </c>
      <c r="R2329">
        <v>55</v>
      </c>
      <c r="S2329">
        <v>88.080000000000013</v>
      </c>
      <c r="T2329">
        <v>0.61559966452334358</v>
      </c>
      <c r="U2329">
        <v>2026</v>
      </c>
      <c r="V2329" t="s">
        <v>64</v>
      </c>
      <c r="W2329">
        <v>6</v>
      </c>
      <c r="X2329" t="s">
        <v>73</v>
      </c>
    </row>
    <row r="2330" spans="1:24" x14ac:dyDescent="0.3">
      <c r="A2330">
        <v>4079</v>
      </c>
      <c r="B2330" s="1">
        <v>46202</v>
      </c>
      <c r="C2330">
        <f>YEAR(SalesDataTable[[#This Row],[Order Date]])</f>
        <v>2026</v>
      </c>
      <c r="D2330">
        <f>MONTH(SalesDataTable[[#This Row],[Order Date]])</f>
        <v>6</v>
      </c>
      <c r="E2330" t="str">
        <f>TEXT(SalesDataTable[[#This Row],[Order Date]], "MmMM")</f>
        <v>June</v>
      </c>
      <c r="F2330" t="str">
        <f>"Q"&amp;ROUNDUP(MONTH(SalesDataTable[[#This Row],[Order Date]])/3,0)</f>
        <v>Q2</v>
      </c>
      <c r="G2330" t="s">
        <v>48</v>
      </c>
      <c r="H2330" t="s">
        <v>52</v>
      </c>
      <c r="I2330" t="s">
        <v>22</v>
      </c>
      <c r="J2330" t="s">
        <v>23</v>
      </c>
      <c r="K2330" t="s">
        <v>44</v>
      </c>
      <c r="L2330" t="s">
        <v>45</v>
      </c>
      <c r="M2330">
        <v>4</v>
      </c>
      <c r="N2330">
        <v>194.6</v>
      </c>
      <c r="O2330">
        <v>0</v>
      </c>
      <c r="P2330">
        <v>104.64</v>
      </c>
      <c r="Q2330">
        <v>778.4</v>
      </c>
      <c r="R2330">
        <v>418.56</v>
      </c>
      <c r="S2330">
        <v>359.84</v>
      </c>
      <c r="T2330">
        <v>0.46228160328879753</v>
      </c>
      <c r="U2330">
        <v>2026</v>
      </c>
      <c r="V2330" t="s">
        <v>64</v>
      </c>
      <c r="W2330">
        <v>6</v>
      </c>
      <c r="X2330" t="s">
        <v>73</v>
      </c>
    </row>
    <row r="2331" spans="1:24" x14ac:dyDescent="0.3">
      <c r="A2331">
        <v>5164</v>
      </c>
      <c r="B2331" s="1">
        <v>46207</v>
      </c>
      <c r="C2331">
        <f>YEAR(SalesDataTable[[#This Row],[Order Date]])</f>
        <v>2026</v>
      </c>
      <c r="D2331">
        <f>MONTH(SalesDataTable[[#This Row],[Order Date]])</f>
        <v>7</v>
      </c>
      <c r="E2331" t="str">
        <f>TEXT(SalesDataTable[[#This Row],[Order Date]], "MmMM")</f>
        <v>July</v>
      </c>
      <c r="F2331" t="str">
        <f>"Q"&amp;ROUNDUP(MONTH(SalesDataTable[[#This Row],[Order Date]])/3,0)</f>
        <v>Q3</v>
      </c>
      <c r="G2331" t="s">
        <v>34</v>
      </c>
      <c r="H2331" t="s">
        <v>55</v>
      </c>
      <c r="I2331" t="s">
        <v>22</v>
      </c>
      <c r="J2331" t="s">
        <v>84</v>
      </c>
      <c r="K2331" t="s">
        <v>30</v>
      </c>
      <c r="L2331" t="s">
        <v>57</v>
      </c>
      <c r="M2331">
        <v>4</v>
      </c>
      <c r="N2331">
        <v>142.86000000000001</v>
      </c>
      <c r="O2331">
        <v>0</v>
      </c>
      <c r="P2331">
        <v>81.62</v>
      </c>
      <c r="Q2331">
        <v>571.44000000000005</v>
      </c>
      <c r="R2331">
        <v>326.48</v>
      </c>
      <c r="S2331">
        <v>244.96000000000004</v>
      </c>
      <c r="T2331">
        <v>0.42867142657146862</v>
      </c>
      <c r="U2331">
        <v>2026</v>
      </c>
      <c r="V2331" t="s">
        <v>74</v>
      </c>
      <c r="W2331">
        <v>7</v>
      </c>
      <c r="X2331" t="s">
        <v>75</v>
      </c>
    </row>
    <row r="2332" spans="1:24" x14ac:dyDescent="0.3">
      <c r="A2332">
        <v>3582</v>
      </c>
      <c r="B2332" s="1">
        <v>46213</v>
      </c>
      <c r="C2332">
        <f>YEAR(SalesDataTable[[#This Row],[Order Date]])</f>
        <v>2026</v>
      </c>
      <c r="D2332">
        <f>MONTH(SalesDataTable[[#This Row],[Order Date]])</f>
        <v>7</v>
      </c>
      <c r="E2332" t="str">
        <f>TEXT(SalesDataTable[[#This Row],[Order Date]], "MmMM")</f>
        <v>July</v>
      </c>
      <c r="F2332" t="str">
        <f>"Q"&amp;ROUNDUP(MONTH(SalesDataTable[[#This Row],[Order Date]])/3,0)</f>
        <v>Q3</v>
      </c>
      <c r="G2332" t="s">
        <v>34</v>
      </c>
      <c r="H2332" t="s">
        <v>53</v>
      </c>
      <c r="I2332" t="s">
        <v>22</v>
      </c>
      <c r="J2332" t="s">
        <v>84</v>
      </c>
      <c r="K2332" t="s">
        <v>44</v>
      </c>
      <c r="L2332" t="s">
        <v>68</v>
      </c>
      <c r="M2332">
        <v>4</v>
      </c>
      <c r="N2332">
        <v>82.47</v>
      </c>
      <c r="O2332">
        <v>0</v>
      </c>
      <c r="P2332">
        <v>40.22</v>
      </c>
      <c r="Q2332">
        <v>329.88</v>
      </c>
      <c r="R2332">
        <v>160.88</v>
      </c>
      <c r="S2332">
        <v>169</v>
      </c>
      <c r="T2332">
        <v>0.51230750575967021</v>
      </c>
      <c r="U2332">
        <v>2026</v>
      </c>
      <c r="V2332" t="s">
        <v>74</v>
      </c>
      <c r="W2332">
        <v>7</v>
      </c>
      <c r="X2332" t="s">
        <v>75</v>
      </c>
    </row>
    <row r="2333" spans="1:24" x14ac:dyDescent="0.3">
      <c r="A2333">
        <v>5025</v>
      </c>
      <c r="B2333" s="1">
        <v>46213</v>
      </c>
      <c r="C2333">
        <f>YEAR(SalesDataTable[[#This Row],[Order Date]])</f>
        <v>2026</v>
      </c>
      <c r="D2333">
        <f>MONTH(SalesDataTable[[#This Row],[Order Date]])</f>
        <v>7</v>
      </c>
      <c r="E2333" t="str">
        <f>TEXT(SalesDataTable[[#This Row],[Order Date]], "MmMM")</f>
        <v>July</v>
      </c>
      <c r="F2333" t="str">
        <f>"Q"&amp;ROUNDUP(MONTH(SalesDataTable[[#This Row],[Order Date]])/3,0)</f>
        <v>Q3</v>
      </c>
      <c r="G2333" t="s">
        <v>48</v>
      </c>
      <c r="H2333" t="s">
        <v>67</v>
      </c>
      <c r="I2333" t="s">
        <v>22</v>
      </c>
      <c r="J2333" t="s">
        <v>84</v>
      </c>
      <c r="K2333" t="s">
        <v>37</v>
      </c>
      <c r="L2333" t="s">
        <v>59</v>
      </c>
      <c r="M2333">
        <v>4</v>
      </c>
      <c r="N2333">
        <v>166.71</v>
      </c>
      <c r="O2333">
        <v>0</v>
      </c>
      <c r="P2333">
        <v>86.55</v>
      </c>
      <c r="Q2333">
        <v>666.84</v>
      </c>
      <c r="R2333">
        <v>346.2</v>
      </c>
      <c r="S2333">
        <v>320.64000000000004</v>
      </c>
      <c r="T2333">
        <v>0.48083498290444487</v>
      </c>
      <c r="U2333">
        <v>2026</v>
      </c>
      <c r="V2333" t="s">
        <v>74</v>
      </c>
      <c r="W2333">
        <v>7</v>
      </c>
      <c r="X2333" t="s">
        <v>75</v>
      </c>
    </row>
    <row r="2334" spans="1:24" x14ac:dyDescent="0.3">
      <c r="A2334">
        <v>4109</v>
      </c>
      <c r="B2334" s="1">
        <v>46221</v>
      </c>
      <c r="C2334">
        <f>YEAR(SalesDataTable[[#This Row],[Order Date]])</f>
        <v>2026</v>
      </c>
      <c r="D2334">
        <f>MONTH(SalesDataTable[[#This Row],[Order Date]])</f>
        <v>7</v>
      </c>
      <c r="E2334" t="str">
        <f>TEXT(SalesDataTable[[#This Row],[Order Date]], "MmMM")</f>
        <v>July</v>
      </c>
      <c r="F2334" t="str">
        <f>"Q"&amp;ROUNDUP(MONTH(SalesDataTable[[#This Row],[Order Date]])/3,0)</f>
        <v>Q3</v>
      </c>
      <c r="G2334" t="s">
        <v>34</v>
      </c>
      <c r="H2334" t="s">
        <v>53</v>
      </c>
      <c r="I2334" t="s">
        <v>87</v>
      </c>
      <c r="J2334" t="s">
        <v>23</v>
      </c>
      <c r="K2334" t="s">
        <v>42</v>
      </c>
      <c r="L2334" t="s">
        <v>62</v>
      </c>
      <c r="M2334">
        <v>4</v>
      </c>
      <c r="N2334">
        <v>101.61</v>
      </c>
      <c r="O2334">
        <v>0</v>
      </c>
      <c r="P2334">
        <v>51.68</v>
      </c>
      <c r="Q2334">
        <v>406.44</v>
      </c>
      <c r="R2334">
        <v>206.72</v>
      </c>
      <c r="S2334">
        <v>199.72</v>
      </c>
      <c r="T2334">
        <v>0.49138864285011319</v>
      </c>
      <c r="U2334">
        <v>2026</v>
      </c>
      <c r="V2334" t="s">
        <v>74</v>
      </c>
      <c r="W2334">
        <v>7</v>
      </c>
      <c r="X2334" t="s">
        <v>75</v>
      </c>
    </row>
    <row r="2335" spans="1:24" x14ac:dyDescent="0.3">
      <c r="A2335">
        <v>433</v>
      </c>
      <c r="B2335" s="1">
        <v>46222</v>
      </c>
      <c r="C2335">
        <f>YEAR(SalesDataTable[[#This Row],[Order Date]])</f>
        <v>2026</v>
      </c>
      <c r="D2335">
        <f>MONTH(SalesDataTable[[#This Row],[Order Date]])</f>
        <v>7</v>
      </c>
      <c r="E2335" t="str">
        <f>TEXT(SalesDataTable[[#This Row],[Order Date]], "MmMM")</f>
        <v>July</v>
      </c>
      <c r="F2335" t="str">
        <f>"Q"&amp;ROUNDUP(MONTH(SalesDataTable[[#This Row],[Order Date]])/3,0)</f>
        <v>Q3</v>
      </c>
      <c r="G2335" t="s">
        <v>34</v>
      </c>
      <c r="H2335" t="s">
        <v>53</v>
      </c>
      <c r="I2335" t="s">
        <v>22</v>
      </c>
      <c r="J2335" t="s">
        <v>23</v>
      </c>
      <c r="K2335" t="s">
        <v>30</v>
      </c>
      <c r="L2335" t="s">
        <v>57</v>
      </c>
      <c r="M2335">
        <v>4</v>
      </c>
      <c r="N2335">
        <v>145.18</v>
      </c>
      <c r="O2335">
        <v>0</v>
      </c>
      <c r="P2335">
        <v>79.540000000000006</v>
      </c>
      <c r="Q2335">
        <v>580.72</v>
      </c>
      <c r="R2335">
        <v>318.16000000000003</v>
      </c>
      <c r="S2335">
        <v>262.56</v>
      </c>
      <c r="T2335">
        <v>0.45212839234054275</v>
      </c>
      <c r="U2335">
        <v>2026</v>
      </c>
      <c r="V2335" t="s">
        <v>74</v>
      </c>
      <c r="W2335">
        <v>7</v>
      </c>
      <c r="X2335" t="s">
        <v>75</v>
      </c>
    </row>
    <row r="2336" spans="1:24" x14ac:dyDescent="0.3">
      <c r="A2336">
        <v>4348</v>
      </c>
      <c r="B2336" s="1">
        <v>46227</v>
      </c>
      <c r="C2336">
        <f>YEAR(SalesDataTable[[#This Row],[Order Date]])</f>
        <v>2026</v>
      </c>
      <c r="D2336">
        <f>MONTH(SalesDataTable[[#This Row],[Order Date]])</f>
        <v>7</v>
      </c>
      <c r="E2336" t="str">
        <f>TEXT(SalesDataTable[[#This Row],[Order Date]], "MmMM")</f>
        <v>July</v>
      </c>
      <c r="F2336" t="str">
        <f>"Q"&amp;ROUNDUP(MONTH(SalesDataTable[[#This Row],[Order Date]])/3,0)</f>
        <v>Q3</v>
      </c>
      <c r="G2336" t="s">
        <v>28</v>
      </c>
      <c r="H2336" t="s">
        <v>36</v>
      </c>
      <c r="I2336" t="s">
        <v>22</v>
      </c>
      <c r="J2336" t="s">
        <v>23</v>
      </c>
      <c r="K2336" t="s">
        <v>42</v>
      </c>
      <c r="L2336" t="s">
        <v>66</v>
      </c>
      <c r="M2336">
        <v>4</v>
      </c>
      <c r="N2336">
        <v>50.09</v>
      </c>
      <c r="O2336">
        <v>0</v>
      </c>
      <c r="P2336">
        <v>22.11</v>
      </c>
      <c r="Q2336">
        <v>200.36</v>
      </c>
      <c r="R2336">
        <v>88.44</v>
      </c>
      <c r="S2336">
        <v>111.92000000000002</v>
      </c>
      <c r="T2336">
        <v>0.55859452984627678</v>
      </c>
      <c r="U2336">
        <v>2026</v>
      </c>
      <c r="V2336" t="s">
        <v>74</v>
      </c>
      <c r="W2336">
        <v>7</v>
      </c>
      <c r="X2336" t="s">
        <v>75</v>
      </c>
    </row>
    <row r="2337" spans="1:24" x14ac:dyDescent="0.3">
      <c r="A2337">
        <v>457</v>
      </c>
      <c r="B2337" s="1">
        <v>46231</v>
      </c>
      <c r="C2337">
        <f>YEAR(SalesDataTable[[#This Row],[Order Date]])</f>
        <v>2026</v>
      </c>
      <c r="D2337">
        <f>MONTH(SalesDataTable[[#This Row],[Order Date]])</f>
        <v>7</v>
      </c>
      <c r="E2337" t="str">
        <f>TEXT(SalesDataTable[[#This Row],[Order Date]], "MmMM")</f>
        <v>July</v>
      </c>
      <c r="F2337" t="str">
        <f>"Q"&amp;ROUNDUP(MONTH(SalesDataTable[[#This Row],[Order Date]])/3,0)</f>
        <v>Q3</v>
      </c>
      <c r="G2337" t="s">
        <v>48</v>
      </c>
      <c r="H2337" t="s">
        <v>49</v>
      </c>
      <c r="I2337" t="s">
        <v>22</v>
      </c>
      <c r="J2337" t="s">
        <v>84</v>
      </c>
      <c r="K2337" t="s">
        <v>44</v>
      </c>
      <c r="L2337" t="s">
        <v>45</v>
      </c>
      <c r="M2337">
        <v>4</v>
      </c>
      <c r="N2337">
        <v>191.15</v>
      </c>
      <c r="O2337">
        <v>0</v>
      </c>
      <c r="P2337">
        <v>105.01</v>
      </c>
      <c r="Q2337">
        <v>764.6</v>
      </c>
      <c r="R2337">
        <v>420.04</v>
      </c>
      <c r="S2337">
        <v>344.56</v>
      </c>
      <c r="T2337">
        <v>0.45064085796494896</v>
      </c>
      <c r="U2337">
        <v>2026</v>
      </c>
      <c r="V2337" t="s">
        <v>74</v>
      </c>
      <c r="W2337">
        <v>7</v>
      </c>
      <c r="X2337" t="s">
        <v>75</v>
      </c>
    </row>
    <row r="2338" spans="1:24" x14ac:dyDescent="0.3">
      <c r="A2338">
        <v>777</v>
      </c>
      <c r="B2338" s="1">
        <v>46235</v>
      </c>
      <c r="C2338">
        <f>YEAR(SalesDataTable[[#This Row],[Order Date]])</f>
        <v>2026</v>
      </c>
      <c r="D2338">
        <f>MONTH(SalesDataTable[[#This Row],[Order Date]])</f>
        <v>8</v>
      </c>
      <c r="E2338" t="str">
        <f>TEXT(SalesDataTable[[#This Row],[Order Date]], "MmMM")</f>
        <v>August</v>
      </c>
      <c r="F2338" t="str">
        <f>"Q"&amp;ROUNDUP(MONTH(SalesDataTable[[#This Row],[Order Date]])/3,0)</f>
        <v>Q3</v>
      </c>
      <c r="G2338" t="s">
        <v>20</v>
      </c>
      <c r="H2338" t="s">
        <v>60</v>
      </c>
      <c r="I2338" t="s">
        <v>22</v>
      </c>
      <c r="J2338" t="s">
        <v>84</v>
      </c>
      <c r="K2338" t="s">
        <v>44</v>
      </c>
      <c r="L2338" t="s">
        <v>63</v>
      </c>
      <c r="M2338">
        <v>4</v>
      </c>
      <c r="N2338">
        <v>121.87</v>
      </c>
      <c r="O2338">
        <v>0</v>
      </c>
      <c r="P2338">
        <v>59.89</v>
      </c>
      <c r="Q2338">
        <v>487.48</v>
      </c>
      <c r="R2338">
        <v>239.56</v>
      </c>
      <c r="S2338">
        <v>247.92000000000002</v>
      </c>
      <c r="T2338">
        <v>0.50857471075736438</v>
      </c>
      <c r="U2338">
        <v>2026</v>
      </c>
      <c r="V2338" t="s">
        <v>74</v>
      </c>
      <c r="W2338">
        <v>8</v>
      </c>
      <c r="X2338" t="s">
        <v>76</v>
      </c>
    </row>
    <row r="2339" spans="1:24" x14ac:dyDescent="0.3">
      <c r="A2339">
        <v>590</v>
      </c>
      <c r="B2339" s="1">
        <v>46236</v>
      </c>
      <c r="C2339">
        <f>YEAR(SalesDataTable[[#This Row],[Order Date]])</f>
        <v>2026</v>
      </c>
      <c r="D2339">
        <f>MONTH(SalesDataTable[[#This Row],[Order Date]])</f>
        <v>8</v>
      </c>
      <c r="E2339" t="str">
        <f>TEXT(SalesDataTable[[#This Row],[Order Date]], "MmMM")</f>
        <v>August</v>
      </c>
      <c r="F2339" t="str">
        <f>"Q"&amp;ROUNDUP(MONTH(SalesDataTable[[#This Row],[Order Date]])/3,0)</f>
        <v>Q3</v>
      </c>
      <c r="G2339" t="s">
        <v>48</v>
      </c>
      <c r="H2339" t="s">
        <v>52</v>
      </c>
      <c r="I2339" t="s">
        <v>22</v>
      </c>
      <c r="J2339" t="s">
        <v>84</v>
      </c>
      <c r="K2339" t="s">
        <v>37</v>
      </c>
      <c r="L2339" t="s">
        <v>38</v>
      </c>
      <c r="M2339">
        <v>4</v>
      </c>
      <c r="N2339">
        <v>133.65</v>
      </c>
      <c r="O2339">
        <v>0</v>
      </c>
      <c r="P2339">
        <v>66</v>
      </c>
      <c r="Q2339">
        <v>534.6</v>
      </c>
      <c r="R2339">
        <v>264</v>
      </c>
      <c r="S2339">
        <v>270.60000000000002</v>
      </c>
      <c r="T2339">
        <v>0.50617283950617287</v>
      </c>
      <c r="U2339">
        <v>2026</v>
      </c>
      <c r="V2339" t="s">
        <v>74</v>
      </c>
      <c r="W2339">
        <v>8</v>
      </c>
      <c r="X2339" t="s">
        <v>76</v>
      </c>
    </row>
    <row r="2340" spans="1:24" x14ac:dyDescent="0.3">
      <c r="A2340">
        <v>3553</v>
      </c>
      <c r="B2340" s="1">
        <v>46240</v>
      </c>
      <c r="C2340">
        <f>YEAR(SalesDataTable[[#This Row],[Order Date]])</f>
        <v>2026</v>
      </c>
      <c r="D2340">
        <f>MONTH(SalesDataTable[[#This Row],[Order Date]])</f>
        <v>8</v>
      </c>
      <c r="E2340" t="str">
        <f>TEXT(SalesDataTable[[#This Row],[Order Date]], "MmMM")</f>
        <v>August</v>
      </c>
      <c r="F2340" t="str">
        <f>"Q"&amp;ROUNDUP(MONTH(SalesDataTable[[#This Row],[Order Date]])/3,0)</f>
        <v>Q3</v>
      </c>
      <c r="G2340" t="s">
        <v>20</v>
      </c>
      <c r="H2340" t="s">
        <v>60</v>
      </c>
      <c r="I2340" t="s">
        <v>22</v>
      </c>
      <c r="J2340" t="s">
        <v>23</v>
      </c>
      <c r="K2340" t="s">
        <v>30</v>
      </c>
      <c r="L2340" t="s">
        <v>31</v>
      </c>
      <c r="M2340">
        <v>4</v>
      </c>
      <c r="N2340">
        <v>154.41999999999999</v>
      </c>
      <c r="O2340">
        <v>0</v>
      </c>
      <c r="P2340">
        <v>77.86</v>
      </c>
      <c r="Q2340">
        <v>617.67999999999995</v>
      </c>
      <c r="R2340">
        <v>311.44</v>
      </c>
      <c r="S2340">
        <v>306.23999999999995</v>
      </c>
      <c r="T2340">
        <v>0.49579070068643954</v>
      </c>
      <c r="U2340">
        <v>2026</v>
      </c>
      <c r="V2340" t="s">
        <v>74</v>
      </c>
      <c r="W2340">
        <v>8</v>
      </c>
      <c r="X2340" t="s">
        <v>76</v>
      </c>
    </row>
    <row r="2341" spans="1:24" x14ac:dyDescent="0.3">
      <c r="A2341">
        <v>5104</v>
      </c>
      <c r="B2341" s="1">
        <v>46240</v>
      </c>
      <c r="C2341">
        <f>YEAR(SalesDataTable[[#This Row],[Order Date]])</f>
        <v>2026</v>
      </c>
      <c r="D2341">
        <f>MONTH(SalesDataTable[[#This Row],[Order Date]])</f>
        <v>8</v>
      </c>
      <c r="E2341" t="str">
        <f>TEXT(SalesDataTable[[#This Row],[Order Date]], "MmMM")</f>
        <v>August</v>
      </c>
      <c r="F2341" t="str">
        <f>"Q"&amp;ROUNDUP(MONTH(SalesDataTable[[#This Row],[Order Date]])/3,0)</f>
        <v>Q3</v>
      </c>
      <c r="G2341" t="s">
        <v>34</v>
      </c>
      <c r="H2341" t="s">
        <v>53</v>
      </c>
      <c r="I2341" t="s">
        <v>22</v>
      </c>
      <c r="J2341" t="s">
        <v>84</v>
      </c>
      <c r="K2341" t="s">
        <v>37</v>
      </c>
      <c r="L2341" t="s">
        <v>47</v>
      </c>
      <c r="M2341">
        <v>4</v>
      </c>
      <c r="N2341">
        <v>35.9</v>
      </c>
      <c r="O2341">
        <v>0</v>
      </c>
      <c r="P2341">
        <v>13.49</v>
      </c>
      <c r="Q2341">
        <v>143.6</v>
      </c>
      <c r="R2341">
        <v>53.96</v>
      </c>
      <c r="S2341">
        <v>89.639999999999986</v>
      </c>
      <c r="T2341">
        <v>0.62423398328690805</v>
      </c>
      <c r="U2341">
        <v>2026</v>
      </c>
      <c r="V2341" t="s">
        <v>74</v>
      </c>
      <c r="W2341">
        <v>8</v>
      </c>
      <c r="X2341" t="s">
        <v>76</v>
      </c>
    </row>
    <row r="2342" spans="1:24" x14ac:dyDescent="0.3">
      <c r="A2342">
        <v>2773</v>
      </c>
      <c r="B2342" s="1">
        <v>46244</v>
      </c>
      <c r="C2342">
        <f>YEAR(SalesDataTable[[#This Row],[Order Date]])</f>
        <v>2026</v>
      </c>
      <c r="D2342">
        <f>MONTH(SalesDataTable[[#This Row],[Order Date]])</f>
        <v>8</v>
      </c>
      <c r="E2342" t="str">
        <f>TEXT(SalesDataTable[[#This Row],[Order Date]], "MmMM")</f>
        <v>August</v>
      </c>
      <c r="F2342" t="str">
        <f>"Q"&amp;ROUNDUP(MONTH(SalesDataTable[[#This Row],[Order Date]])/3,0)</f>
        <v>Q3</v>
      </c>
      <c r="G2342" t="s">
        <v>34</v>
      </c>
      <c r="H2342" t="s">
        <v>55</v>
      </c>
      <c r="I2342" t="s">
        <v>22</v>
      </c>
      <c r="J2342" t="s">
        <v>23</v>
      </c>
      <c r="K2342" t="s">
        <v>30</v>
      </c>
      <c r="L2342" t="s">
        <v>31</v>
      </c>
      <c r="M2342">
        <v>4</v>
      </c>
      <c r="N2342">
        <v>151.06</v>
      </c>
      <c r="O2342">
        <v>0</v>
      </c>
      <c r="P2342">
        <v>77.67</v>
      </c>
      <c r="Q2342">
        <v>604.24</v>
      </c>
      <c r="R2342">
        <v>310.68</v>
      </c>
      <c r="S2342">
        <v>293.56</v>
      </c>
      <c r="T2342">
        <v>0.48583344366476894</v>
      </c>
      <c r="U2342">
        <v>2026</v>
      </c>
      <c r="V2342" t="s">
        <v>74</v>
      </c>
      <c r="W2342">
        <v>8</v>
      </c>
      <c r="X2342" t="s">
        <v>76</v>
      </c>
    </row>
    <row r="2343" spans="1:24" x14ac:dyDescent="0.3">
      <c r="A2343">
        <v>959</v>
      </c>
      <c r="B2343" s="1">
        <v>46250</v>
      </c>
      <c r="C2343">
        <f>YEAR(SalesDataTable[[#This Row],[Order Date]])</f>
        <v>2026</v>
      </c>
      <c r="D2343">
        <f>MONTH(SalesDataTable[[#This Row],[Order Date]])</f>
        <v>8</v>
      </c>
      <c r="E2343" t="str">
        <f>TEXT(SalesDataTable[[#This Row],[Order Date]], "MmMM")</f>
        <v>August</v>
      </c>
      <c r="F2343" t="str">
        <f>"Q"&amp;ROUNDUP(MONTH(SalesDataTable[[#This Row],[Order Date]])/3,0)</f>
        <v>Q3</v>
      </c>
      <c r="G2343" t="s">
        <v>34</v>
      </c>
      <c r="H2343" t="s">
        <v>56</v>
      </c>
      <c r="I2343" t="s">
        <v>86</v>
      </c>
      <c r="J2343" t="s">
        <v>84</v>
      </c>
      <c r="K2343" t="s">
        <v>24</v>
      </c>
      <c r="L2343" t="s">
        <v>25</v>
      </c>
      <c r="M2343">
        <v>4</v>
      </c>
      <c r="N2343">
        <v>40.46</v>
      </c>
      <c r="O2343">
        <v>0</v>
      </c>
      <c r="P2343">
        <v>15.12</v>
      </c>
      <c r="Q2343">
        <v>161.84</v>
      </c>
      <c r="R2343">
        <v>60.48</v>
      </c>
      <c r="S2343">
        <v>101.36000000000001</v>
      </c>
      <c r="T2343">
        <v>0.62629757785467133</v>
      </c>
      <c r="U2343">
        <v>2026</v>
      </c>
      <c r="V2343" t="s">
        <v>74</v>
      </c>
      <c r="W2343">
        <v>8</v>
      </c>
      <c r="X2343" t="s">
        <v>76</v>
      </c>
    </row>
    <row r="2344" spans="1:24" x14ac:dyDescent="0.3">
      <c r="A2344">
        <v>3935</v>
      </c>
      <c r="B2344" s="1">
        <v>46250</v>
      </c>
      <c r="C2344">
        <f>YEAR(SalesDataTable[[#This Row],[Order Date]])</f>
        <v>2026</v>
      </c>
      <c r="D2344">
        <f>MONTH(SalesDataTable[[#This Row],[Order Date]])</f>
        <v>8</v>
      </c>
      <c r="E2344" t="str">
        <f>TEXT(SalesDataTable[[#This Row],[Order Date]], "MmMM")</f>
        <v>August</v>
      </c>
      <c r="F2344" t="str">
        <f>"Q"&amp;ROUNDUP(MONTH(SalesDataTable[[#This Row],[Order Date]])/3,0)</f>
        <v>Q3</v>
      </c>
      <c r="G2344" t="s">
        <v>48</v>
      </c>
      <c r="H2344" t="s">
        <v>71</v>
      </c>
      <c r="I2344" t="s">
        <v>87</v>
      </c>
      <c r="J2344" t="s">
        <v>84</v>
      </c>
      <c r="K2344" t="s">
        <v>37</v>
      </c>
      <c r="L2344" t="s">
        <v>54</v>
      </c>
      <c r="M2344">
        <v>4</v>
      </c>
      <c r="N2344">
        <v>46.05</v>
      </c>
      <c r="O2344">
        <v>0</v>
      </c>
      <c r="P2344">
        <v>18.75</v>
      </c>
      <c r="Q2344">
        <v>184.2</v>
      </c>
      <c r="R2344">
        <v>75</v>
      </c>
      <c r="S2344">
        <v>109.19999999999999</v>
      </c>
      <c r="T2344">
        <v>0.5928338762214983</v>
      </c>
      <c r="U2344">
        <v>2026</v>
      </c>
      <c r="V2344" t="s">
        <v>74</v>
      </c>
      <c r="W2344">
        <v>8</v>
      </c>
      <c r="X2344" t="s">
        <v>76</v>
      </c>
    </row>
    <row r="2345" spans="1:24" x14ac:dyDescent="0.3">
      <c r="A2345">
        <v>1965</v>
      </c>
      <c r="B2345" s="1">
        <v>46251</v>
      </c>
      <c r="C2345">
        <f>YEAR(SalesDataTable[[#This Row],[Order Date]])</f>
        <v>2026</v>
      </c>
      <c r="D2345">
        <f>MONTH(SalesDataTable[[#This Row],[Order Date]])</f>
        <v>8</v>
      </c>
      <c r="E2345" t="str">
        <f>TEXT(SalesDataTable[[#This Row],[Order Date]], "MmMM")</f>
        <v>August</v>
      </c>
      <c r="F2345" t="str">
        <f>"Q"&amp;ROUNDUP(MONTH(SalesDataTable[[#This Row],[Order Date]])/3,0)</f>
        <v>Q3</v>
      </c>
      <c r="G2345" t="s">
        <v>34</v>
      </c>
      <c r="H2345" t="s">
        <v>40</v>
      </c>
      <c r="I2345" t="s">
        <v>22</v>
      </c>
      <c r="J2345" t="s">
        <v>84</v>
      </c>
      <c r="K2345" t="s">
        <v>37</v>
      </c>
      <c r="L2345" t="s">
        <v>47</v>
      </c>
      <c r="M2345">
        <v>4</v>
      </c>
      <c r="N2345">
        <v>36.93</v>
      </c>
      <c r="O2345">
        <v>0</v>
      </c>
      <c r="P2345">
        <v>13.36</v>
      </c>
      <c r="Q2345">
        <v>147.72</v>
      </c>
      <c r="R2345">
        <v>53.44</v>
      </c>
      <c r="S2345">
        <v>94.28</v>
      </c>
      <c r="T2345">
        <v>0.63823449769834828</v>
      </c>
      <c r="U2345">
        <v>2026</v>
      </c>
      <c r="V2345" t="s">
        <v>74</v>
      </c>
      <c r="W2345">
        <v>8</v>
      </c>
      <c r="X2345" t="s">
        <v>76</v>
      </c>
    </row>
    <row r="2346" spans="1:24" x14ac:dyDescent="0.3">
      <c r="A2346">
        <v>4160</v>
      </c>
      <c r="B2346" s="1">
        <v>46256</v>
      </c>
      <c r="C2346">
        <f>YEAR(SalesDataTable[[#This Row],[Order Date]])</f>
        <v>2026</v>
      </c>
      <c r="D2346">
        <f>MONTH(SalesDataTable[[#This Row],[Order Date]])</f>
        <v>8</v>
      </c>
      <c r="E2346" t="str">
        <f>TEXT(SalesDataTable[[#This Row],[Order Date]], "MmMM")</f>
        <v>August</v>
      </c>
      <c r="F2346" t="str">
        <f>"Q"&amp;ROUNDUP(MONTH(SalesDataTable[[#This Row],[Order Date]])/3,0)</f>
        <v>Q3</v>
      </c>
      <c r="G2346" t="s">
        <v>20</v>
      </c>
      <c r="H2346" t="s">
        <v>32</v>
      </c>
      <c r="I2346" t="s">
        <v>87</v>
      </c>
      <c r="J2346" t="s">
        <v>85</v>
      </c>
      <c r="K2346" t="s">
        <v>24</v>
      </c>
      <c r="L2346" t="s">
        <v>61</v>
      </c>
      <c r="M2346">
        <v>4</v>
      </c>
      <c r="N2346">
        <v>123.31</v>
      </c>
      <c r="O2346">
        <v>0</v>
      </c>
      <c r="P2346">
        <v>69.02</v>
      </c>
      <c r="Q2346">
        <v>493.24</v>
      </c>
      <c r="R2346">
        <v>276.08</v>
      </c>
      <c r="S2346">
        <v>217.16000000000003</v>
      </c>
      <c r="T2346">
        <v>0.44027248398345636</v>
      </c>
      <c r="U2346">
        <v>2026</v>
      </c>
      <c r="V2346" t="s">
        <v>74</v>
      </c>
      <c r="W2346">
        <v>8</v>
      </c>
      <c r="X2346" t="s">
        <v>76</v>
      </c>
    </row>
    <row r="2347" spans="1:24" x14ac:dyDescent="0.3">
      <c r="A2347">
        <v>4975</v>
      </c>
      <c r="B2347" s="1">
        <v>46256</v>
      </c>
      <c r="C2347">
        <f>YEAR(SalesDataTable[[#This Row],[Order Date]])</f>
        <v>2026</v>
      </c>
      <c r="D2347">
        <f>MONTH(SalesDataTable[[#This Row],[Order Date]])</f>
        <v>8</v>
      </c>
      <c r="E2347" t="str">
        <f>TEXT(SalesDataTable[[#This Row],[Order Date]], "MmMM")</f>
        <v>August</v>
      </c>
      <c r="F2347" t="str">
        <f>"Q"&amp;ROUNDUP(MONTH(SalesDataTable[[#This Row],[Order Date]])/3,0)</f>
        <v>Q3</v>
      </c>
      <c r="G2347" t="s">
        <v>48</v>
      </c>
      <c r="H2347" t="s">
        <v>81</v>
      </c>
      <c r="I2347" t="s">
        <v>86</v>
      </c>
      <c r="J2347" t="s">
        <v>23</v>
      </c>
      <c r="K2347" t="s">
        <v>37</v>
      </c>
      <c r="L2347" t="s">
        <v>38</v>
      </c>
      <c r="M2347">
        <v>4</v>
      </c>
      <c r="N2347">
        <v>134.49</v>
      </c>
      <c r="O2347">
        <v>0</v>
      </c>
      <c r="P2347">
        <v>68.17</v>
      </c>
      <c r="Q2347">
        <v>537.96</v>
      </c>
      <c r="R2347">
        <v>272.68</v>
      </c>
      <c r="S2347">
        <v>265.28000000000003</v>
      </c>
      <c r="T2347">
        <v>0.49312216521674473</v>
      </c>
      <c r="U2347">
        <v>2026</v>
      </c>
      <c r="V2347" t="s">
        <v>74</v>
      </c>
      <c r="W2347">
        <v>8</v>
      </c>
      <c r="X2347" t="s">
        <v>76</v>
      </c>
    </row>
    <row r="2348" spans="1:24" x14ac:dyDescent="0.3">
      <c r="A2348">
        <v>1732</v>
      </c>
      <c r="B2348" s="1">
        <v>46257</v>
      </c>
      <c r="C2348">
        <f>YEAR(SalesDataTable[[#This Row],[Order Date]])</f>
        <v>2026</v>
      </c>
      <c r="D2348">
        <f>MONTH(SalesDataTable[[#This Row],[Order Date]])</f>
        <v>8</v>
      </c>
      <c r="E2348" t="str">
        <f>TEXT(SalesDataTable[[#This Row],[Order Date]], "MmMM")</f>
        <v>August</v>
      </c>
      <c r="F2348" t="str">
        <f>"Q"&amp;ROUNDUP(MONTH(SalesDataTable[[#This Row],[Order Date]])/3,0)</f>
        <v>Q3</v>
      </c>
      <c r="G2348" t="s">
        <v>34</v>
      </c>
      <c r="H2348" t="s">
        <v>56</v>
      </c>
      <c r="I2348" t="s">
        <v>86</v>
      </c>
      <c r="J2348" t="s">
        <v>23</v>
      </c>
      <c r="K2348" t="s">
        <v>42</v>
      </c>
      <c r="L2348" t="s">
        <v>43</v>
      </c>
      <c r="M2348">
        <v>4</v>
      </c>
      <c r="N2348">
        <v>41.09</v>
      </c>
      <c r="O2348">
        <v>0</v>
      </c>
      <c r="P2348">
        <v>17</v>
      </c>
      <c r="Q2348">
        <v>164.36</v>
      </c>
      <c r="R2348">
        <v>68</v>
      </c>
      <c r="S2348">
        <v>96.360000000000014</v>
      </c>
      <c r="T2348">
        <v>0.58627403261134103</v>
      </c>
      <c r="U2348">
        <v>2026</v>
      </c>
      <c r="V2348" t="s">
        <v>74</v>
      </c>
      <c r="W2348">
        <v>8</v>
      </c>
      <c r="X2348" t="s">
        <v>76</v>
      </c>
    </row>
    <row r="2349" spans="1:24" x14ac:dyDescent="0.3">
      <c r="A2349">
        <v>1914</v>
      </c>
      <c r="B2349" s="1">
        <v>46258</v>
      </c>
      <c r="C2349">
        <f>YEAR(SalesDataTable[[#This Row],[Order Date]])</f>
        <v>2026</v>
      </c>
      <c r="D2349">
        <f>MONTH(SalesDataTable[[#This Row],[Order Date]])</f>
        <v>8</v>
      </c>
      <c r="E2349" t="str">
        <f>TEXT(SalesDataTable[[#This Row],[Order Date]], "MmMM")</f>
        <v>August</v>
      </c>
      <c r="F2349" t="str">
        <f>"Q"&amp;ROUNDUP(MONTH(SalesDataTable[[#This Row],[Order Date]])/3,0)</f>
        <v>Q3</v>
      </c>
      <c r="G2349" t="s">
        <v>20</v>
      </c>
      <c r="H2349" t="s">
        <v>21</v>
      </c>
      <c r="I2349" t="s">
        <v>86</v>
      </c>
      <c r="J2349" t="s">
        <v>84</v>
      </c>
      <c r="K2349" t="s">
        <v>44</v>
      </c>
      <c r="L2349" t="s">
        <v>68</v>
      </c>
      <c r="M2349">
        <v>4</v>
      </c>
      <c r="N2349">
        <v>83.2</v>
      </c>
      <c r="O2349">
        <v>0</v>
      </c>
      <c r="P2349">
        <v>39.99</v>
      </c>
      <c r="Q2349">
        <v>332.8</v>
      </c>
      <c r="R2349">
        <v>159.96</v>
      </c>
      <c r="S2349">
        <v>172.84</v>
      </c>
      <c r="T2349">
        <v>0.5193509615384615</v>
      </c>
      <c r="U2349">
        <v>2026</v>
      </c>
      <c r="V2349" t="s">
        <v>74</v>
      </c>
      <c r="W2349">
        <v>8</v>
      </c>
      <c r="X2349" t="s">
        <v>76</v>
      </c>
    </row>
    <row r="2350" spans="1:24" x14ac:dyDescent="0.3">
      <c r="A2350">
        <v>5105</v>
      </c>
      <c r="B2350" s="1">
        <v>46262</v>
      </c>
      <c r="C2350">
        <f>YEAR(SalesDataTable[[#This Row],[Order Date]])</f>
        <v>2026</v>
      </c>
      <c r="D2350">
        <f>MONTH(SalesDataTable[[#This Row],[Order Date]])</f>
        <v>8</v>
      </c>
      <c r="E2350" t="str">
        <f>TEXT(SalesDataTable[[#This Row],[Order Date]], "MmMM")</f>
        <v>August</v>
      </c>
      <c r="F2350" t="str">
        <f>"Q"&amp;ROUNDUP(MONTH(SalesDataTable[[#This Row],[Order Date]])/3,0)</f>
        <v>Q3</v>
      </c>
      <c r="G2350" t="s">
        <v>20</v>
      </c>
      <c r="H2350" t="s">
        <v>32</v>
      </c>
      <c r="I2350" t="s">
        <v>22</v>
      </c>
      <c r="J2350" t="s">
        <v>85</v>
      </c>
      <c r="K2350" t="s">
        <v>37</v>
      </c>
      <c r="L2350" t="s">
        <v>54</v>
      </c>
      <c r="M2350">
        <v>4</v>
      </c>
      <c r="N2350">
        <v>46.54</v>
      </c>
      <c r="O2350">
        <v>0</v>
      </c>
      <c r="P2350">
        <v>18.86</v>
      </c>
      <c r="Q2350">
        <v>186.16</v>
      </c>
      <c r="R2350">
        <v>75.44</v>
      </c>
      <c r="S2350">
        <v>110.72</v>
      </c>
      <c r="T2350">
        <v>0.5947571981091534</v>
      </c>
      <c r="U2350">
        <v>2026</v>
      </c>
      <c r="V2350" t="s">
        <v>74</v>
      </c>
      <c r="W2350">
        <v>8</v>
      </c>
      <c r="X2350" t="s">
        <v>76</v>
      </c>
    </row>
    <row r="2351" spans="1:24" x14ac:dyDescent="0.3">
      <c r="A2351">
        <v>2890</v>
      </c>
      <c r="B2351" s="1">
        <v>46267</v>
      </c>
      <c r="C2351">
        <f>YEAR(SalesDataTable[[#This Row],[Order Date]])</f>
        <v>2026</v>
      </c>
      <c r="D2351">
        <f>MONTH(SalesDataTable[[#This Row],[Order Date]])</f>
        <v>9</v>
      </c>
      <c r="E2351" t="str">
        <f>TEXT(SalesDataTable[[#This Row],[Order Date]], "MmMM")</f>
        <v>September</v>
      </c>
      <c r="F2351" t="str">
        <f>"Q"&amp;ROUNDUP(MONTH(SalesDataTable[[#This Row],[Order Date]])/3,0)</f>
        <v>Q3</v>
      </c>
      <c r="G2351" t="s">
        <v>48</v>
      </c>
      <c r="H2351" t="s">
        <v>67</v>
      </c>
      <c r="I2351" t="s">
        <v>22</v>
      </c>
      <c r="J2351" t="s">
        <v>85</v>
      </c>
      <c r="K2351" t="s">
        <v>37</v>
      </c>
      <c r="L2351" t="s">
        <v>38</v>
      </c>
      <c r="M2351">
        <v>4</v>
      </c>
      <c r="N2351">
        <v>130.43</v>
      </c>
      <c r="O2351">
        <v>0</v>
      </c>
      <c r="P2351">
        <v>66.849999999999994</v>
      </c>
      <c r="Q2351">
        <v>521.72</v>
      </c>
      <c r="R2351">
        <v>267.39999999999998</v>
      </c>
      <c r="S2351">
        <v>254.32000000000005</v>
      </c>
      <c r="T2351">
        <v>0.48746454036648018</v>
      </c>
      <c r="U2351">
        <v>2026</v>
      </c>
      <c r="V2351" t="s">
        <v>74</v>
      </c>
      <c r="W2351">
        <v>9</v>
      </c>
      <c r="X2351" t="s">
        <v>78</v>
      </c>
    </row>
    <row r="2352" spans="1:24" x14ac:dyDescent="0.3">
      <c r="A2352">
        <v>2340</v>
      </c>
      <c r="B2352" s="1">
        <v>46268</v>
      </c>
      <c r="C2352">
        <f>YEAR(SalesDataTable[[#This Row],[Order Date]])</f>
        <v>2026</v>
      </c>
      <c r="D2352">
        <f>MONTH(SalesDataTable[[#This Row],[Order Date]])</f>
        <v>9</v>
      </c>
      <c r="E2352" t="str">
        <f>TEXT(SalesDataTable[[#This Row],[Order Date]], "MmMM")</f>
        <v>September</v>
      </c>
      <c r="F2352" t="str">
        <f>"Q"&amp;ROUNDUP(MONTH(SalesDataTable[[#This Row],[Order Date]])/3,0)</f>
        <v>Q3</v>
      </c>
      <c r="G2352" t="s">
        <v>34</v>
      </c>
      <c r="H2352" t="s">
        <v>55</v>
      </c>
      <c r="I2352" t="s">
        <v>86</v>
      </c>
      <c r="J2352" t="s">
        <v>23</v>
      </c>
      <c r="K2352" t="s">
        <v>44</v>
      </c>
      <c r="L2352" t="s">
        <v>77</v>
      </c>
      <c r="M2352">
        <v>4</v>
      </c>
      <c r="N2352">
        <v>332.93</v>
      </c>
      <c r="O2352">
        <v>0</v>
      </c>
      <c r="P2352">
        <v>193.56</v>
      </c>
      <c r="Q2352">
        <v>1331.72</v>
      </c>
      <c r="R2352">
        <v>774.24</v>
      </c>
      <c r="S2352">
        <v>557.48</v>
      </c>
      <c r="T2352">
        <v>0.41861652599645571</v>
      </c>
      <c r="U2352">
        <v>2026</v>
      </c>
      <c r="V2352" t="s">
        <v>74</v>
      </c>
      <c r="W2352">
        <v>9</v>
      </c>
      <c r="X2352" t="s">
        <v>78</v>
      </c>
    </row>
    <row r="2353" spans="1:24" x14ac:dyDescent="0.3">
      <c r="A2353">
        <v>3078</v>
      </c>
      <c r="B2353" s="1">
        <v>46268</v>
      </c>
      <c r="C2353">
        <f>YEAR(SalesDataTable[[#This Row],[Order Date]])</f>
        <v>2026</v>
      </c>
      <c r="D2353">
        <f>MONTH(SalesDataTable[[#This Row],[Order Date]])</f>
        <v>9</v>
      </c>
      <c r="E2353" t="str">
        <f>TEXT(SalesDataTable[[#This Row],[Order Date]], "MmMM")</f>
        <v>September</v>
      </c>
      <c r="F2353" t="str">
        <f>"Q"&amp;ROUNDUP(MONTH(SalesDataTable[[#This Row],[Order Date]])/3,0)</f>
        <v>Q3</v>
      </c>
      <c r="G2353" t="s">
        <v>34</v>
      </c>
      <c r="H2353" t="s">
        <v>55</v>
      </c>
      <c r="I2353" t="s">
        <v>86</v>
      </c>
      <c r="J2353" t="s">
        <v>85</v>
      </c>
      <c r="K2353" t="s">
        <v>44</v>
      </c>
      <c r="L2353" t="s">
        <v>63</v>
      </c>
      <c r="M2353">
        <v>4</v>
      </c>
      <c r="N2353">
        <v>122.43</v>
      </c>
      <c r="O2353">
        <v>0</v>
      </c>
      <c r="P2353">
        <v>61.5</v>
      </c>
      <c r="Q2353">
        <v>489.72</v>
      </c>
      <c r="R2353">
        <v>246</v>
      </c>
      <c r="S2353">
        <v>243.72000000000003</v>
      </c>
      <c r="T2353">
        <v>0.49767213918157316</v>
      </c>
      <c r="U2353">
        <v>2026</v>
      </c>
      <c r="V2353" t="s">
        <v>74</v>
      </c>
      <c r="W2353">
        <v>9</v>
      </c>
      <c r="X2353" t="s">
        <v>78</v>
      </c>
    </row>
    <row r="2354" spans="1:24" x14ac:dyDescent="0.3">
      <c r="A2354">
        <v>4599</v>
      </c>
      <c r="B2354" s="1">
        <v>46270</v>
      </c>
      <c r="C2354">
        <f>YEAR(SalesDataTable[[#This Row],[Order Date]])</f>
        <v>2026</v>
      </c>
      <c r="D2354">
        <f>MONTH(SalesDataTable[[#This Row],[Order Date]])</f>
        <v>9</v>
      </c>
      <c r="E2354" t="str">
        <f>TEXT(SalesDataTable[[#This Row],[Order Date]], "MmMM")</f>
        <v>September</v>
      </c>
      <c r="F2354" t="str">
        <f>"Q"&amp;ROUNDUP(MONTH(SalesDataTable[[#This Row],[Order Date]])/3,0)</f>
        <v>Q3</v>
      </c>
      <c r="G2354" t="s">
        <v>48</v>
      </c>
      <c r="H2354" t="s">
        <v>49</v>
      </c>
      <c r="I2354" t="s">
        <v>22</v>
      </c>
      <c r="J2354" t="s">
        <v>85</v>
      </c>
      <c r="K2354" t="s">
        <v>44</v>
      </c>
      <c r="L2354" t="s">
        <v>45</v>
      </c>
      <c r="M2354">
        <v>4</v>
      </c>
      <c r="N2354">
        <v>198.1</v>
      </c>
      <c r="O2354">
        <v>0</v>
      </c>
      <c r="P2354">
        <v>101.61</v>
      </c>
      <c r="Q2354">
        <v>792.4</v>
      </c>
      <c r="R2354">
        <v>406.44</v>
      </c>
      <c r="S2354">
        <v>385.96</v>
      </c>
      <c r="T2354">
        <v>0.48707723372034323</v>
      </c>
      <c r="U2354">
        <v>2026</v>
      </c>
      <c r="V2354" t="s">
        <v>74</v>
      </c>
      <c r="W2354">
        <v>9</v>
      </c>
      <c r="X2354" t="s">
        <v>78</v>
      </c>
    </row>
    <row r="2355" spans="1:24" x14ac:dyDescent="0.3">
      <c r="A2355">
        <v>2344</v>
      </c>
      <c r="B2355" s="1">
        <v>46272</v>
      </c>
      <c r="C2355">
        <f>YEAR(SalesDataTable[[#This Row],[Order Date]])</f>
        <v>2026</v>
      </c>
      <c r="D2355">
        <f>MONTH(SalesDataTable[[#This Row],[Order Date]])</f>
        <v>9</v>
      </c>
      <c r="E2355" t="str">
        <f>TEXT(SalesDataTable[[#This Row],[Order Date]], "MmMM")</f>
        <v>September</v>
      </c>
      <c r="F2355" t="str">
        <f>"Q"&amp;ROUNDUP(MONTH(SalesDataTable[[#This Row],[Order Date]])/3,0)</f>
        <v>Q3</v>
      </c>
      <c r="G2355" t="s">
        <v>28</v>
      </c>
      <c r="H2355" t="s">
        <v>46</v>
      </c>
      <c r="I2355" t="s">
        <v>87</v>
      </c>
      <c r="J2355" t="s">
        <v>23</v>
      </c>
      <c r="K2355" t="s">
        <v>24</v>
      </c>
      <c r="L2355" t="s">
        <v>50</v>
      </c>
      <c r="M2355">
        <v>4</v>
      </c>
      <c r="N2355">
        <v>36.380000000000003</v>
      </c>
      <c r="O2355">
        <v>0</v>
      </c>
      <c r="P2355">
        <v>14.16</v>
      </c>
      <c r="Q2355">
        <v>145.52000000000001</v>
      </c>
      <c r="R2355">
        <v>56.64</v>
      </c>
      <c r="S2355">
        <v>88.88000000000001</v>
      </c>
      <c r="T2355">
        <v>0.61077515118196812</v>
      </c>
      <c r="U2355">
        <v>2026</v>
      </c>
      <c r="V2355" t="s">
        <v>74</v>
      </c>
      <c r="W2355">
        <v>9</v>
      </c>
      <c r="X2355" t="s">
        <v>78</v>
      </c>
    </row>
    <row r="2356" spans="1:24" x14ac:dyDescent="0.3">
      <c r="A2356">
        <v>1015</v>
      </c>
      <c r="B2356" s="1">
        <v>46275</v>
      </c>
      <c r="C2356">
        <f>YEAR(SalesDataTable[[#This Row],[Order Date]])</f>
        <v>2026</v>
      </c>
      <c r="D2356">
        <f>MONTH(SalesDataTable[[#This Row],[Order Date]])</f>
        <v>9</v>
      </c>
      <c r="E2356" t="str">
        <f>TEXT(SalesDataTable[[#This Row],[Order Date]], "MmMM")</f>
        <v>September</v>
      </c>
      <c r="F2356" t="str">
        <f>"Q"&amp;ROUNDUP(MONTH(SalesDataTable[[#This Row],[Order Date]])/3,0)</f>
        <v>Q3</v>
      </c>
      <c r="G2356" t="s">
        <v>48</v>
      </c>
      <c r="H2356" t="s">
        <v>67</v>
      </c>
      <c r="I2356" t="s">
        <v>22</v>
      </c>
      <c r="J2356" t="s">
        <v>23</v>
      </c>
      <c r="K2356" t="s">
        <v>30</v>
      </c>
      <c r="L2356" t="s">
        <v>31</v>
      </c>
      <c r="M2356">
        <v>4</v>
      </c>
      <c r="N2356">
        <v>151.01</v>
      </c>
      <c r="O2356">
        <v>0</v>
      </c>
      <c r="P2356">
        <v>80.569999999999993</v>
      </c>
      <c r="Q2356">
        <v>604.04</v>
      </c>
      <c r="R2356">
        <v>322.27999999999997</v>
      </c>
      <c r="S2356">
        <v>281.76</v>
      </c>
      <c r="T2356">
        <v>0.46645917488908023</v>
      </c>
      <c r="U2356">
        <v>2026</v>
      </c>
      <c r="V2356" t="s">
        <v>74</v>
      </c>
      <c r="W2356">
        <v>9</v>
      </c>
      <c r="X2356" t="s">
        <v>78</v>
      </c>
    </row>
    <row r="2357" spans="1:24" x14ac:dyDescent="0.3">
      <c r="A2357">
        <v>784</v>
      </c>
      <c r="B2357" s="1">
        <v>46276</v>
      </c>
      <c r="C2357">
        <f>YEAR(SalesDataTable[[#This Row],[Order Date]])</f>
        <v>2026</v>
      </c>
      <c r="D2357">
        <f>MONTH(SalesDataTable[[#This Row],[Order Date]])</f>
        <v>9</v>
      </c>
      <c r="E2357" t="str">
        <f>TEXT(SalesDataTable[[#This Row],[Order Date]], "MmMM")</f>
        <v>September</v>
      </c>
      <c r="F2357" t="str">
        <f>"Q"&amp;ROUNDUP(MONTH(SalesDataTable[[#This Row],[Order Date]])/3,0)</f>
        <v>Q3</v>
      </c>
      <c r="G2357" t="s">
        <v>48</v>
      </c>
      <c r="H2357" t="s">
        <v>71</v>
      </c>
      <c r="I2357" t="s">
        <v>87</v>
      </c>
      <c r="J2357" t="s">
        <v>23</v>
      </c>
      <c r="K2357" t="s">
        <v>42</v>
      </c>
      <c r="L2357" t="s">
        <v>72</v>
      </c>
      <c r="M2357">
        <v>4</v>
      </c>
      <c r="N2357">
        <v>81.69</v>
      </c>
      <c r="O2357">
        <v>0</v>
      </c>
      <c r="P2357">
        <v>42.23</v>
      </c>
      <c r="Q2357">
        <v>326.76</v>
      </c>
      <c r="R2357">
        <v>168.92</v>
      </c>
      <c r="S2357">
        <v>157.84</v>
      </c>
      <c r="T2357">
        <v>0.48304566042355246</v>
      </c>
      <c r="U2357">
        <v>2026</v>
      </c>
      <c r="V2357" t="s">
        <v>74</v>
      </c>
      <c r="W2357">
        <v>9</v>
      </c>
      <c r="X2357" t="s">
        <v>78</v>
      </c>
    </row>
    <row r="2358" spans="1:24" x14ac:dyDescent="0.3">
      <c r="A2358">
        <v>354</v>
      </c>
      <c r="B2358" s="1">
        <v>46277</v>
      </c>
      <c r="C2358">
        <f>YEAR(SalesDataTable[[#This Row],[Order Date]])</f>
        <v>2026</v>
      </c>
      <c r="D2358">
        <f>MONTH(SalesDataTable[[#This Row],[Order Date]])</f>
        <v>9</v>
      </c>
      <c r="E2358" t="str">
        <f>TEXT(SalesDataTable[[#This Row],[Order Date]], "MmMM")</f>
        <v>September</v>
      </c>
      <c r="F2358" t="str">
        <f>"Q"&amp;ROUNDUP(MONTH(SalesDataTable[[#This Row],[Order Date]])/3,0)</f>
        <v>Q3</v>
      </c>
      <c r="G2358" t="s">
        <v>48</v>
      </c>
      <c r="H2358" t="s">
        <v>71</v>
      </c>
      <c r="I2358" t="s">
        <v>22</v>
      </c>
      <c r="J2358" t="s">
        <v>84</v>
      </c>
      <c r="K2358" t="s">
        <v>42</v>
      </c>
      <c r="L2358" t="s">
        <v>66</v>
      </c>
      <c r="M2358">
        <v>4</v>
      </c>
      <c r="N2358">
        <v>51.47</v>
      </c>
      <c r="O2358">
        <v>0</v>
      </c>
      <c r="P2358">
        <v>21.9</v>
      </c>
      <c r="Q2358">
        <v>205.88</v>
      </c>
      <c r="R2358">
        <v>87.6</v>
      </c>
      <c r="S2358">
        <v>118.28</v>
      </c>
      <c r="T2358">
        <v>0.57450942296483387</v>
      </c>
      <c r="U2358">
        <v>2026</v>
      </c>
      <c r="V2358" t="s">
        <v>74</v>
      </c>
      <c r="W2358">
        <v>9</v>
      </c>
      <c r="X2358" t="s">
        <v>78</v>
      </c>
    </row>
    <row r="2359" spans="1:24" x14ac:dyDescent="0.3">
      <c r="A2359">
        <v>241</v>
      </c>
      <c r="B2359" s="1">
        <v>46279</v>
      </c>
      <c r="C2359">
        <f>YEAR(SalesDataTable[[#This Row],[Order Date]])</f>
        <v>2026</v>
      </c>
      <c r="D2359">
        <f>MONTH(SalesDataTable[[#This Row],[Order Date]])</f>
        <v>9</v>
      </c>
      <c r="E2359" t="str">
        <f>TEXT(SalesDataTable[[#This Row],[Order Date]], "MmMM")</f>
        <v>September</v>
      </c>
      <c r="F2359" t="str">
        <f>"Q"&amp;ROUNDUP(MONTH(SalesDataTable[[#This Row],[Order Date]])/3,0)</f>
        <v>Q3</v>
      </c>
      <c r="G2359" t="s">
        <v>48</v>
      </c>
      <c r="H2359" t="s">
        <v>52</v>
      </c>
      <c r="I2359" t="s">
        <v>22</v>
      </c>
      <c r="J2359" t="s">
        <v>84</v>
      </c>
      <c r="K2359" t="s">
        <v>42</v>
      </c>
      <c r="L2359" t="s">
        <v>66</v>
      </c>
      <c r="M2359">
        <v>4</v>
      </c>
      <c r="N2359">
        <v>50.5</v>
      </c>
      <c r="O2359">
        <v>0</v>
      </c>
      <c r="P2359">
        <v>23.02</v>
      </c>
      <c r="Q2359">
        <v>202</v>
      </c>
      <c r="R2359">
        <v>92.08</v>
      </c>
      <c r="S2359">
        <v>109.92</v>
      </c>
      <c r="T2359">
        <v>0.5441584158415842</v>
      </c>
      <c r="U2359">
        <v>2026</v>
      </c>
      <c r="V2359" t="s">
        <v>74</v>
      </c>
      <c r="W2359">
        <v>9</v>
      </c>
      <c r="X2359" t="s">
        <v>78</v>
      </c>
    </row>
    <row r="2360" spans="1:24" x14ac:dyDescent="0.3">
      <c r="A2360">
        <v>2932</v>
      </c>
      <c r="B2360" s="1">
        <v>46284</v>
      </c>
      <c r="C2360">
        <f>YEAR(SalesDataTable[[#This Row],[Order Date]])</f>
        <v>2026</v>
      </c>
      <c r="D2360">
        <f>MONTH(SalesDataTable[[#This Row],[Order Date]])</f>
        <v>9</v>
      </c>
      <c r="E2360" t="str">
        <f>TEXT(SalesDataTable[[#This Row],[Order Date]], "MmMM")</f>
        <v>September</v>
      </c>
      <c r="F2360" t="str">
        <f>"Q"&amp;ROUNDUP(MONTH(SalesDataTable[[#This Row],[Order Date]])/3,0)</f>
        <v>Q3</v>
      </c>
      <c r="G2360" t="s">
        <v>28</v>
      </c>
      <c r="H2360" t="s">
        <v>46</v>
      </c>
      <c r="I2360" t="s">
        <v>86</v>
      </c>
      <c r="J2360" t="s">
        <v>85</v>
      </c>
      <c r="K2360" t="s">
        <v>42</v>
      </c>
      <c r="L2360" t="s">
        <v>66</v>
      </c>
      <c r="M2360">
        <v>4</v>
      </c>
      <c r="N2360">
        <v>49.93</v>
      </c>
      <c r="O2360">
        <v>0</v>
      </c>
      <c r="P2360">
        <v>22.99</v>
      </c>
      <c r="Q2360">
        <v>199.72</v>
      </c>
      <c r="R2360">
        <v>91.96</v>
      </c>
      <c r="S2360">
        <v>107.76</v>
      </c>
      <c r="T2360">
        <v>0.53955537752853999</v>
      </c>
      <c r="U2360">
        <v>2026</v>
      </c>
      <c r="V2360" t="s">
        <v>74</v>
      </c>
      <c r="W2360">
        <v>9</v>
      </c>
      <c r="X2360" t="s">
        <v>78</v>
      </c>
    </row>
    <row r="2361" spans="1:24" x14ac:dyDescent="0.3">
      <c r="A2361">
        <v>1931</v>
      </c>
      <c r="B2361" s="1">
        <v>46289</v>
      </c>
      <c r="C2361">
        <f>YEAR(SalesDataTable[[#This Row],[Order Date]])</f>
        <v>2026</v>
      </c>
      <c r="D2361">
        <f>MONTH(SalesDataTable[[#This Row],[Order Date]])</f>
        <v>9</v>
      </c>
      <c r="E2361" t="str">
        <f>TEXT(SalesDataTable[[#This Row],[Order Date]], "MmMM")</f>
        <v>September</v>
      </c>
      <c r="F2361" t="str">
        <f>"Q"&amp;ROUNDUP(MONTH(SalesDataTable[[#This Row],[Order Date]])/3,0)</f>
        <v>Q3</v>
      </c>
      <c r="G2361" t="s">
        <v>48</v>
      </c>
      <c r="H2361" t="s">
        <v>71</v>
      </c>
      <c r="I2361" t="s">
        <v>22</v>
      </c>
      <c r="J2361" t="s">
        <v>84</v>
      </c>
      <c r="K2361" t="s">
        <v>37</v>
      </c>
      <c r="L2361" t="s">
        <v>47</v>
      </c>
      <c r="M2361">
        <v>4</v>
      </c>
      <c r="N2361">
        <v>35.700000000000003</v>
      </c>
      <c r="O2361">
        <v>0</v>
      </c>
      <c r="P2361">
        <v>13.91</v>
      </c>
      <c r="Q2361">
        <v>142.80000000000001</v>
      </c>
      <c r="R2361">
        <v>55.64</v>
      </c>
      <c r="S2361">
        <v>87.160000000000011</v>
      </c>
      <c r="T2361">
        <v>0.61036414565826336</v>
      </c>
      <c r="U2361">
        <v>2026</v>
      </c>
      <c r="V2361" t="s">
        <v>74</v>
      </c>
      <c r="W2361">
        <v>9</v>
      </c>
      <c r="X2361" t="s">
        <v>78</v>
      </c>
    </row>
    <row r="2362" spans="1:24" x14ac:dyDescent="0.3">
      <c r="A2362">
        <v>452</v>
      </c>
      <c r="B2362" s="1">
        <v>46294</v>
      </c>
      <c r="C2362">
        <f>YEAR(SalesDataTable[[#This Row],[Order Date]])</f>
        <v>2026</v>
      </c>
      <c r="D2362">
        <f>MONTH(SalesDataTable[[#This Row],[Order Date]])</f>
        <v>9</v>
      </c>
      <c r="E2362" t="str">
        <f>TEXT(SalesDataTable[[#This Row],[Order Date]], "MmMM")</f>
        <v>September</v>
      </c>
      <c r="F2362" t="str">
        <f>"Q"&amp;ROUNDUP(MONTH(SalesDataTable[[#This Row],[Order Date]])/3,0)</f>
        <v>Q3</v>
      </c>
      <c r="G2362" t="s">
        <v>34</v>
      </c>
      <c r="H2362" t="s">
        <v>56</v>
      </c>
      <c r="I2362" t="s">
        <v>22</v>
      </c>
      <c r="J2362" t="s">
        <v>84</v>
      </c>
      <c r="K2362" t="s">
        <v>37</v>
      </c>
      <c r="L2362" t="s">
        <v>47</v>
      </c>
      <c r="M2362">
        <v>4</v>
      </c>
      <c r="N2362">
        <v>36.869999999999997</v>
      </c>
      <c r="O2362">
        <v>0</v>
      </c>
      <c r="P2362">
        <v>13.43</v>
      </c>
      <c r="Q2362">
        <v>147.47999999999999</v>
      </c>
      <c r="R2362">
        <v>53.72</v>
      </c>
      <c r="S2362">
        <v>93.759999999999991</v>
      </c>
      <c r="T2362">
        <v>0.63574721996202876</v>
      </c>
      <c r="U2362">
        <v>2026</v>
      </c>
      <c r="V2362" t="s">
        <v>74</v>
      </c>
      <c r="W2362">
        <v>9</v>
      </c>
      <c r="X2362" t="s">
        <v>78</v>
      </c>
    </row>
    <row r="2363" spans="1:24" x14ac:dyDescent="0.3">
      <c r="A2363">
        <v>4138</v>
      </c>
      <c r="B2363" s="1">
        <v>46298</v>
      </c>
      <c r="C2363">
        <f>YEAR(SalesDataTable[[#This Row],[Order Date]])</f>
        <v>2026</v>
      </c>
      <c r="D2363">
        <f>MONTH(SalesDataTable[[#This Row],[Order Date]])</f>
        <v>10</v>
      </c>
      <c r="E2363" t="str">
        <f>TEXT(SalesDataTable[[#This Row],[Order Date]], "MmMM")</f>
        <v>October</v>
      </c>
      <c r="F2363" t="str">
        <f>"Q"&amp;ROUNDUP(MONTH(SalesDataTable[[#This Row],[Order Date]])/3,0)</f>
        <v>Q4</v>
      </c>
      <c r="G2363" t="s">
        <v>34</v>
      </c>
      <c r="H2363" t="s">
        <v>40</v>
      </c>
      <c r="I2363" t="s">
        <v>86</v>
      </c>
      <c r="J2363" t="s">
        <v>85</v>
      </c>
      <c r="K2363" t="s">
        <v>30</v>
      </c>
      <c r="L2363" t="s">
        <v>57</v>
      </c>
      <c r="M2363">
        <v>4</v>
      </c>
      <c r="N2363">
        <v>143.63</v>
      </c>
      <c r="O2363">
        <v>0</v>
      </c>
      <c r="P2363">
        <v>80.510000000000005</v>
      </c>
      <c r="Q2363">
        <v>574.52</v>
      </c>
      <c r="R2363">
        <v>322.04000000000002</v>
      </c>
      <c r="S2363">
        <v>252.47999999999996</v>
      </c>
      <c r="T2363">
        <v>0.43946250783262542</v>
      </c>
      <c r="U2363">
        <v>2026</v>
      </c>
      <c r="V2363" t="s">
        <v>79</v>
      </c>
      <c r="W2363">
        <v>10</v>
      </c>
      <c r="X2363" t="s">
        <v>80</v>
      </c>
    </row>
    <row r="2364" spans="1:24" x14ac:dyDescent="0.3">
      <c r="A2364">
        <v>5062</v>
      </c>
      <c r="B2364" s="1">
        <v>46302</v>
      </c>
      <c r="C2364">
        <f>YEAR(SalesDataTable[[#This Row],[Order Date]])</f>
        <v>2026</v>
      </c>
      <c r="D2364">
        <f>MONTH(SalesDataTable[[#This Row],[Order Date]])</f>
        <v>10</v>
      </c>
      <c r="E2364" t="str">
        <f>TEXT(SalesDataTable[[#This Row],[Order Date]], "MmMM")</f>
        <v>October</v>
      </c>
      <c r="F2364" t="str">
        <f>"Q"&amp;ROUNDUP(MONTH(SalesDataTable[[#This Row],[Order Date]])/3,0)</f>
        <v>Q4</v>
      </c>
      <c r="G2364" t="s">
        <v>34</v>
      </c>
      <c r="H2364" t="s">
        <v>53</v>
      </c>
      <c r="I2364" t="s">
        <v>22</v>
      </c>
      <c r="J2364" t="s">
        <v>84</v>
      </c>
      <c r="K2364" t="s">
        <v>37</v>
      </c>
      <c r="L2364" t="s">
        <v>38</v>
      </c>
      <c r="M2364">
        <v>4</v>
      </c>
      <c r="N2364">
        <v>131.05000000000001</v>
      </c>
      <c r="O2364">
        <v>0</v>
      </c>
      <c r="P2364">
        <v>67.37</v>
      </c>
      <c r="Q2364">
        <v>524.20000000000005</v>
      </c>
      <c r="R2364">
        <v>269.48</v>
      </c>
      <c r="S2364">
        <v>254.72000000000003</v>
      </c>
      <c r="T2364">
        <v>0.48592140404425793</v>
      </c>
      <c r="U2364">
        <v>2026</v>
      </c>
      <c r="V2364" t="s">
        <v>79</v>
      </c>
      <c r="W2364">
        <v>10</v>
      </c>
      <c r="X2364" t="s">
        <v>80</v>
      </c>
    </row>
    <row r="2365" spans="1:24" x14ac:dyDescent="0.3">
      <c r="A2365">
        <v>2882</v>
      </c>
      <c r="B2365" s="1">
        <v>46313</v>
      </c>
      <c r="C2365">
        <f>YEAR(SalesDataTable[[#This Row],[Order Date]])</f>
        <v>2026</v>
      </c>
      <c r="D2365">
        <f>MONTH(SalesDataTable[[#This Row],[Order Date]])</f>
        <v>10</v>
      </c>
      <c r="E2365" t="str">
        <f>TEXT(SalesDataTable[[#This Row],[Order Date]], "MmMM")</f>
        <v>October</v>
      </c>
      <c r="F2365" t="str">
        <f>"Q"&amp;ROUNDUP(MONTH(SalesDataTable[[#This Row],[Order Date]])/3,0)</f>
        <v>Q4</v>
      </c>
      <c r="G2365" t="s">
        <v>20</v>
      </c>
      <c r="H2365" t="s">
        <v>21</v>
      </c>
      <c r="I2365" t="s">
        <v>87</v>
      </c>
      <c r="J2365" t="s">
        <v>23</v>
      </c>
      <c r="K2365" t="s">
        <v>30</v>
      </c>
      <c r="L2365" t="s">
        <v>41</v>
      </c>
      <c r="M2365">
        <v>4</v>
      </c>
      <c r="N2365">
        <v>70.02</v>
      </c>
      <c r="O2365">
        <v>0</v>
      </c>
      <c r="P2365">
        <v>32.86</v>
      </c>
      <c r="Q2365">
        <v>280.08</v>
      </c>
      <c r="R2365">
        <v>131.44</v>
      </c>
      <c r="S2365">
        <v>148.63999999999999</v>
      </c>
      <c r="T2365">
        <v>0.53070551271065403</v>
      </c>
      <c r="U2365">
        <v>2026</v>
      </c>
      <c r="V2365" t="s">
        <v>79</v>
      </c>
      <c r="W2365">
        <v>10</v>
      </c>
      <c r="X2365" t="s">
        <v>80</v>
      </c>
    </row>
    <row r="2366" spans="1:24" x14ac:dyDescent="0.3">
      <c r="A2366">
        <v>949</v>
      </c>
      <c r="B2366" s="1">
        <v>46327</v>
      </c>
      <c r="C2366">
        <f>YEAR(SalesDataTable[[#This Row],[Order Date]])</f>
        <v>2026</v>
      </c>
      <c r="D2366">
        <f>MONTH(SalesDataTable[[#This Row],[Order Date]])</f>
        <v>11</v>
      </c>
      <c r="E2366" t="str">
        <f>TEXT(SalesDataTable[[#This Row],[Order Date]], "MmMM")</f>
        <v>November</v>
      </c>
      <c r="F2366" t="str">
        <f>"Q"&amp;ROUNDUP(MONTH(SalesDataTable[[#This Row],[Order Date]])/3,0)</f>
        <v>Q4</v>
      </c>
      <c r="G2366" t="s">
        <v>48</v>
      </c>
      <c r="H2366" t="s">
        <v>49</v>
      </c>
      <c r="I2366" t="s">
        <v>22</v>
      </c>
      <c r="J2366" t="s">
        <v>84</v>
      </c>
      <c r="K2366" t="s">
        <v>42</v>
      </c>
      <c r="L2366" t="s">
        <v>62</v>
      </c>
      <c r="M2366">
        <v>4</v>
      </c>
      <c r="N2366">
        <v>103.33</v>
      </c>
      <c r="O2366">
        <v>0</v>
      </c>
      <c r="P2366">
        <v>49.15</v>
      </c>
      <c r="Q2366">
        <v>413.32</v>
      </c>
      <c r="R2366">
        <v>196.6</v>
      </c>
      <c r="S2366">
        <v>216.72</v>
      </c>
      <c r="T2366">
        <v>0.5243394948224136</v>
      </c>
      <c r="U2366">
        <v>2026</v>
      </c>
      <c r="V2366" t="s">
        <v>79</v>
      </c>
      <c r="W2366">
        <v>11</v>
      </c>
      <c r="X2366" t="s">
        <v>82</v>
      </c>
    </row>
    <row r="2367" spans="1:24" x14ac:dyDescent="0.3">
      <c r="A2367">
        <v>252</v>
      </c>
      <c r="B2367" s="1">
        <v>46337</v>
      </c>
      <c r="C2367">
        <f>YEAR(SalesDataTable[[#This Row],[Order Date]])</f>
        <v>2026</v>
      </c>
      <c r="D2367">
        <f>MONTH(SalesDataTable[[#This Row],[Order Date]])</f>
        <v>11</v>
      </c>
      <c r="E2367" t="str">
        <f>TEXT(SalesDataTable[[#This Row],[Order Date]], "MmMM")</f>
        <v>November</v>
      </c>
      <c r="F2367" t="str">
        <f>"Q"&amp;ROUNDUP(MONTH(SalesDataTable[[#This Row],[Order Date]])/3,0)</f>
        <v>Q4</v>
      </c>
      <c r="G2367" t="s">
        <v>28</v>
      </c>
      <c r="H2367" t="s">
        <v>36</v>
      </c>
      <c r="I2367" t="s">
        <v>22</v>
      </c>
      <c r="J2367" t="s">
        <v>84</v>
      </c>
      <c r="K2367" t="s">
        <v>37</v>
      </c>
      <c r="L2367" t="s">
        <v>59</v>
      </c>
      <c r="M2367">
        <v>4</v>
      </c>
      <c r="N2367">
        <v>162.04</v>
      </c>
      <c r="O2367">
        <v>0</v>
      </c>
      <c r="P2367">
        <v>85.77</v>
      </c>
      <c r="Q2367">
        <v>648.16</v>
      </c>
      <c r="R2367">
        <v>343.08</v>
      </c>
      <c r="S2367">
        <v>305.08</v>
      </c>
      <c r="T2367">
        <v>0.47068625030856581</v>
      </c>
      <c r="U2367">
        <v>2026</v>
      </c>
      <c r="V2367" t="s">
        <v>79</v>
      </c>
      <c r="W2367">
        <v>11</v>
      </c>
      <c r="X2367" t="s">
        <v>82</v>
      </c>
    </row>
    <row r="2368" spans="1:24" x14ac:dyDescent="0.3">
      <c r="A2368">
        <v>1365</v>
      </c>
      <c r="B2368" s="1">
        <v>46350</v>
      </c>
      <c r="C2368">
        <f>YEAR(SalesDataTable[[#This Row],[Order Date]])</f>
        <v>2026</v>
      </c>
      <c r="D2368">
        <f>MONTH(SalesDataTable[[#This Row],[Order Date]])</f>
        <v>11</v>
      </c>
      <c r="E2368" t="str">
        <f>TEXT(SalesDataTable[[#This Row],[Order Date]], "MmMM")</f>
        <v>November</v>
      </c>
      <c r="F2368" t="str">
        <f>"Q"&amp;ROUNDUP(MONTH(SalesDataTable[[#This Row],[Order Date]])/3,0)</f>
        <v>Q4</v>
      </c>
      <c r="G2368" t="s">
        <v>28</v>
      </c>
      <c r="H2368" t="s">
        <v>36</v>
      </c>
      <c r="I2368" t="s">
        <v>87</v>
      </c>
      <c r="J2368" t="s">
        <v>23</v>
      </c>
      <c r="K2368" t="s">
        <v>30</v>
      </c>
      <c r="L2368" t="s">
        <v>31</v>
      </c>
      <c r="M2368">
        <v>4</v>
      </c>
      <c r="N2368">
        <v>155.91</v>
      </c>
      <c r="O2368">
        <v>0</v>
      </c>
      <c r="P2368">
        <v>79.91</v>
      </c>
      <c r="Q2368">
        <v>623.64</v>
      </c>
      <c r="R2368">
        <v>319.64</v>
      </c>
      <c r="S2368">
        <v>304</v>
      </c>
      <c r="T2368">
        <v>0.48746071451478418</v>
      </c>
      <c r="U2368">
        <v>2026</v>
      </c>
      <c r="V2368" t="s">
        <v>79</v>
      </c>
      <c r="W2368">
        <v>11</v>
      </c>
      <c r="X2368" t="s">
        <v>82</v>
      </c>
    </row>
    <row r="2369" spans="1:24" x14ac:dyDescent="0.3">
      <c r="A2369">
        <v>903</v>
      </c>
      <c r="B2369" s="1">
        <v>46353</v>
      </c>
      <c r="C2369">
        <f>YEAR(SalesDataTable[[#This Row],[Order Date]])</f>
        <v>2026</v>
      </c>
      <c r="D2369">
        <f>MONTH(SalesDataTable[[#This Row],[Order Date]])</f>
        <v>11</v>
      </c>
      <c r="E2369" t="str">
        <f>TEXT(SalesDataTable[[#This Row],[Order Date]], "MmMM")</f>
        <v>November</v>
      </c>
      <c r="F2369" t="str">
        <f>"Q"&amp;ROUNDUP(MONTH(SalesDataTable[[#This Row],[Order Date]])/3,0)</f>
        <v>Q4</v>
      </c>
      <c r="G2369" t="s">
        <v>20</v>
      </c>
      <c r="H2369" t="s">
        <v>21</v>
      </c>
      <c r="I2369" t="s">
        <v>22</v>
      </c>
      <c r="J2369" t="s">
        <v>23</v>
      </c>
      <c r="K2369" t="s">
        <v>37</v>
      </c>
      <c r="L2369" t="s">
        <v>54</v>
      </c>
      <c r="M2369">
        <v>4</v>
      </c>
      <c r="N2369">
        <v>46.73</v>
      </c>
      <c r="O2369">
        <v>0</v>
      </c>
      <c r="P2369">
        <v>17.989999999999998</v>
      </c>
      <c r="Q2369">
        <v>186.92</v>
      </c>
      <c r="R2369">
        <v>71.959999999999994</v>
      </c>
      <c r="S2369">
        <v>114.96</v>
      </c>
      <c r="T2369">
        <v>0.61502246950567085</v>
      </c>
      <c r="U2369">
        <v>2026</v>
      </c>
      <c r="V2369" t="s">
        <v>79</v>
      </c>
      <c r="W2369">
        <v>11</v>
      </c>
      <c r="X2369" t="s">
        <v>82</v>
      </c>
    </row>
    <row r="2370" spans="1:24" x14ac:dyDescent="0.3">
      <c r="A2370">
        <v>4259</v>
      </c>
      <c r="B2370" s="1">
        <v>46354</v>
      </c>
      <c r="C2370">
        <f>YEAR(SalesDataTable[[#This Row],[Order Date]])</f>
        <v>2026</v>
      </c>
      <c r="D2370">
        <f>MONTH(SalesDataTable[[#This Row],[Order Date]])</f>
        <v>11</v>
      </c>
      <c r="E2370" t="str">
        <f>TEXT(SalesDataTable[[#This Row],[Order Date]], "MmMM")</f>
        <v>November</v>
      </c>
      <c r="F2370" t="str">
        <f>"Q"&amp;ROUNDUP(MONTH(SalesDataTable[[#This Row],[Order Date]])/3,0)</f>
        <v>Q4</v>
      </c>
      <c r="G2370" t="s">
        <v>48</v>
      </c>
      <c r="H2370" t="s">
        <v>67</v>
      </c>
      <c r="I2370" t="s">
        <v>22</v>
      </c>
      <c r="J2370" t="s">
        <v>84</v>
      </c>
      <c r="K2370" t="s">
        <v>30</v>
      </c>
      <c r="L2370" t="s">
        <v>41</v>
      </c>
      <c r="M2370">
        <v>4</v>
      </c>
      <c r="N2370">
        <v>72.77</v>
      </c>
      <c r="O2370">
        <v>0</v>
      </c>
      <c r="P2370">
        <v>32.090000000000003</v>
      </c>
      <c r="Q2370">
        <v>291.08</v>
      </c>
      <c r="R2370">
        <v>128.36000000000001</v>
      </c>
      <c r="S2370">
        <v>162.71999999999997</v>
      </c>
      <c r="T2370">
        <v>0.55902157482479031</v>
      </c>
      <c r="U2370">
        <v>2026</v>
      </c>
      <c r="V2370" t="s">
        <v>79</v>
      </c>
      <c r="W2370">
        <v>11</v>
      </c>
      <c r="X2370" t="s">
        <v>82</v>
      </c>
    </row>
    <row r="2371" spans="1:24" x14ac:dyDescent="0.3">
      <c r="A2371">
        <v>3763</v>
      </c>
      <c r="B2371" s="1">
        <v>46363</v>
      </c>
      <c r="C2371">
        <f>YEAR(SalesDataTable[[#This Row],[Order Date]])</f>
        <v>2026</v>
      </c>
      <c r="D2371">
        <f>MONTH(SalesDataTable[[#This Row],[Order Date]])</f>
        <v>12</v>
      </c>
      <c r="E2371" t="str">
        <f>TEXT(SalesDataTable[[#This Row],[Order Date]], "MmMM")</f>
        <v>December</v>
      </c>
      <c r="F2371" t="str">
        <f>"Q"&amp;ROUNDUP(MONTH(SalesDataTable[[#This Row],[Order Date]])/3,0)</f>
        <v>Q4</v>
      </c>
      <c r="G2371" t="s">
        <v>34</v>
      </c>
      <c r="H2371" t="s">
        <v>55</v>
      </c>
      <c r="I2371" t="s">
        <v>22</v>
      </c>
      <c r="J2371" t="s">
        <v>23</v>
      </c>
      <c r="K2371" t="s">
        <v>37</v>
      </c>
      <c r="L2371" t="s">
        <v>54</v>
      </c>
      <c r="M2371">
        <v>4</v>
      </c>
      <c r="N2371">
        <v>47.22</v>
      </c>
      <c r="O2371">
        <v>0</v>
      </c>
      <c r="P2371">
        <v>18.420000000000002</v>
      </c>
      <c r="Q2371">
        <v>188.88</v>
      </c>
      <c r="R2371">
        <v>73.680000000000007</v>
      </c>
      <c r="S2371">
        <v>115.19999999999999</v>
      </c>
      <c r="T2371">
        <v>0.60991105463786521</v>
      </c>
      <c r="U2371">
        <v>2026</v>
      </c>
      <c r="V2371" t="s">
        <v>79</v>
      </c>
      <c r="W2371">
        <v>12</v>
      </c>
      <c r="X2371" t="s">
        <v>83</v>
      </c>
    </row>
    <row r="2372" spans="1:24" x14ac:dyDescent="0.3">
      <c r="A2372">
        <v>3363</v>
      </c>
      <c r="B2372" s="1">
        <v>46371</v>
      </c>
      <c r="C2372">
        <f>YEAR(SalesDataTable[[#This Row],[Order Date]])</f>
        <v>2026</v>
      </c>
      <c r="D2372">
        <f>MONTH(SalesDataTable[[#This Row],[Order Date]])</f>
        <v>12</v>
      </c>
      <c r="E2372" t="str">
        <f>TEXT(SalesDataTable[[#This Row],[Order Date]], "MmMM")</f>
        <v>December</v>
      </c>
      <c r="F2372" t="str">
        <f>"Q"&amp;ROUNDUP(MONTH(SalesDataTable[[#This Row],[Order Date]])/3,0)</f>
        <v>Q4</v>
      </c>
      <c r="G2372" t="s">
        <v>34</v>
      </c>
      <c r="H2372" t="s">
        <v>53</v>
      </c>
      <c r="I2372" t="s">
        <v>87</v>
      </c>
      <c r="J2372" t="s">
        <v>23</v>
      </c>
      <c r="K2372" t="s">
        <v>30</v>
      </c>
      <c r="L2372" t="s">
        <v>57</v>
      </c>
      <c r="M2372">
        <v>4</v>
      </c>
      <c r="N2372">
        <v>146.38999999999999</v>
      </c>
      <c r="O2372">
        <v>0</v>
      </c>
      <c r="P2372">
        <v>78.95</v>
      </c>
      <c r="Q2372">
        <v>585.55999999999995</v>
      </c>
      <c r="R2372">
        <v>315.8</v>
      </c>
      <c r="S2372">
        <v>269.75999999999993</v>
      </c>
      <c r="T2372">
        <v>0.46068720541020552</v>
      </c>
      <c r="U2372">
        <v>2026</v>
      </c>
      <c r="V2372" t="s">
        <v>79</v>
      </c>
      <c r="W2372">
        <v>12</v>
      </c>
      <c r="X2372" t="s">
        <v>83</v>
      </c>
    </row>
    <row r="2373" spans="1:24" x14ac:dyDescent="0.3">
      <c r="A2373">
        <v>2475</v>
      </c>
      <c r="B2373" s="1">
        <v>46027</v>
      </c>
      <c r="C2373">
        <f>YEAR(SalesDataTable[[#This Row],[Order Date]])</f>
        <v>2026</v>
      </c>
      <c r="D2373">
        <f>MONTH(SalesDataTable[[#This Row],[Order Date]])</f>
        <v>1</v>
      </c>
      <c r="E2373" t="str">
        <f>TEXT(SalesDataTable[[#This Row],[Order Date]], "MmMM")</f>
        <v>January</v>
      </c>
      <c r="F2373" t="str">
        <f>"Q"&amp;ROUNDUP(MONTH(SalesDataTable[[#This Row],[Order Date]])/3,0)</f>
        <v>Q1</v>
      </c>
      <c r="G2373" t="s">
        <v>34</v>
      </c>
      <c r="H2373" t="s">
        <v>56</v>
      </c>
      <c r="I2373" t="s">
        <v>86</v>
      </c>
      <c r="J2373" t="s">
        <v>84</v>
      </c>
      <c r="K2373" t="s">
        <v>24</v>
      </c>
      <c r="L2373" t="s">
        <v>61</v>
      </c>
      <c r="M2373">
        <v>5</v>
      </c>
      <c r="N2373">
        <v>122.87</v>
      </c>
      <c r="O2373">
        <v>0.05</v>
      </c>
      <c r="P2373">
        <v>69.67</v>
      </c>
      <c r="Q2373">
        <v>583.63250000000005</v>
      </c>
      <c r="R2373">
        <v>348.35</v>
      </c>
      <c r="S2373">
        <v>235.28250000000003</v>
      </c>
      <c r="T2373">
        <v>0.40313467807224584</v>
      </c>
      <c r="U2373">
        <v>2026</v>
      </c>
      <c r="V2373" t="s">
        <v>26</v>
      </c>
      <c r="W2373">
        <v>1</v>
      </c>
      <c r="X2373" t="s">
        <v>27</v>
      </c>
    </row>
    <row r="2374" spans="1:24" x14ac:dyDescent="0.3">
      <c r="A2374">
        <v>142</v>
      </c>
      <c r="B2374" s="1">
        <v>46030</v>
      </c>
      <c r="C2374">
        <f>YEAR(SalesDataTable[[#This Row],[Order Date]])</f>
        <v>2026</v>
      </c>
      <c r="D2374">
        <f>MONTH(SalesDataTable[[#This Row],[Order Date]])</f>
        <v>1</v>
      </c>
      <c r="E2374" t="str">
        <f>TEXT(SalesDataTable[[#This Row],[Order Date]], "MmMM")</f>
        <v>January</v>
      </c>
      <c r="F2374" t="str">
        <f>"Q"&amp;ROUNDUP(MONTH(SalesDataTable[[#This Row],[Order Date]])/3,0)</f>
        <v>Q1</v>
      </c>
      <c r="G2374" t="s">
        <v>28</v>
      </c>
      <c r="H2374" t="s">
        <v>29</v>
      </c>
      <c r="I2374" t="s">
        <v>88</v>
      </c>
      <c r="J2374" t="s">
        <v>85</v>
      </c>
      <c r="K2374" t="s">
        <v>44</v>
      </c>
      <c r="L2374" t="s">
        <v>77</v>
      </c>
      <c r="M2374">
        <v>5</v>
      </c>
      <c r="N2374">
        <v>344.88</v>
      </c>
      <c r="O2374">
        <v>0.15</v>
      </c>
      <c r="P2374">
        <v>190.66</v>
      </c>
      <c r="Q2374">
        <v>1465.74</v>
      </c>
      <c r="R2374">
        <v>953.3</v>
      </c>
      <c r="S2374">
        <v>512.44000000000005</v>
      </c>
      <c r="T2374">
        <v>0.34961180018284282</v>
      </c>
      <c r="U2374">
        <v>2026</v>
      </c>
      <c r="V2374" t="s">
        <v>26</v>
      </c>
      <c r="W2374">
        <v>1</v>
      </c>
      <c r="X2374" t="s">
        <v>27</v>
      </c>
    </row>
    <row r="2375" spans="1:24" x14ac:dyDescent="0.3">
      <c r="A2375">
        <v>2702</v>
      </c>
      <c r="B2375" s="1">
        <v>46037</v>
      </c>
      <c r="C2375">
        <f>YEAR(SalesDataTable[[#This Row],[Order Date]])</f>
        <v>2026</v>
      </c>
      <c r="D2375">
        <f>MONTH(SalesDataTable[[#This Row],[Order Date]])</f>
        <v>1</v>
      </c>
      <c r="E2375" t="str">
        <f>TEXT(SalesDataTable[[#This Row],[Order Date]], "MmMM")</f>
        <v>January</v>
      </c>
      <c r="F2375" t="str">
        <f>"Q"&amp;ROUNDUP(MONTH(SalesDataTable[[#This Row],[Order Date]])/3,0)</f>
        <v>Q1</v>
      </c>
      <c r="G2375" t="s">
        <v>34</v>
      </c>
      <c r="H2375" t="s">
        <v>55</v>
      </c>
      <c r="I2375" t="s">
        <v>22</v>
      </c>
      <c r="J2375" t="s">
        <v>84</v>
      </c>
      <c r="K2375" t="s">
        <v>30</v>
      </c>
      <c r="L2375" t="s">
        <v>57</v>
      </c>
      <c r="M2375">
        <v>5</v>
      </c>
      <c r="N2375">
        <v>144.01</v>
      </c>
      <c r="O2375">
        <v>0.05</v>
      </c>
      <c r="P2375">
        <v>79.64</v>
      </c>
      <c r="Q2375">
        <v>684.0474999999999</v>
      </c>
      <c r="R2375">
        <v>398.2</v>
      </c>
      <c r="S2375">
        <v>285.84749999999991</v>
      </c>
      <c r="T2375">
        <v>0.41787668254032062</v>
      </c>
      <c r="U2375">
        <v>2026</v>
      </c>
      <c r="V2375" t="s">
        <v>26</v>
      </c>
      <c r="W2375">
        <v>1</v>
      </c>
      <c r="X2375" t="s">
        <v>27</v>
      </c>
    </row>
    <row r="2376" spans="1:24" x14ac:dyDescent="0.3">
      <c r="A2376">
        <v>3911</v>
      </c>
      <c r="B2376" s="1">
        <v>46043</v>
      </c>
      <c r="C2376">
        <f>YEAR(SalesDataTable[[#This Row],[Order Date]])</f>
        <v>2026</v>
      </c>
      <c r="D2376">
        <f>MONTH(SalesDataTable[[#This Row],[Order Date]])</f>
        <v>1</v>
      </c>
      <c r="E2376" t="str">
        <f>TEXT(SalesDataTable[[#This Row],[Order Date]], "MmMM")</f>
        <v>January</v>
      </c>
      <c r="F2376" t="str">
        <f>"Q"&amp;ROUNDUP(MONTH(SalesDataTable[[#This Row],[Order Date]])/3,0)</f>
        <v>Q1</v>
      </c>
      <c r="G2376" t="s">
        <v>28</v>
      </c>
      <c r="H2376" t="s">
        <v>46</v>
      </c>
      <c r="I2376" t="s">
        <v>22</v>
      </c>
      <c r="J2376" t="s">
        <v>84</v>
      </c>
      <c r="K2376" t="s">
        <v>30</v>
      </c>
      <c r="L2376" t="s">
        <v>31</v>
      </c>
      <c r="M2376">
        <v>5</v>
      </c>
      <c r="N2376">
        <v>152.81</v>
      </c>
      <c r="O2376">
        <v>0</v>
      </c>
      <c r="P2376">
        <v>78.989999999999995</v>
      </c>
      <c r="Q2376">
        <v>764.05</v>
      </c>
      <c r="R2376">
        <v>394.95</v>
      </c>
      <c r="S2376">
        <v>369.09999999999997</v>
      </c>
      <c r="T2376">
        <v>0.48308356782933054</v>
      </c>
      <c r="U2376">
        <v>2026</v>
      </c>
      <c r="V2376" t="s">
        <v>26</v>
      </c>
      <c r="W2376">
        <v>1</v>
      </c>
      <c r="X2376" t="s">
        <v>27</v>
      </c>
    </row>
    <row r="2377" spans="1:24" x14ac:dyDescent="0.3">
      <c r="A2377">
        <v>4592</v>
      </c>
      <c r="B2377" s="1">
        <v>46052</v>
      </c>
      <c r="C2377">
        <f>YEAR(SalesDataTable[[#This Row],[Order Date]])</f>
        <v>2026</v>
      </c>
      <c r="D2377">
        <f>MONTH(SalesDataTable[[#This Row],[Order Date]])</f>
        <v>1</v>
      </c>
      <c r="E2377" t="str">
        <f>TEXT(SalesDataTable[[#This Row],[Order Date]], "MmMM")</f>
        <v>January</v>
      </c>
      <c r="F2377" t="str">
        <f>"Q"&amp;ROUNDUP(MONTH(SalesDataTable[[#This Row],[Order Date]])/3,0)</f>
        <v>Q1</v>
      </c>
      <c r="G2377" t="s">
        <v>34</v>
      </c>
      <c r="H2377" t="s">
        <v>53</v>
      </c>
      <c r="I2377" t="s">
        <v>87</v>
      </c>
      <c r="J2377" t="s">
        <v>84</v>
      </c>
      <c r="K2377" t="s">
        <v>24</v>
      </c>
      <c r="L2377" t="s">
        <v>61</v>
      </c>
      <c r="M2377">
        <v>5</v>
      </c>
      <c r="N2377">
        <v>120.4</v>
      </c>
      <c r="O2377">
        <v>0</v>
      </c>
      <c r="P2377">
        <v>69.510000000000005</v>
      </c>
      <c r="Q2377">
        <v>602</v>
      </c>
      <c r="R2377">
        <v>347.55</v>
      </c>
      <c r="S2377">
        <v>254.45</v>
      </c>
      <c r="T2377">
        <v>0.42267441860465116</v>
      </c>
      <c r="U2377">
        <v>2026</v>
      </c>
      <c r="V2377" t="s">
        <v>26</v>
      </c>
      <c r="W2377">
        <v>1</v>
      </c>
      <c r="X2377" t="s">
        <v>27</v>
      </c>
    </row>
    <row r="2378" spans="1:24" x14ac:dyDescent="0.3">
      <c r="A2378">
        <v>4294</v>
      </c>
      <c r="B2378" s="1">
        <v>46063</v>
      </c>
      <c r="C2378">
        <f>YEAR(SalesDataTable[[#This Row],[Order Date]])</f>
        <v>2026</v>
      </c>
      <c r="D2378">
        <f>MONTH(SalesDataTable[[#This Row],[Order Date]])</f>
        <v>2</v>
      </c>
      <c r="E2378" t="str">
        <f>TEXT(SalesDataTable[[#This Row],[Order Date]], "MmMM")</f>
        <v>February</v>
      </c>
      <c r="F2378" t="str">
        <f>"Q"&amp;ROUNDUP(MONTH(SalesDataTable[[#This Row],[Order Date]])/3,0)</f>
        <v>Q1</v>
      </c>
      <c r="G2378" t="s">
        <v>34</v>
      </c>
      <c r="H2378" t="s">
        <v>56</v>
      </c>
      <c r="I2378" t="s">
        <v>88</v>
      </c>
      <c r="J2378" t="s">
        <v>23</v>
      </c>
      <c r="K2378" t="s">
        <v>24</v>
      </c>
      <c r="L2378" t="s">
        <v>69</v>
      </c>
      <c r="M2378">
        <v>5</v>
      </c>
      <c r="N2378">
        <v>51.37</v>
      </c>
      <c r="O2378">
        <v>0.05</v>
      </c>
      <c r="P2378">
        <v>21.81</v>
      </c>
      <c r="Q2378">
        <v>244.00749999999996</v>
      </c>
      <c r="R2378">
        <v>109.05</v>
      </c>
      <c r="S2378">
        <v>134.95749999999998</v>
      </c>
      <c r="T2378">
        <v>0.55308750755612024</v>
      </c>
      <c r="U2378">
        <v>2026</v>
      </c>
      <c r="V2378" t="s">
        <v>26</v>
      </c>
      <c r="W2378">
        <v>2</v>
      </c>
      <c r="X2378" t="s">
        <v>51</v>
      </c>
    </row>
    <row r="2379" spans="1:24" x14ac:dyDescent="0.3">
      <c r="A2379">
        <v>1019</v>
      </c>
      <c r="B2379" s="1">
        <v>46064</v>
      </c>
      <c r="C2379">
        <f>YEAR(SalesDataTable[[#This Row],[Order Date]])</f>
        <v>2026</v>
      </c>
      <c r="D2379">
        <f>MONTH(SalesDataTable[[#This Row],[Order Date]])</f>
        <v>2</v>
      </c>
      <c r="E2379" t="str">
        <f>TEXT(SalesDataTable[[#This Row],[Order Date]], "MmMM")</f>
        <v>February</v>
      </c>
      <c r="F2379" t="str">
        <f>"Q"&amp;ROUNDUP(MONTH(SalesDataTable[[#This Row],[Order Date]])/3,0)</f>
        <v>Q1</v>
      </c>
      <c r="G2379" t="s">
        <v>34</v>
      </c>
      <c r="H2379" t="s">
        <v>53</v>
      </c>
      <c r="I2379" t="s">
        <v>86</v>
      </c>
      <c r="J2379" t="s">
        <v>23</v>
      </c>
      <c r="K2379" t="s">
        <v>44</v>
      </c>
      <c r="L2379" t="s">
        <v>63</v>
      </c>
      <c r="M2379">
        <v>5</v>
      </c>
      <c r="N2379">
        <v>121.94</v>
      </c>
      <c r="O2379">
        <v>0</v>
      </c>
      <c r="P2379">
        <v>62.3</v>
      </c>
      <c r="Q2379">
        <v>609.70000000000005</v>
      </c>
      <c r="R2379">
        <v>311.5</v>
      </c>
      <c r="S2379">
        <v>298.20000000000005</v>
      </c>
      <c r="T2379">
        <v>0.48909299655568317</v>
      </c>
      <c r="U2379">
        <v>2026</v>
      </c>
      <c r="V2379" t="s">
        <v>26</v>
      </c>
      <c r="W2379">
        <v>2</v>
      </c>
      <c r="X2379" t="s">
        <v>51</v>
      </c>
    </row>
    <row r="2380" spans="1:24" x14ac:dyDescent="0.3">
      <c r="A2380">
        <v>3020</v>
      </c>
      <c r="B2380" s="1">
        <v>46070</v>
      </c>
      <c r="C2380">
        <f>YEAR(SalesDataTable[[#This Row],[Order Date]])</f>
        <v>2026</v>
      </c>
      <c r="D2380">
        <f>MONTH(SalesDataTable[[#This Row],[Order Date]])</f>
        <v>2</v>
      </c>
      <c r="E2380" t="str">
        <f>TEXT(SalesDataTable[[#This Row],[Order Date]], "MmMM")</f>
        <v>February</v>
      </c>
      <c r="F2380" t="str">
        <f>"Q"&amp;ROUNDUP(MONTH(SalesDataTable[[#This Row],[Order Date]])/3,0)</f>
        <v>Q1</v>
      </c>
      <c r="G2380" t="s">
        <v>34</v>
      </c>
      <c r="H2380" t="s">
        <v>55</v>
      </c>
      <c r="I2380" t="s">
        <v>88</v>
      </c>
      <c r="J2380" t="s">
        <v>85</v>
      </c>
      <c r="K2380" t="s">
        <v>30</v>
      </c>
      <c r="L2380" t="s">
        <v>31</v>
      </c>
      <c r="M2380">
        <v>5</v>
      </c>
      <c r="N2380">
        <v>154.72999999999999</v>
      </c>
      <c r="O2380">
        <v>0.1</v>
      </c>
      <c r="P2380">
        <v>77.42</v>
      </c>
      <c r="Q2380">
        <v>696.28499999999997</v>
      </c>
      <c r="R2380">
        <v>387.1</v>
      </c>
      <c r="S2380">
        <v>309.18499999999995</v>
      </c>
      <c r="T2380">
        <v>0.44404949122844806</v>
      </c>
      <c r="U2380">
        <v>2026</v>
      </c>
      <c r="V2380" t="s">
        <v>26</v>
      </c>
      <c r="W2380">
        <v>2</v>
      </c>
      <c r="X2380" t="s">
        <v>51</v>
      </c>
    </row>
    <row r="2381" spans="1:24" x14ac:dyDescent="0.3">
      <c r="A2381">
        <v>2038</v>
      </c>
      <c r="B2381" s="1">
        <v>46071</v>
      </c>
      <c r="C2381">
        <f>YEAR(SalesDataTable[[#This Row],[Order Date]])</f>
        <v>2026</v>
      </c>
      <c r="D2381">
        <f>MONTH(SalesDataTable[[#This Row],[Order Date]])</f>
        <v>2</v>
      </c>
      <c r="E2381" t="str">
        <f>TEXT(SalesDataTable[[#This Row],[Order Date]], "MmMM")</f>
        <v>February</v>
      </c>
      <c r="F2381" t="str">
        <f>"Q"&amp;ROUNDUP(MONTH(SalesDataTable[[#This Row],[Order Date]])/3,0)</f>
        <v>Q1</v>
      </c>
      <c r="G2381" t="s">
        <v>28</v>
      </c>
      <c r="H2381" t="s">
        <v>29</v>
      </c>
      <c r="I2381" t="s">
        <v>22</v>
      </c>
      <c r="J2381" t="s">
        <v>23</v>
      </c>
      <c r="K2381" t="s">
        <v>44</v>
      </c>
      <c r="L2381" t="s">
        <v>63</v>
      </c>
      <c r="M2381">
        <v>5</v>
      </c>
      <c r="N2381">
        <v>122.72</v>
      </c>
      <c r="O2381">
        <v>0</v>
      </c>
      <c r="P2381">
        <v>62.41</v>
      </c>
      <c r="Q2381">
        <v>613.6</v>
      </c>
      <c r="R2381">
        <v>312.04999999999995</v>
      </c>
      <c r="S2381">
        <v>301.55000000000007</v>
      </c>
      <c r="T2381">
        <v>0.49144393741851378</v>
      </c>
      <c r="U2381">
        <v>2026</v>
      </c>
      <c r="V2381" t="s">
        <v>26</v>
      </c>
      <c r="W2381">
        <v>2</v>
      </c>
      <c r="X2381" t="s">
        <v>51</v>
      </c>
    </row>
    <row r="2382" spans="1:24" x14ac:dyDescent="0.3">
      <c r="A2382">
        <v>2209</v>
      </c>
      <c r="B2382" s="1">
        <v>46078</v>
      </c>
      <c r="C2382">
        <f>YEAR(SalesDataTable[[#This Row],[Order Date]])</f>
        <v>2026</v>
      </c>
      <c r="D2382">
        <f>MONTH(SalesDataTable[[#This Row],[Order Date]])</f>
        <v>2</v>
      </c>
      <c r="E2382" t="str">
        <f>TEXT(SalesDataTable[[#This Row],[Order Date]], "MmMM")</f>
        <v>February</v>
      </c>
      <c r="F2382" t="str">
        <f>"Q"&amp;ROUNDUP(MONTH(SalesDataTable[[#This Row],[Order Date]])/3,0)</f>
        <v>Q1</v>
      </c>
      <c r="G2382" t="s">
        <v>28</v>
      </c>
      <c r="H2382" t="s">
        <v>36</v>
      </c>
      <c r="I2382" t="s">
        <v>22</v>
      </c>
      <c r="J2382" t="s">
        <v>85</v>
      </c>
      <c r="K2382" t="s">
        <v>42</v>
      </c>
      <c r="L2382" t="s">
        <v>66</v>
      </c>
      <c r="M2382">
        <v>5</v>
      </c>
      <c r="N2382">
        <v>50.58</v>
      </c>
      <c r="O2382">
        <v>0.1</v>
      </c>
      <c r="P2382">
        <v>22.42</v>
      </c>
      <c r="Q2382">
        <v>227.60999999999999</v>
      </c>
      <c r="R2382">
        <v>112.10000000000001</v>
      </c>
      <c r="S2382">
        <v>115.50999999999998</v>
      </c>
      <c r="T2382">
        <v>0.50749088352884308</v>
      </c>
      <c r="U2382">
        <v>2026</v>
      </c>
      <c r="V2382" t="s">
        <v>26</v>
      </c>
      <c r="W2382">
        <v>2</v>
      </c>
      <c r="X2382" t="s">
        <v>51</v>
      </c>
    </row>
    <row r="2383" spans="1:24" x14ac:dyDescent="0.3">
      <c r="A2383">
        <v>4594</v>
      </c>
      <c r="B2383" s="1">
        <v>46080</v>
      </c>
      <c r="C2383">
        <f>YEAR(SalesDataTable[[#This Row],[Order Date]])</f>
        <v>2026</v>
      </c>
      <c r="D2383">
        <f>MONTH(SalesDataTable[[#This Row],[Order Date]])</f>
        <v>2</v>
      </c>
      <c r="E2383" t="str">
        <f>TEXT(SalesDataTable[[#This Row],[Order Date]], "MmMM")</f>
        <v>February</v>
      </c>
      <c r="F2383" t="str">
        <f>"Q"&amp;ROUNDUP(MONTH(SalesDataTable[[#This Row],[Order Date]])/3,0)</f>
        <v>Q1</v>
      </c>
      <c r="G2383" t="s">
        <v>20</v>
      </c>
      <c r="H2383" t="s">
        <v>32</v>
      </c>
      <c r="I2383" t="s">
        <v>86</v>
      </c>
      <c r="J2383" t="s">
        <v>84</v>
      </c>
      <c r="K2383" t="s">
        <v>30</v>
      </c>
      <c r="L2383" t="s">
        <v>33</v>
      </c>
      <c r="M2383">
        <v>5</v>
      </c>
      <c r="N2383">
        <v>92.94</v>
      </c>
      <c r="O2383">
        <v>0.05</v>
      </c>
      <c r="P2383">
        <v>46.47</v>
      </c>
      <c r="Q2383">
        <v>441.46499999999997</v>
      </c>
      <c r="R2383">
        <v>232.35</v>
      </c>
      <c r="S2383">
        <v>209.11499999999998</v>
      </c>
      <c r="T2383">
        <v>0.47368421052631576</v>
      </c>
      <c r="U2383">
        <v>2026</v>
      </c>
      <c r="V2383" t="s">
        <v>26</v>
      </c>
      <c r="W2383">
        <v>2</v>
      </c>
      <c r="X2383" t="s">
        <v>51</v>
      </c>
    </row>
    <row r="2384" spans="1:24" x14ac:dyDescent="0.3">
      <c r="A2384">
        <v>730</v>
      </c>
      <c r="B2384" s="1">
        <v>46082</v>
      </c>
      <c r="C2384">
        <f>YEAR(SalesDataTable[[#This Row],[Order Date]])</f>
        <v>2026</v>
      </c>
      <c r="D2384">
        <f>MONTH(SalesDataTable[[#This Row],[Order Date]])</f>
        <v>3</v>
      </c>
      <c r="E2384" t="str">
        <f>TEXT(SalesDataTable[[#This Row],[Order Date]], "MmMM")</f>
        <v>March</v>
      </c>
      <c r="F2384" t="str">
        <f>"Q"&amp;ROUNDUP(MONTH(SalesDataTable[[#This Row],[Order Date]])/3,0)</f>
        <v>Q1</v>
      </c>
      <c r="G2384" t="s">
        <v>28</v>
      </c>
      <c r="H2384" t="s">
        <v>46</v>
      </c>
      <c r="I2384" t="s">
        <v>88</v>
      </c>
      <c r="J2384" t="s">
        <v>85</v>
      </c>
      <c r="K2384" t="s">
        <v>24</v>
      </c>
      <c r="L2384" t="s">
        <v>25</v>
      </c>
      <c r="M2384">
        <v>5</v>
      </c>
      <c r="N2384">
        <v>41.31</v>
      </c>
      <c r="O2384">
        <v>0.1</v>
      </c>
      <c r="P2384">
        <v>15.14</v>
      </c>
      <c r="Q2384">
        <v>185.89500000000001</v>
      </c>
      <c r="R2384">
        <v>75.7</v>
      </c>
      <c r="S2384">
        <v>110.19500000000001</v>
      </c>
      <c r="T2384">
        <v>0.59278087092175691</v>
      </c>
      <c r="U2384">
        <v>2026</v>
      </c>
      <c r="V2384" t="s">
        <v>26</v>
      </c>
      <c r="W2384">
        <v>3</v>
      </c>
      <c r="X2384" t="s">
        <v>58</v>
      </c>
    </row>
    <row r="2385" spans="1:24" x14ac:dyDescent="0.3">
      <c r="A2385">
        <v>4157</v>
      </c>
      <c r="B2385" s="1">
        <v>46082</v>
      </c>
      <c r="C2385">
        <f>YEAR(SalesDataTable[[#This Row],[Order Date]])</f>
        <v>2026</v>
      </c>
      <c r="D2385">
        <f>MONTH(SalesDataTable[[#This Row],[Order Date]])</f>
        <v>3</v>
      </c>
      <c r="E2385" t="str">
        <f>TEXT(SalesDataTable[[#This Row],[Order Date]], "MmMM")</f>
        <v>March</v>
      </c>
      <c r="F2385" t="str">
        <f>"Q"&amp;ROUNDUP(MONTH(SalesDataTable[[#This Row],[Order Date]])/3,0)</f>
        <v>Q1</v>
      </c>
      <c r="G2385" t="s">
        <v>20</v>
      </c>
      <c r="H2385" t="s">
        <v>21</v>
      </c>
      <c r="I2385" t="s">
        <v>22</v>
      </c>
      <c r="J2385" t="s">
        <v>23</v>
      </c>
      <c r="K2385" t="s">
        <v>42</v>
      </c>
      <c r="L2385" t="s">
        <v>66</v>
      </c>
      <c r="M2385">
        <v>5</v>
      </c>
      <c r="N2385">
        <v>51.92</v>
      </c>
      <c r="O2385">
        <v>0.15</v>
      </c>
      <c r="P2385">
        <v>22.24</v>
      </c>
      <c r="Q2385">
        <v>220.66000000000003</v>
      </c>
      <c r="R2385">
        <v>111.19999999999999</v>
      </c>
      <c r="S2385">
        <v>109.46000000000004</v>
      </c>
      <c r="T2385">
        <v>0.49605728269736254</v>
      </c>
      <c r="U2385">
        <v>2026</v>
      </c>
      <c r="V2385" t="s">
        <v>26</v>
      </c>
      <c r="W2385">
        <v>3</v>
      </c>
      <c r="X2385" t="s">
        <v>58</v>
      </c>
    </row>
    <row r="2386" spans="1:24" x14ac:dyDescent="0.3">
      <c r="A2386">
        <v>4992</v>
      </c>
      <c r="B2386" s="1">
        <v>46085</v>
      </c>
      <c r="C2386">
        <f>YEAR(SalesDataTable[[#This Row],[Order Date]])</f>
        <v>2026</v>
      </c>
      <c r="D2386">
        <f>MONTH(SalesDataTable[[#This Row],[Order Date]])</f>
        <v>3</v>
      </c>
      <c r="E2386" t="str">
        <f>TEXT(SalesDataTable[[#This Row],[Order Date]], "MmMM")</f>
        <v>March</v>
      </c>
      <c r="F2386" t="str">
        <f>"Q"&amp;ROUNDUP(MONTH(SalesDataTable[[#This Row],[Order Date]])/3,0)</f>
        <v>Q1</v>
      </c>
      <c r="G2386" t="s">
        <v>48</v>
      </c>
      <c r="H2386" t="s">
        <v>49</v>
      </c>
      <c r="I2386" t="s">
        <v>88</v>
      </c>
      <c r="J2386" t="s">
        <v>85</v>
      </c>
      <c r="K2386" t="s">
        <v>42</v>
      </c>
      <c r="L2386" t="s">
        <v>72</v>
      </c>
      <c r="M2386">
        <v>5</v>
      </c>
      <c r="N2386">
        <v>82.44</v>
      </c>
      <c r="O2386">
        <v>0.1</v>
      </c>
      <c r="P2386">
        <v>41.57</v>
      </c>
      <c r="Q2386">
        <v>370.98</v>
      </c>
      <c r="R2386">
        <v>207.85</v>
      </c>
      <c r="S2386">
        <v>163.13000000000002</v>
      </c>
      <c r="T2386">
        <v>0.43972720901396306</v>
      </c>
      <c r="U2386">
        <v>2026</v>
      </c>
      <c r="V2386" t="s">
        <v>26</v>
      </c>
      <c r="W2386">
        <v>3</v>
      </c>
      <c r="X2386" t="s">
        <v>58</v>
      </c>
    </row>
    <row r="2387" spans="1:24" x14ac:dyDescent="0.3">
      <c r="A2387">
        <v>977</v>
      </c>
      <c r="B2387" s="1">
        <v>46086</v>
      </c>
      <c r="C2387">
        <f>YEAR(SalesDataTable[[#This Row],[Order Date]])</f>
        <v>2026</v>
      </c>
      <c r="D2387">
        <f>MONTH(SalesDataTable[[#This Row],[Order Date]])</f>
        <v>3</v>
      </c>
      <c r="E2387" t="str">
        <f>TEXT(SalesDataTable[[#This Row],[Order Date]], "MmMM")</f>
        <v>March</v>
      </c>
      <c r="F2387" t="str">
        <f>"Q"&amp;ROUNDUP(MONTH(SalesDataTable[[#This Row],[Order Date]])/3,0)</f>
        <v>Q1</v>
      </c>
      <c r="G2387" t="s">
        <v>28</v>
      </c>
      <c r="H2387" t="s">
        <v>36</v>
      </c>
      <c r="I2387" t="s">
        <v>87</v>
      </c>
      <c r="J2387" t="s">
        <v>23</v>
      </c>
      <c r="K2387" t="s">
        <v>30</v>
      </c>
      <c r="L2387" t="s">
        <v>31</v>
      </c>
      <c r="M2387">
        <v>5</v>
      </c>
      <c r="N2387">
        <v>156.13</v>
      </c>
      <c r="O2387">
        <v>0</v>
      </c>
      <c r="P2387">
        <v>77.03</v>
      </c>
      <c r="Q2387">
        <v>780.65</v>
      </c>
      <c r="R2387">
        <v>385.15</v>
      </c>
      <c r="S2387">
        <v>395.5</v>
      </c>
      <c r="T2387">
        <v>0.50662909114199706</v>
      </c>
      <c r="U2387">
        <v>2026</v>
      </c>
      <c r="V2387" t="s">
        <v>26</v>
      </c>
      <c r="W2387">
        <v>3</v>
      </c>
      <c r="X2387" t="s">
        <v>58</v>
      </c>
    </row>
    <row r="2388" spans="1:24" x14ac:dyDescent="0.3">
      <c r="A2388">
        <v>4576</v>
      </c>
      <c r="B2388" s="1">
        <v>46089</v>
      </c>
      <c r="C2388">
        <f>YEAR(SalesDataTable[[#This Row],[Order Date]])</f>
        <v>2026</v>
      </c>
      <c r="D2388">
        <f>MONTH(SalesDataTable[[#This Row],[Order Date]])</f>
        <v>3</v>
      </c>
      <c r="E2388" t="str">
        <f>TEXT(SalesDataTable[[#This Row],[Order Date]], "MmMM")</f>
        <v>March</v>
      </c>
      <c r="F2388" t="str">
        <f>"Q"&amp;ROUNDUP(MONTH(SalesDataTable[[#This Row],[Order Date]])/3,0)</f>
        <v>Q1</v>
      </c>
      <c r="G2388" t="s">
        <v>20</v>
      </c>
      <c r="H2388" t="s">
        <v>21</v>
      </c>
      <c r="I2388" t="s">
        <v>87</v>
      </c>
      <c r="J2388" t="s">
        <v>84</v>
      </c>
      <c r="K2388" t="s">
        <v>44</v>
      </c>
      <c r="L2388" t="s">
        <v>63</v>
      </c>
      <c r="M2388">
        <v>5</v>
      </c>
      <c r="N2388">
        <v>123.29</v>
      </c>
      <c r="O2388">
        <v>0</v>
      </c>
      <c r="P2388">
        <v>61.34</v>
      </c>
      <c r="Q2388">
        <v>616.45000000000005</v>
      </c>
      <c r="R2388">
        <v>306.70000000000005</v>
      </c>
      <c r="S2388">
        <v>309.75</v>
      </c>
      <c r="T2388">
        <v>0.50247384216075919</v>
      </c>
      <c r="U2388">
        <v>2026</v>
      </c>
      <c r="V2388" t="s">
        <v>26</v>
      </c>
      <c r="W2388">
        <v>3</v>
      </c>
      <c r="X2388" t="s">
        <v>58</v>
      </c>
    </row>
    <row r="2389" spans="1:24" x14ac:dyDescent="0.3">
      <c r="A2389">
        <v>164</v>
      </c>
      <c r="B2389" s="1">
        <v>46098</v>
      </c>
      <c r="C2389">
        <f>YEAR(SalesDataTable[[#This Row],[Order Date]])</f>
        <v>2026</v>
      </c>
      <c r="D2389">
        <f>MONTH(SalesDataTable[[#This Row],[Order Date]])</f>
        <v>3</v>
      </c>
      <c r="E2389" t="str">
        <f>TEXT(SalesDataTable[[#This Row],[Order Date]], "MmMM")</f>
        <v>March</v>
      </c>
      <c r="F2389" t="str">
        <f>"Q"&amp;ROUNDUP(MONTH(SalesDataTable[[#This Row],[Order Date]])/3,0)</f>
        <v>Q1</v>
      </c>
      <c r="G2389" t="s">
        <v>28</v>
      </c>
      <c r="H2389" t="s">
        <v>46</v>
      </c>
      <c r="I2389" t="s">
        <v>87</v>
      </c>
      <c r="J2389" t="s">
        <v>85</v>
      </c>
      <c r="K2389" t="s">
        <v>44</v>
      </c>
      <c r="L2389" t="s">
        <v>63</v>
      </c>
      <c r="M2389">
        <v>5</v>
      </c>
      <c r="N2389">
        <v>123.95</v>
      </c>
      <c r="O2389">
        <v>0.05</v>
      </c>
      <c r="P2389">
        <v>59.23</v>
      </c>
      <c r="Q2389">
        <v>588.76249999999993</v>
      </c>
      <c r="R2389">
        <v>296.14999999999998</v>
      </c>
      <c r="S2389">
        <v>292.61249999999995</v>
      </c>
      <c r="T2389">
        <v>0.49699581749856692</v>
      </c>
      <c r="U2389">
        <v>2026</v>
      </c>
      <c r="V2389" t="s">
        <v>26</v>
      </c>
      <c r="W2389">
        <v>3</v>
      </c>
      <c r="X2389" t="s">
        <v>58</v>
      </c>
    </row>
    <row r="2390" spans="1:24" x14ac:dyDescent="0.3">
      <c r="A2390">
        <v>1143</v>
      </c>
      <c r="B2390" s="1">
        <v>46099</v>
      </c>
      <c r="C2390">
        <f>YEAR(SalesDataTable[[#This Row],[Order Date]])</f>
        <v>2026</v>
      </c>
      <c r="D2390">
        <f>MONTH(SalesDataTable[[#This Row],[Order Date]])</f>
        <v>3</v>
      </c>
      <c r="E2390" t="str">
        <f>TEXT(SalesDataTable[[#This Row],[Order Date]], "MmMM")</f>
        <v>March</v>
      </c>
      <c r="F2390" t="str">
        <f>"Q"&amp;ROUNDUP(MONTH(SalesDataTable[[#This Row],[Order Date]])/3,0)</f>
        <v>Q1</v>
      </c>
      <c r="G2390" t="s">
        <v>34</v>
      </c>
      <c r="H2390" t="s">
        <v>53</v>
      </c>
      <c r="I2390" t="s">
        <v>22</v>
      </c>
      <c r="J2390" t="s">
        <v>85</v>
      </c>
      <c r="K2390" t="s">
        <v>44</v>
      </c>
      <c r="L2390" t="s">
        <v>63</v>
      </c>
      <c r="M2390">
        <v>5</v>
      </c>
      <c r="N2390">
        <v>125.91</v>
      </c>
      <c r="O2390">
        <v>0</v>
      </c>
      <c r="P2390">
        <v>59.36</v>
      </c>
      <c r="Q2390">
        <v>629.54999999999995</v>
      </c>
      <c r="R2390">
        <v>296.8</v>
      </c>
      <c r="S2390">
        <v>332.74999999999994</v>
      </c>
      <c r="T2390">
        <v>0.52855214041775866</v>
      </c>
      <c r="U2390">
        <v>2026</v>
      </c>
      <c r="V2390" t="s">
        <v>26</v>
      </c>
      <c r="W2390">
        <v>3</v>
      </c>
      <c r="X2390" t="s">
        <v>58</v>
      </c>
    </row>
    <row r="2391" spans="1:24" x14ac:dyDescent="0.3">
      <c r="A2391">
        <v>2171</v>
      </c>
      <c r="B2391" s="1">
        <v>46100</v>
      </c>
      <c r="C2391">
        <f>YEAR(SalesDataTable[[#This Row],[Order Date]])</f>
        <v>2026</v>
      </c>
      <c r="D2391">
        <f>MONTH(SalesDataTable[[#This Row],[Order Date]])</f>
        <v>3</v>
      </c>
      <c r="E2391" t="str">
        <f>TEXT(SalesDataTable[[#This Row],[Order Date]], "MmMM")</f>
        <v>March</v>
      </c>
      <c r="F2391" t="str">
        <f>"Q"&amp;ROUNDUP(MONTH(SalesDataTable[[#This Row],[Order Date]])/3,0)</f>
        <v>Q1</v>
      </c>
      <c r="G2391" t="s">
        <v>20</v>
      </c>
      <c r="H2391" t="s">
        <v>60</v>
      </c>
      <c r="I2391" t="s">
        <v>88</v>
      </c>
      <c r="J2391" t="s">
        <v>85</v>
      </c>
      <c r="K2391" t="s">
        <v>24</v>
      </c>
      <c r="L2391" t="s">
        <v>50</v>
      </c>
      <c r="M2391">
        <v>5</v>
      </c>
      <c r="N2391">
        <v>35.65</v>
      </c>
      <c r="O2391">
        <v>0.1</v>
      </c>
      <c r="P2391">
        <v>13.64</v>
      </c>
      <c r="Q2391">
        <v>160.42500000000001</v>
      </c>
      <c r="R2391">
        <v>68.2</v>
      </c>
      <c r="S2391">
        <v>92.225000000000009</v>
      </c>
      <c r="T2391">
        <v>0.5748792270531401</v>
      </c>
      <c r="U2391">
        <v>2026</v>
      </c>
      <c r="V2391" t="s">
        <v>26</v>
      </c>
      <c r="W2391">
        <v>3</v>
      </c>
      <c r="X2391" t="s">
        <v>58</v>
      </c>
    </row>
    <row r="2392" spans="1:24" x14ac:dyDescent="0.3">
      <c r="A2392">
        <v>4253</v>
      </c>
      <c r="B2392" s="1">
        <v>46101</v>
      </c>
      <c r="C2392">
        <f>YEAR(SalesDataTable[[#This Row],[Order Date]])</f>
        <v>2026</v>
      </c>
      <c r="D2392">
        <f>MONTH(SalesDataTable[[#This Row],[Order Date]])</f>
        <v>3</v>
      </c>
      <c r="E2392" t="str">
        <f>TEXT(SalesDataTable[[#This Row],[Order Date]], "MmMM")</f>
        <v>March</v>
      </c>
      <c r="F2392" t="str">
        <f>"Q"&amp;ROUNDUP(MONTH(SalesDataTable[[#This Row],[Order Date]])/3,0)</f>
        <v>Q1</v>
      </c>
      <c r="G2392" t="s">
        <v>20</v>
      </c>
      <c r="H2392" t="s">
        <v>60</v>
      </c>
      <c r="I2392" t="s">
        <v>88</v>
      </c>
      <c r="J2392" t="s">
        <v>23</v>
      </c>
      <c r="K2392" t="s">
        <v>42</v>
      </c>
      <c r="L2392" t="s">
        <v>72</v>
      </c>
      <c r="M2392">
        <v>5</v>
      </c>
      <c r="N2392">
        <v>82.64</v>
      </c>
      <c r="O2392">
        <v>0.1</v>
      </c>
      <c r="P2392">
        <v>43.52</v>
      </c>
      <c r="Q2392">
        <v>371.88</v>
      </c>
      <c r="R2392">
        <v>217.60000000000002</v>
      </c>
      <c r="S2392">
        <v>154.27999999999997</v>
      </c>
      <c r="T2392">
        <v>0.41486501021834993</v>
      </c>
      <c r="U2392">
        <v>2026</v>
      </c>
      <c r="V2392" t="s">
        <v>26</v>
      </c>
      <c r="W2392">
        <v>3</v>
      </c>
      <c r="X2392" t="s">
        <v>58</v>
      </c>
    </row>
    <row r="2393" spans="1:24" x14ac:dyDescent="0.3">
      <c r="A2393">
        <v>1290</v>
      </c>
      <c r="B2393" s="1">
        <v>46106</v>
      </c>
      <c r="C2393">
        <f>YEAR(SalesDataTable[[#This Row],[Order Date]])</f>
        <v>2026</v>
      </c>
      <c r="D2393">
        <f>MONTH(SalesDataTable[[#This Row],[Order Date]])</f>
        <v>3</v>
      </c>
      <c r="E2393" t="str">
        <f>TEXT(SalesDataTable[[#This Row],[Order Date]], "MmMM")</f>
        <v>March</v>
      </c>
      <c r="F2393" t="str">
        <f>"Q"&amp;ROUNDUP(MONTH(SalesDataTable[[#This Row],[Order Date]])/3,0)</f>
        <v>Q1</v>
      </c>
      <c r="G2393" t="s">
        <v>34</v>
      </c>
      <c r="H2393" t="s">
        <v>56</v>
      </c>
      <c r="I2393" t="s">
        <v>22</v>
      </c>
      <c r="J2393" t="s">
        <v>85</v>
      </c>
      <c r="K2393" t="s">
        <v>24</v>
      </c>
      <c r="L2393" t="s">
        <v>50</v>
      </c>
      <c r="M2393">
        <v>5</v>
      </c>
      <c r="N2393">
        <v>36.369999999999997</v>
      </c>
      <c r="O2393">
        <v>0.05</v>
      </c>
      <c r="P2393">
        <v>13.81</v>
      </c>
      <c r="Q2393">
        <v>172.75749999999999</v>
      </c>
      <c r="R2393">
        <v>69.05</v>
      </c>
      <c r="S2393">
        <v>103.7075</v>
      </c>
      <c r="T2393">
        <v>0.60030678841729013</v>
      </c>
      <c r="U2393">
        <v>2026</v>
      </c>
      <c r="V2393" t="s">
        <v>26</v>
      </c>
      <c r="W2393">
        <v>3</v>
      </c>
      <c r="X2393" t="s">
        <v>58</v>
      </c>
    </row>
    <row r="2394" spans="1:24" x14ac:dyDescent="0.3">
      <c r="A2394">
        <v>4978</v>
      </c>
      <c r="B2394" s="1">
        <v>46107</v>
      </c>
      <c r="C2394">
        <f>YEAR(SalesDataTable[[#This Row],[Order Date]])</f>
        <v>2026</v>
      </c>
      <c r="D2394">
        <f>MONTH(SalesDataTable[[#This Row],[Order Date]])</f>
        <v>3</v>
      </c>
      <c r="E2394" t="str">
        <f>TEXT(SalesDataTable[[#This Row],[Order Date]], "MmMM")</f>
        <v>March</v>
      </c>
      <c r="F2394" t="str">
        <f>"Q"&amp;ROUNDUP(MONTH(SalesDataTable[[#This Row],[Order Date]])/3,0)</f>
        <v>Q1</v>
      </c>
      <c r="G2394" t="s">
        <v>28</v>
      </c>
      <c r="H2394" t="s">
        <v>29</v>
      </c>
      <c r="I2394" t="s">
        <v>22</v>
      </c>
      <c r="J2394" t="s">
        <v>23</v>
      </c>
      <c r="K2394" t="s">
        <v>24</v>
      </c>
      <c r="L2394" t="s">
        <v>25</v>
      </c>
      <c r="M2394">
        <v>5</v>
      </c>
      <c r="N2394">
        <v>41.32</v>
      </c>
      <c r="O2394">
        <v>0</v>
      </c>
      <c r="P2394">
        <v>15.09</v>
      </c>
      <c r="Q2394">
        <v>206.6</v>
      </c>
      <c r="R2394">
        <v>75.45</v>
      </c>
      <c r="S2394">
        <v>131.14999999999998</v>
      </c>
      <c r="T2394">
        <v>0.63480154888673757</v>
      </c>
      <c r="U2394">
        <v>2026</v>
      </c>
      <c r="V2394" t="s">
        <v>26</v>
      </c>
      <c r="W2394">
        <v>3</v>
      </c>
      <c r="X2394" t="s">
        <v>58</v>
      </c>
    </row>
    <row r="2395" spans="1:24" x14ac:dyDescent="0.3">
      <c r="A2395">
        <v>3121</v>
      </c>
      <c r="B2395" s="1">
        <v>46108</v>
      </c>
      <c r="C2395">
        <f>YEAR(SalesDataTable[[#This Row],[Order Date]])</f>
        <v>2026</v>
      </c>
      <c r="D2395">
        <f>MONTH(SalesDataTable[[#This Row],[Order Date]])</f>
        <v>3</v>
      </c>
      <c r="E2395" t="str">
        <f>TEXT(SalesDataTable[[#This Row],[Order Date]], "MmMM")</f>
        <v>March</v>
      </c>
      <c r="F2395" t="str">
        <f>"Q"&amp;ROUNDUP(MONTH(SalesDataTable[[#This Row],[Order Date]])/3,0)</f>
        <v>Q1</v>
      </c>
      <c r="G2395" t="s">
        <v>34</v>
      </c>
      <c r="H2395" t="s">
        <v>53</v>
      </c>
      <c r="I2395" t="s">
        <v>86</v>
      </c>
      <c r="J2395" t="s">
        <v>23</v>
      </c>
      <c r="K2395" t="s">
        <v>42</v>
      </c>
      <c r="L2395" t="s">
        <v>72</v>
      </c>
      <c r="M2395">
        <v>5</v>
      </c>
      <c r="N2395">
        <v>81.84</v>
      </c>
      <c r="O2395">
        <v>0.1</v>
      </c>
      <c r="P2395">
        <v>42.7</v>
      </c>
      <c r="Q2395">
        <v>368.28000000000003</v>
      </c>
      <c r="R2395">
        <v>213.5</v>
      </c>
      <c r="S2395">
        <v>154.78000000000003</v>
      </c>
      <c r="T2395">
        <v>0.42027804931030743</v>
      </c>
      <c r="U2395">
        <v>2026</v>
      </c>
      <c r="V2395" t="s">
        <v>26</v>
      </c>
      <c r="W2395">
        <v>3</v>
      </c>
      <c r="X2395" t="s">
        <v>58</v>
      </c>
    </row>
    <row r="2396" spans="1:24" x14ac:dyDescent="0.3">
      <c r="A2396">
        <v>4914</v>
      </c>
      <c r="B2396" s="1">
        <v>46109</v>
      </c>
      <c r="C2396">
        <f>YEAR(SalesDataTable[[#This Row],[Order Date]])</f>
        <v>2026</v>
      </c>
      <c r="D2396">
        <f>MONTH(SalesDataTable[[#This Row],[Order Date]])</f>
        <v>3</v>
      </c>
      <c r="E2396" t="str">
        <f>TEXT(SalesDataTable[[#This Row],[Order Date]], "MmMM")</f>
        <v>March</v>
      </c>
      <c r="F2396" t="str">
        <f>"Q"&amp;ROUNDUP(MONTH(SalesDataTable[[#This Row],[Order Date]])/3,0)</f>
        <v>Q1</v>
      </c>
      <c r="G2396" t="s">
        <v>28</v>
      </c>
      <c r="H2396" t="s">
        <v>29</v>
      </c>
      <c r="I2396" t="s">
        <v>22</v>
      </c>
      <c r="J2396" t="s">
        <v>23</v>
      </c>
      <c r="K2396" t="s">
        <v>37</v>
      </c>
      <c r="L2396" t="s">
        <v>59</v>
      </c>
      <c r="M2396">
        <v>5</v>
      </c>
      <c r="N2396">
        <v>163.33000000000001</v>
      </c>
      <c r="O2396">
        <v>0</v>
      </c>
      <c r="P2396">
        <v>87.05</v>
      </c>
      <c r="Q2396">
        <v>816.65000000000009</v>
      </c>
      <c r="R2396">
        <v>435.25</v>
      </c>
      <c r="S2396">
        <v>381.40000000000009</v>
      </c>
      <c r="T2396">
        <v>0.46702993938651816</v>
      </c>
      <c r="U2396">
        <v>2026</v>
      </c>
      <c r="V2396" t="s">
        <v>26</v>
      </c>
      <c r="W2396">
        <v>3</v>
      </c>
      <c r="X2396" t="s">
        <v>58</v>
      </c>
    </row>
    <row r="2397" spans="1:24" x14ac:dyDescent="0.3">
      <c r="A2397">
        <v>4756</v>
      </c>
      <c r="B2397" s="1">
        <v>46119</v>
      </c>
      <c r="C2397">
        <f>YEAR(SalesDataTable[[#This Row],[Order Date]])</f>
        <v>2026</v>
      </c>
      <c r="D2397">
        <f>MONTH(SalesDataTable[[#This Row],[Order Date]])</f>
        <v>4</v>
      </c>
      <c r="E2397" t="str">
        <f>TEXT(SalesDataTable[[#This Row],[Order Date]], "MmMM")</f>
        <v>April</v>
      </c>
      <c r="F2397" t="str">
        <f>"Q"&amp;ROUNDUP(MONTH(SalesDataTable[[#This Row],[Order Date]])/3,0)</f>
        <v>Q2</v>
      </c>
      <c r="G2397" t="s">
        <v>48</v>
      </c>
      <c r="H2397" t="s">
        <v>71</v>
      </c>
      <c r="I2397" t="s">
        <v>22</v>
      </c>
      <c r="J2397" t="s">
        <v>85</v>
      </c>
      <c r="K2397" t="s">
        <v>30</v>
      </c>
      <c r="L2397" t="s">
        <v>31</v>
      </c>
      <c r="M2397">
        <v>5</v>
      </c>
      <c r="N2397">
        <v>151.88</v>
      </c>
      <c r="O2397">
        <v>0</v>
      </c>
      <c r="P2397">
        <v>80.56</v>
      </c>
      <c r="Q2397">
        <v>759.4</v>
      </c>
      <c r="R2397">
        <v>402.8</v>
      </c>
      <c r="S2397">
        <v>356.59999999999997</v>
      </c>
      <c r="T2397">
        <v>0.46958124835396364</v>
      </c>
      <c r="U2397">
        <v>2026</v>
      </c>
      <c r="V2397" t="s">
        <v>64</v>
      </c>
      <c r="W2397">
        <v>4</v>
      </c>
      <c r="X2397" t="s">
        <v>65</v>
      </c>
    </row>
    <row r="2398" spans="1:24" x14ac:dyDescent="0.3">
      <c r="A2398">
        <v>1233</v>
      </c>
      <c r="B2398" s="1">
        <v>46120</v>
      </c>
      <c r="C2398">
        <f>YEAR(SalesDataTable[[#This Row],[Order Date]])</f>
        <v>2026</v>
      </c>
      <c r="D2398">
        <f>MONTH(SalesDataTable[[#This Row],[Order Date]])</f>
        <v>4</v>
      </c>
      <c r="E2398" t="str">
        <f>TEXT(SalesDataTable[[#This Row],[Order Date]], "MmMM")</f>
        <v>April</v>
      </c>
      <c r="F2398" t="str">
        <f>"Q"&amp;ROUNDUP(MONTH(SalesDataTable[[#This Row],[Order Date]])/3,0)</f>
        <v>Q2</v>
      </c>
      <c r="G2398" t="s">
        <v>28</v>
      </c>
      <c r="H2398" t="s">
        <v>46</v>
      </c>
      <c r="I2398" t="s">
        <v>22</v>
      </c>
      <c r="J2398" t="s">
        <v>23</v>
      </c>
      <c r="K2398" t="s">
        <v>42</v>
      </c>
      <c r="L2398" t="s">
        <v>66</v>
      </c>
      <c r="M2398">
        <v>5</v>
      </c>
      <c r="N2398">
        <v>50.22</v>
      </c>
      <c r="O2398">
        <v>0.1</v>
      </c>
      <c r="P2398">
        <v>22.31</v>
      </c>
      <c r="Q2398">
        <v>225.99</v>
      </c>
      <c r="R2398">
        <v>111.55</v>
      </c>
      <c r="S2398">
        <v>114.44000000000001</v>
      </c>
      <c r="T2398">
        <v>0.50639408823399268</v>
      </c>
      <c r="U2398">
        <v>2026</v>
      </c>
      <c r="V2398" t="s">
        <v>64</v>
      </c>
      <c r="W2398">
        <v>4</v>
      </c>
      <c r="X2398" t="s">
        <v>65</v>
      </c>
    </row>
    <row r="2399" spans="1:24" x14ac:dyDescent="0.3">
      <c r="A2399">
        <v>1619</v>
      </c>
      <c r="B2399" s="1">
        <v>46120</v>
      </c>
      <c r="C2399">
        <f>YEAR(SalesDataTable[[#This Row],[Order Date]])</f>
        <v>2026</v>
      </c>
      <c r="D2399">
        <f>MONTH(SalesDataTable[[#This Row],[Order Date]])</f>
        <v>4</v>
      </c>
      <c r="E2399" t="str">
        <f>TEXT(SalesDataTable[[#This Row],[Order Date]], "MmMM")</f>
        <v>April</v>
      </c>
      <c r="F2399" t="str">
        <f>"Q"&amp;ROUNDUP(MONTH(SalesDataTable[[#This Row],[Order Date]])/3,0)</f>
        <v>Q2</v>
      </c>
      <c r="G2399" t="s">
        <v>20</v>
      </c>
      <c r="H2399" t="s">
        <v>21</v>
      </c>
      <c r="I2399" t="s">
        <v>86</v>
      </c>
      <c r="J2399" t="s">
        <v>23</v>
      </c>
      <c r="K2399" t="s">
        <v>37</v>
      </c>
      <c r="L2399" t="s">
        <v>54</v>
      </c>
      <c r="M2399">
        <v>5</v>
      </c>
      <c r="N2399">
        <v>46.11</v>
      </c>
      <c r="O2399">
        <v>0</v>
      </c>
      <c r="P2399">
        <v>18.88</v>
      </c>
      <c r="Q2399">
        <v>230.55</v>
      </c>
      <c r="R2399">
        <v>94.399999999999991</v>
      </c>
      <c r="S2399">
        <v>136.15000000000003</v>
      </c>
      <c r="T2399">
        <v>0.5905443504662764</v>
      </c>
      <c r="U2399">
        <v>2026</v>
      </c>
      <c r="V2399" t="s">
        <v>64</v>
      </c>
      <c r="W2399">
        <v>4</v>
      </c>
      <c r="X2399" t="s">
        <v>65</v>
      </c>
    </row>
    <row r="2400" spans="1:24" x14ac:dyDescent="0.3">
      <c r="A2400">
        <v>4246</v>
      </c>
      <c r="B2400" s="1">
        <v>46120</v>
      </c>
      <c r="C2400">
        <f>YEAR(SalesDataTable[[#This Row],[Order Date]])</f>
        <v>2026</v>
      </c>
      <c r="D2400">
        <f>MONTH(SalesDataTable[[#This Row],[Order Date]])</f>
        <v>4</v>
      </c>
      <c r="E2400" t="str">
        <f>TEXT(SalesDataTable[[#This Row],[Order Date]], "MmMM")</f>
        <v>April</v>
      </c>
      <c r="F2400" t="str">
        <f>"Q"&amp;ROUNDUP(MONTH(SalesDataTable[[#This Row],[Order Date]])/3,0)</f>
        <v>Q2</v>
      </c>
      <c r="G2400" t="s">
        <v>20</v>
      </c>
      <c r="H2400" t="s">
        <v>21</v>
      </c>
      <c r="I2400" t="s">
        <v>88</v>
      </c>
      <c r="J2400" t="s">
        <v>85</v>
      </c>
      <c r="K2400" t="s">
        <v>30</v>
      </c>
      <c r="L2400" t="s">
        <v>31</v>
      </c>
      <c r="M2400">
        <v>5</v>
      </c>
      <c r="N2400">
        <v>156.57</v>
      </c>
      <c r="O2400">
        <v>0.15</v>
      </c>
      <c r="P2400">
        <v>80.849999999999994</v>
      </c>
      <c r="Q2400">
        <v>665.4224999999999</v>
      </c>
      <c r="R2400">
        <v>404.25</v>
      </c>
      <c r="S2400">
        <v>261.1724999999999</v>
      </c>
      <c r="T2400">
        <v>0.39249123677062309</v>
      </c>
      <c r="U2400">
        <v>2026</v>
      </c>
      <c r="V2400" t="s">
        <v>64</v>
      </c>
      <c r="W2400">
        <v>4</v>
      </c>
      <c r="X2400" t="s">
        <v>65</v>
      </c>
    </row>
    <row r="2401" spans="1:24" x14ac:dyDescent="0.3">
      <c r="A2401">
        <v>4493</v>
      </c>
      <c r="B2401" s="1">
        <v>46122</v>
      </c>
      <c r="C2401">
        <f>YEAR(SalesDataTable[[#This Row],[Order Date]])</f>
        <v>2026</v>
      </c>
      <c r="D2401">
        <f>MONTH(SalesDataTable[[#This Row],[Order Date]])</f>
        <v>4</v>
      </c>
      <c r="E2401" t="str">
        <f>TEXT(SalesDataTable[[#This Row],[Order Date]], "MmMM")</f>
        <v>April</v>
      </c>
      <c r="F2401" t="str">
        <f>"Q"&amp;ROUNDUP(MONTH(SalesDataTable[[#This Row],[Order Date]])/3,0)</f>
        <v>Q2</v>
      </c>
      <c r="G2401" t="s">
        <v>28</v>
      </c>
      <c r="H2401" t="s">
        <v>36</v>
      </c>
      <c r="I2401" t="s">
        <v>88</v>
      </c>
      <c r="J2401" t="s">
        <v>85</v>
      </c>
      <c r="K2401" t="s">
        <v>30</v>
      </c>
      <c r="L2401" t="s">
        <v>33</v>
      </c>
      <c r="M2401">
        <v>5</v>
      </c>
      <c r="N2401">
        <v>92.63</v>
      </c>
      <c r="O2401">
        <v>0.15</v>
      </c>
      <c r="P2401">
        <v>46.33</v>
      </c>
      <c r="Q2401">
        <v>393.67749999999995</v>
      </c>
      <c r="R2401">
        <v>231.64999999999998</v>
      </c>
      <c r="S2401">
        <v>162.02749999999997</v>
      </c>
      <c r="T2401">
        <v>0.41157419461361139</v>
      </c>
      <c r="U2401">
        <v>2026</v>
      </c>
      <c r="V2401" t="s">
        <v>64</v>
      </c>
      <c r="W2401">
        <v>4</v>
      </c>
      <c r="X2401" t="s">
        <v>65</v>
      </c>
    </row>
    <row r="2402" spans="1:24" x14ac:dyDescent="0.3">
      <c r="A2402">
        <v>2688</v>
      </c>
      <c r="B2402" s="1">
        <v>46125</v>
      </c>
      <c r="C2402">
        <f>YEAR(SalesDataTable[[#This Row],[Order Date]])</f>
        <v>2026</v>
      </c>
      <c r="D2402">
        <f>MONTH(SalesDataTable[[#This Row],[Order Date]])</f>
        <v>4</v>
      </c>
      <c r="E2402" t="str">
        <f>TEXT(SalesDataTable[[#This Row],[Order Date]], "MmMM")</f>
        <v>April</v>
      </c>
      <c r="F2402" t="str">
        <f>"Q"&amp;ROUNDUP(MONTH(SalesDataTable[[#This Row],[Order Date]])/3,0)</f>
        <v>Q2</v>
      </c>
      <c r="G2402" t="s">
        <v>48</v>
      </c>
      <c r="H2402" t="s">
        <v>71</v>
      </c>
      <c r="I2402" t="s">
        <v>87</v>
      </c>
      <c r="J2402" t="s">
        <v>23</v>
      </c>
      <c r="K2402" t="s">
        <v>37</v>
      </c>
      <c r="L2402" t="s">
        <v>54</v>
      </c>
      <c r="M2402">
        <v>5</v>
      </c>
      <c r="N2402">
        <v>47.25</v>
      </c>
      <c r="O2402">
        <v>0.1</v>
      </c>
      <c r="P2402">
        <v>17.93</v>
      </c>
      <c r="Q2402">
        <v>212.625</v>
      </c>
      <c r="R2402">
        <v>89.65</v>
      </c>
      <c r="S2402">
        <v>122.97499999999999</v>
      </c>
      <c r="T2402">
        <v>0.57836566725455607</v>
      </c>
      <c r="U2402">
        <v>2026</v>
      </c>
      <c r="V2402" t="s">
        <v>64</v>
      </c>
      <c r="W2402">
        <v>4</v>
      </c>
      <c r="X2402" t="s">
        <v>65</v>
      </c>
    </row>
    <row r="2403" spans="1:24" x14ac:dyDescent="0.3">
      <c r="A2403">
        <v>2107</v>
      </c>
      <c r="B2403" s="1">
        <v>46127</v>
      </c>
      <c r="C2403">
        <f>YEAR(SalesDataTable[[#This Row],[Order Date]])</f>
        <v>2026</v>
      </c>
      <c r="D2403">
        <f>MONTH(SalesDataTable[[#This Row],[Order Date]])</f>
        <v>4</v>
      </c>
      <c r="E2403" t="str">
        <f>TEXT(SalesDataTable[[#This Row],[Order Date]], "MmMM")</f>
        <v>April</v>
      </c>
      <c r="F2403" t="str">
        <f>"Q"&amp;ROUNDUP(MONTH(SalesDataTable[[#This Row],[Order Date]])/3,0)</f>
        <v>Q2</v>
      </c>
      <c r="G2403" t="s">
        <v>28</v>
      </c>
      <c r="H2403" t="s">
        <v>46</v>
      </c>
      <c r="I2403" t="s">
        <v>22</v>
      </c>
      <c r="J2403" t="s">
        <v>84</v>
      </c>
      <c r="K2403" t="s">
        <v>37</v>
      </c>
      <c r="L2403" t="s">
        <v>59</v>
      </c>
      <c r="M2403">
        <v>5</v>
      </c>
      <c r="N2403">
        <v>165.35</v>
      </c>
      <c r="O2403">
        <v>0.05</v>
      </c>
      <c r="P2403">
        <v>89.38</v>
      </c>
      <c r="Q2403">
        <v>785.41249999999991</v>
      </c>
      <c r="R2403">
        <v>446.9</v>
      </c>
      <c r="S2403">
        <v>338.51249999999993</v>
      </c>
      <c r="T2403">
        <v>0.43099963395031271</v>
      </c>
      <c r="U2403">
        <v>2026</v>
      </c>
      <c r="V2403" t="s">
        <v>64</v>
      </c>
      <c r="W2403">
        <v>4</v>
      </c>
      <c r="X2403" t="s">
        <v>65</v>
      </c>
    </row>
    <row r="2404" spans="1:24" x14ac:dyDescent="0.3">
      <c r="A2404">
        <v>3320</v>
      </c>
      <c r="B2404" s="1">
        <v>46128</v>
      </c>
      <c r="C2404">
        <f>YEAR(SalesDataTable[[#This Row],[Order Date]])</f>
        <v>2026</v>
      </c>
      <c r="D2404">
        <f>MONTH(SalesDataTable[[#This Row],[Order Date]])</f>
        <v>4</v>
      </c>
      <c r="E2404" t="str">
        <f>TEXT(SalesDataTable[[#This Row],[Order Date]], "MmMM")</f>
        <v>April</v>
      </c>
      <c r="F2404" t="str">
        <f>"Q"&amp;ROUNDUP(MONTH(SalesDataTable[[#This Row],[Order Date]])/3,0)</f>
        <v>Q2</v>
      </c>
      <c r="G2404" t="s">
        <v>48</v>
      </c>
      <c r="H2404" t="s">
        <v>71</v>
      </c>
      <c r="I2404" t="s">
        <v>22</v>
      </c>
      <c r="J2404" t="s">
        <v>85</v>
      </c>
      <c r="K2404" t="s">
        <v>37</v>
      </c>
      <c r="L2404" t="s">
        <v>59</v>
      </c>
      <c r="M2404">
        <v>5</v>
      </c>
      <c r="N2404">
        <v>164.31</v>
      </c>
      <c r="O2404">
        <v>0.05</v>
      </c>
      <c r="P2404">
        <v>85.41</v>
      </c>
      <c r="Q2404">
        <v>780.47249999999997</v>
      </c>
      <c r="R2404">
        <v>427.04999999999995</v>
      </c>
      <c r="S2404">
        <v>353.42250000000001</v>
      </c>
      <c r="T2404">
        <v>0.45283145786686912</v>
      </c>
      <c r="U2404">
        <v>2026</v>
      </c>
      <c r="V2404" t="s">
        <v>64</v>
      </c>
      <c r="W2404">
        <v>4</v>
      </c>
      <c r="X2404" t="s">
        <v>65</v>
      </c>
    </row>
    <row r="2405" spans="1:24" x14ac:dyDescent="0.3">
      <c r="A2405">
        <v>773</v>
      </c>
      <c r="B2405" s="1">
        <v>46133</v>
      </c>
      <c r="C2405">
        <f>YEAR(SalesDataTable[[#This Row],[Order Date]])</f>
        <v>2026</v>
      </c>
      <c r="D2405">
        <f>MONTH(SalesDataTable[[#This Row],[Order Date]])</f>
        <v>4</v>
      </c>
      <c r="E2405" t="str">
        <f>TEXT(SalesDataTable[[#This Row],[Order Date]], "MmMM")</f>
        <v>April</v>
      </c>
      <c r="F2405" t="str">
        <f>"Q"&amp;ROUNDUP(MONTH(SalesDataTable[[#This Row],[Order Date]])/3,0)</f>
        <v>Q2</v>
      </c>
      <c r="G2405" t="s">
        <v>20</v>
      </c>
      <c r="H2405" t="s">
        <v>32</v>
      </c>
      <c r="I2405" t="s">
        <v>22</v>
      </c>
      <c r="J2405" t="s">
        <v>85</v>
      </c>
      <c r="K2405" t="s">
        <v>42</v>
      </c>
      <c r="L2405" t="s">
        <v>72</v>
      </c>
      <c r="M2405">
        <v>5</v>
      </c>
      <c r="N2405">
        <v>80.16</v>
      </c>
      <c r="O2405">
        <v>0.1</v>
      </c>
      <c r="P2405">
        <v>42.5</v>
      </c>
      <c r="Q2405">
        <v>360.71999999999997</v>
      </c>
      <c r="R2405">
        <v>212.5</v>
      </c>
      <c r="S2405">
        <v>148.21999999999997</v>
      </c>
      <c r="T2405">
        <v>0.41090042137946325</v>
      </c>
      <c r="U2405">
        <v>2026</v>
      </c>
      <c r="V2405" t="s">
        <v>64</v>
      </c>
      <c r="W2405">
        <v>4</v>
      </c>
      <c r="X2405" t="s">
        <v>65</v>
      </c>
    </row>
    <row r="2406" spans="1:24" x14ac:dyDescent="0.3">
      <c r="A2406">
        <v>3445</v>
      </c>
      <c r="B2406" s="1">
        <v>46137</v>
      </c>
      <c r="C2406">
        <f>YEAR(SalesDataTable[[#This Row],[Order Date]])</f>
        <v>2026</v>
      </c>
      <c r="D2406">
        <f>MONTH(SalesDataTable[[#This Row],[Order Date]])</f>
        <v>4</v>
      </c>
      <c r="E2406" t="str">
        <f>TEXT(SalesDataTable[[#This Row],[Order Date]], "MmMM")</f>
        <v>April</v>
      </c>
      <c r="F2406" t="str">
        <f>"Q"&amp;ROUNDUP(MONTH(SalesDataTable[[#This Row],[Order Date]])/3,0)</f>
        <v>Q2</v>
      </c>
      <c r="G2406" t="s">
        <v>28</v>
      </c>
      <c r="H2406" t="s">
        <v>46</v>
      </c>
      <c r="I2406" t="s">
        <v>22</v>
      </c>
      <c r="J2406" t="s">
        <v>84</v>
      </c>
      <c r="K2406" t="s">
        <v>42</v>
      </c>
      <c r="L2406" t="s">
        <v>43</v>
      </c>
      <c r="M2406">
        <v>5</v>
      </c>
      <c r="N2406">
        <v>39.369999999999997</v>
      </c>
      <c r="O2406">
        <v>0.05</v>
      </c>
      <c r="P2406">
        <v>16.760000000000002</v>
      </c>
      <c r="Q2406">
        <v>187.00749999999999</v>
      </c>
      <c r="R2406">
        <v>83.800000000000011</v>
      </c>
      <c r="S2406">
        <v>103.20749999999998</v>
      </c>
      <c r="T2406">
        <v>0.55188963009504954</v>
      </c>
      <c r="U2406">
        <v>2026</v>
      </c>
      <c r="V2406" t="s">
        <v>64</v>
      </c>
      <c r="W2406">
        <v>4</v>
      </c>
      <c r="X2406" t="s">
        <v>65</v>
      </c>
    </row>
    <row r="2407" spans="1:24" x14ac:dyDescent="0.3">
      <c r="A2407">
        <v>228</v>
      </c>
      <c r="B2407" s="1">
        <v>46138</v>
      </c>
      <c r="C2407">
        <f>YEAR(SalesDataTable[[#This Row],[Order Date]])</f>
        <v>2026</v>
      </c>
      <c r="D2407">
        <f>MONTH(SalesDataTable[[#This Row],[Order Date]])</f>
        <v>4</v>
      </c>
      <c r="E2407" t="str">
        <f>TEXT(SalesDataTable[[#This Row],[Order Date]], "MmMM")</f>
        <v>April</v>
      </c>
      <c r="F2407" t="str">
        <f>"Q"&amp;ROUNDUP(MONTH(SalesDataTable[[#This Row],[Order Date]])/3,0)</f>
        <v>Q2</v>
      </c>
      <c r="G2407" t="s">
        <v>20</v>
      </c>
      <c r="H2407" t="s">
        <v>21</v>
      </c>
      <c r="I2407" t="s">
        <v>22</v>
      </c>
      <c r="J2407" t="s">
        <v>84</v>
      </c>
      <c r="K2407" t="s">
        <v>44</v>
      </c>
      <c r="L2407" t="s">
        <v>68</v>
      </c>
      <c r="M2407">
        <v>5</v>
      </c>
      <c r="N2407">
        <v>80.819999999999993</v>
      </c>
      <c r="O2407">
        <v>0</v>
      </c>
      <c r="P2407">
        <v>40.47</v>
      </c>
      <c r="Q2407">
        <v>404.09999999999997</v>
      </c>
      <c r="R2407">
        <v>202.35</v>
      </c>
      <c r="S2407">
        <v>201.74999999999997</v>
      </c>
      <c r="T2407">
        <v>0.49925760950259834</v>
      </c>
      <c r="U2407">
        <v>2026</v>
      </c>
      <c r="V2407" t="s">
        <v>64</v>
      </c>
      <c r="W2407">
        <v>4</v>
      </c>
      <c r="X2407" t="s">
        <v>65</v>
      </c>
    </row>
    <row r="2408" spans="1:24" x14ac:dyDescent="0.3">
      <c r="A2408">
        <v>2317</v>
      </c>
      <c r="B2408" s="1">
        <v>46145</v>
      </c>
      <c r="C2408">
        <f>YEAR(SalesDataTable[[#This Row],[Order Date]])</f>
        <v>2026</v>
      </c>
      <c r="D2408">
        <f>MONTH(SalesDataTable[[#This Row],[Order Date]])</f>
        <v>5</v>
      </c>
      <c r="E2408" t="str">
        <f>TEXT(SalesDataTable[[#This Row],[Order Date]], "MmMM")</f>
        <v>May</v>
      </c>
      <c r="F2408" t="str">
        <f>"Q"&amp;ROUNDUP(MONTH(SalesDataTable[[#This Row],[Order Date]])/3,0)</f>
        <v>Q2</v>
      </c>
      <c r="G2408" t="s">
        <v>28</v>
      </c>
      <c r="H2408" t="s">
        <v>46</v>
      </c>
      <c r="I2408" t="s">
        <v>88</v>
      </c>
      <c r="J2408" t="s">
        <v>85</v>
      </c>
      <c r="K2408" t="s">
        <v>30</v>
      </c>
      <c r="L2408" t="s">
        <v>31</v>
      </c>
      <c r="M2408">
        <v>5</v>
      </c>
      <c r="N2408">
        <v>155.54</v>
      </c>
      <c r="O2408">
        <v>0.1</v>
      </c>
      <c r="P2408">
        <v>78.02</v>
      </c>
      <c r="Q2408">
        <v>699.93</v>
      </c>
      <c r="R2408">
        <v>390.09999999999997</v>
      </c>
      <c r="S2408">
        <v>309.83</v>
      </c>
      <c r="T2408">
        <v>0.44265855156944267</v>
      </c>
      <c r="U2408">
        <v>2026</v>
      </c>
      <c r="V2408" t="s">
        <v>64</v>
      </c>
      <c r="W2408">
        <v>5</v>
      </c>
      <c r="X2408" t="s">
        <v>70</v>
      </c>
    </row>
    <row r="2409" spans="1:24" x14ac:dyDescent="0.3">
      <c r="A2409">
        <v>812</v>
      </c>
      <c r="B2409" s="1">
        <v>46148</v>
      </c>
      <c r="C2409">
        <f>YEAR(SalesDataTable[[#This Row],[Order Date]])</f>
        <v>2026</v>
      </c>
      <c r="D2409">
        <f>MONTH(SalesDataTable[[#This Row],[Order Date]])</f>
        <v>5</v>
      </c>
      <c r="E2409" t="str">
        <f>TEXT(SalesDataTable[[#This Row],[Order Date]], "MmMM")</f>
        <v>May</v>
      </c>
      <c r="F2409" t="str">
        <f>"Q"&amp;ROUNDUP(MONTH(SalesDataTable[[#This Row],[Order Date]])/3,0)</f>
        <v>Q2</v>
      </c>
      <c r="G2409" t="s">
        <v>28</v>
      </c>
      <c r="H2409" t="s">
        <v>36</v>
      </c>
      <c r="I2409" t="s">
        <v>22</v>
      </c>
      <c r="J2409" t="s">
        <v>23</v>
      </c>
      <c r="K2409" t="s">
        <v>30</v>
      </c>
      <c r="L2409" t="s">
        <v>41</v>
      </c>
      <c r="M2409">
        <v>5</v>
      </c>
      <c r="N2409">
        <v>70.150000000000006</v>
      </c>
      <c r="O2409">
        <v>0</v>
      </c>
      <c r="P2409">
        <v>32.700000000000003</v>
      </c>
      <c r="Q2409">
        <v>350.75</v>
      </c>
      <c r="R2409">
        <v>163.5</v>
      </c>
      <c r="S2409">
        <v>187.25</v>
      </c>
      <c r="T2409">
        <v>0.53385602280826805</v>
      </c>
      <c r="U2409">
        <v>2026</v>
      </c>
      <c r="V2409" t="s">
        <v>64</v>
      </c>
      <c r="W2409">
        <v>5</v>
      </c>
      <c r="X2409" t="s">
        <v>70</v>
      </c>
    </row>
    <row r="2410" spans="1:24" x14ac:dyDescent="0.3">
      <c r="A2410">
        <v>4367</v>
      </c>
      <c r="B2410" s="1">
        <v>46152</v>
      </c>
      <c r="C2410">
        <f>YEAR(SalesDataTable[[#This Row],[Order Date]])</f>
        <v>2026</v>
      </c>
      <c r="D2410">
        <f>MONTH(SalesDataTable[[#This Row],[Order Date]])</f>
        <v>5</v>
      </c>
      <c r="E2410" t="str">
        <f>TEXT(SalesDataTable[[#This Row],[Order Date]], "MmMM")</f>
        <v>May</v>
      </c>
      <c r="F2410" t="str">
        <f>"Q"&amp;ROUNDUP(MONTH(SalesDataTable[[#This Row],[Order Date]])/3,0)</f>
        <v>Q2</v>
      </c>
      <c r="G2410" t="s">
        <v>20</v>
      </c>
      <c r="H2410" t="s">
        <v>21</v>
      </c>
      <c r="I2410" t="s">
        <v>22</v>
      </c>
      <c r="J2410" t="s">
        <v>85</v>
      </c>
      <c r="K2410" t="s">
        <v>37</v>
      </c>
      <c r="L2410" t="s">
        <v>59</v>
      </c>
      <c r="M2410">
        <v>5</v>
      </c>
      <c r="N2410">
        <v>160.94</v>
      </c>
      <c r="O2410">
        <v>0.1</v>
      </c>
      <c r="P2410">
        <v>88.89</v>
      </c>
      <c r="Q2410">
        <v>724.23</v>
      </c>
      <c r="R2410">
        <v>444.45</v>
      </c>
      <c r="S2410">
        <v>279.78000000000003</v>
      </c>
      <c r="T2410">
        <v>0.38631374011018604</v>
      </c>
      <c r="U2410">
        <v>2026</v>
      </c>
      <c r="V2410" t="s">
        <v>64</v>
      </c>
      <c r="W2410">
        <v>5</v>
      </c>
      <c r="X2410" t="s">
        <v>70</v>
      </c>
    </row>
    <row r="2411" spans="1:24" x14ac:dyDescent="0.3">
      <c r="A2411">
        <v>1592</v>
      </c>
      <c r="B2411" s="1">
        <v>46155</v>
      </c>
      <c r="C2411">
        <f>YEAR(SalesDataTable[[#This Row],[Order Date]])</f>
        <v>2026</v>
      </c>
      <c r="D2411">
        <f>MONTH(SalesDataTable[[#This Row],[Order Date]])</f>
        <v>5</v>
      </c>
      <c r="E2411" t="str">
        <f>TEXT(SalesDataTable[[#This Row],[Order Date]], "MmMM")</f>
        <v>May</v>
      </c>
      <c r="F2411" t="str">
        <f>"Q"&amp;ROUNDUP(MONTH(SalesDataTable[[#This Row],[Order Date]])/3,0)</f>
        <v>Q2</v>
      </c>
      <c r="G2411" t="s">
        <v>48</v>
      </c>
      <c r="H2411" t="s">
        <v>71</v>
      </c>
      <c r="I2411" t="s">
        <v>86</v>
      </c>
      <c r="J2411" t="s">
        <v>84</v>
      </c>
      <c r="K2411" t="s">
        <v>24</v>
      </c>
      <c r="L2411" t="s">
        <v>50</v>
      </c>
      <c r="M2411">
        <v>5</v>
      </c>
      <c r="N2411">
        <v>37.119999999999997</v>
      </c>
      <c r="O2411">
        <v>0.1</v>
      </c>
      <c r="P2411">
        <v>13.96</v>
      </c>
      <c r="Q2411">
        <v>167.04</v>
      </c>
      <c r="R2411">
        <v>69.800000000000011</v>
      </c>
      <c r="S2411">
        <v>97.239999999999981</v>
      </c>
      <c r="T2411">
        <v>0.58213601532567039</v>
      </c>
      <c r="U2411">
        <v>2026</v>
      </c>
      <c r="V2411" t="s">
        <v>64</v>
      </c>
      <c r="W2411">
        <v>5</v>
      </c>
      <c r="X2411" t="s">
        <v>70</v>
      </c>
    </row>
    <row r="2412" spans="1:24" x14ac:dyDescent="0.3">
      <c r="A2412">
        <v>35</v>
      </c>
      <c r="B2412" s="1">
        <v>46158</v>
      </c>
      <c r="C2412">
        <f>YEAR(SalesDataTable[[#This Row],[Order Date]])</f>
        <v>2026</v>
      </c>
      <c r="D2412">
        <f>MONTH(SalesDataTable[[#This Row],[Order Date]])</f>
        <v>5</v>
      </c>
      <c r="E2412" t="str">
        <f>TEXT(SalesDataTable[[#This Row],[Order Date]], "MmMM")</f>
        <v>May</v>
      </c>
      <c r="F2412" t="str">
        <f>"Q"&amp;ROUNDUP(MONTH(SalesDataTable[[#This Row],[Order Date]])/3,0)</f>
        <v>Q2</v>
      </c>
      <c r="G2412" t="s">
        <v>20</v>
      </c>
      <c r="H2412" t="s">
        <v>60</v>
      </c>
      <c r="I2412" t="s">
        <v>88</v>
      </c>
      <c r="J2412" t="s">
        <v>85</v>
      </c>
      <c r="K2412" t="s">
        <v>44</v>
      </c>
      <c r="L2412" t="s">
        <v>68</v>
      </c>
      <c r="M2412">
        <v>5</v>
      </c>
      <c r="N2412">
        <v>81.75</v>
      </c>
      <c r="O2412">
        <v>0.05</v>
      </c>
      <c r="P2412">
        <v>39.159999999999997</v>
      </c>
      <c r="Q2412">
        <v>388.3125</v>
      </c>
      <c r="R2412">
        <v>195.79999999999998</v>
      </c>
      <c r="S2412">
        <v>192.51250000000002</v>
      </c>
      <c r="T2412">
        <v>0.49576694028649609</v>
      </c>
      <c r="U2412">
        <v>2026</v>
      </c>
      <c r="V2412" t="s">
        <v>64</v>
      </c>
      <c r="W2412">
        <v>5</v>
      </c>
      <c r="X2412" t="s">
        <v>70</v>
      </c>
    </row>
    <row r="2413" spans="1:24" x14ac:dyDescent="0.3">
      <c r="A2413">
        <v>2598</v>
      </c>
      <c r="B2413" s="1">
        <v>46158</v>
      </c>
      <c r="C2413">
        <f>YEAR(SalesDataTable[[#This Row],[Order Date]])</f>
        <v>2026</v>
      </c>
      <c r="D2413">
        <f>MONTH(SalesDataTable[[#This Row],[Order Date]])</f>
        <v>5</v>
      </c>
      <c r="E2413" t="str">
        <f>TEXT(SalesDataTable[[#This Row],[Order Date]], "MmMM")</f>
        <v>May</v>
      </c>
      <c r="F2413" t="str">
        <f>"Q"&amp;ROUNDUP(MONTH(SalesDataTable[[#This Row],[Order Date]])/3,0)</f>
        <v>Q2</v>
      </c>
      <c r="G2413" t="s">
        <v>20</v>
      </c>
      <c r="H2413" t="s">
        <v>21</v>
      </c>
      <c r="I2413" t="s">
        <v>22</v>
      </c>
      <c r="J2413" t="s">
        <v>23</v>
      </c>
      <c r="K2413" t="s">
        <v>30</v>
      </c>
      <c r="L2413" t="s">
        <v>31</v>
      </c>
      <c r="M2413">
        <v>5</v>
      </c>
      <c r="N2413">
        <v>156.16999999999999</v>
      </c>
      <c r="O2413">
        <v>0.1</v>
      </c>
      <c r="P2413">
        <v>80.59</v>
      </c>
      <c r="Q2413">
        <v>702.76499999999999</v>
      </c>
      <c r="R2413">
        <v>402.95000000000005</v>
      </c>
      <c r="S2413">
        <v>299.81499999999994</v>
      </c>
      <c r="T2413">
        <v>0.42662198601239382</v>
      </c>
      <c r="U2413">
        <v>2026</v>
      </c>
      <c r="V2413" t="s">
        <v>64</v>
      </c>
      <c r="W2413">
        <v>5</v>
      </c>
      <c r="X2413" t="s">
        <v>70</v>
      </c>
    </row>
    <row r="2414" spans="1:24" x14ac:dyDescent="0.3">
      <c r="A2414">
        <v>1155</v>
      </c>
      <c r="B2414" s="1">
        <v>46159</v>
      </c>
      <c r="C2414">
        <f>YEAR(SalesDataTable[[#This Row],[Order Date]])</f>
        <v>2026</v>
      </c>
      <c r="D2414">
        <f>MONTH(SalesDataTable[[#This Row],[Order Date]])</f>
        <v>5</v>
      </c>
      <c r="E2414" t="str">
        <f>TEXT(SalesDataTable[[#This Row],[Order Date]], "MmMM")</f>
        <v>May</v>
      </c>
      <c r="F2414" t="str">
        <f>"Q"&amp;ROUNDUP(MONTH(SalesDataTable[[#This Row],[Order Date]])/3,0)</f>
        <v>Q2</v>
      </c>
      <c r="G2414" t="s">
        <v>48</v>
      </c>
      <c r="H2414" t="s">
        <v>49</v>
      </c>
      <c r="I2414" t="s">
        <v>87</v>
      </c>
      <c r="J2414" t="s">
        <v>23</v>
      </c>
      <c r="K2414" t="s">
        <v>30</v>
      </c>
      <c r="L2414" t="s">
        <v>41</v>
      </c>
      <c r="M2414">
        <v>5</v>
      </c>
      <c r="N2414">
        <v>72.900000000000006</v>
      </c>
      <c r="O2414">
        <v>0.05</v>
      </c>
      <c r="P2414">
        <v>31.57</v>
      </c>
      <c r="Q2414">
        <v>346.27499999999998</v>
      </c>
      <c r="R2414">
        <v>157.85</v>
      </c>
      <c r="S2414">
        <v>188.42499999999998</v>
      </c>
      <c r="T2414">
        <v>0.54414843693596127</v>
      </c>
      <c r="U2414">
        <v>2026</v>
      </c>
      <c r="V2414" t="s">
        <v>64</v>
      </c>
      <c r="W2414">
        <v>5</v>
      </c>
      <c r="X2414" t="s">
        <v>70</v>
      </c>
    </row>
    <row r="2415" spans="1:24" x14ac:dyDescent="0.3">
      <c r="A2415">
        <v>4071</v>
      </c>
      <c r="B2415" s="1">
        <v>46164</v>
      </c>
      <c r="C2415">
        <f>YEAR(SalesDataTable[[#This Row],[Order Date]])</f>
        <v>2026</v>
      </c>
      <c r="D2415">
        <f>MONTH(SalesDataTable[[#This Row],[Order Date]])</f>
        <v>5</v>
      </c>
      <c r="E2415" t="str">
        <f>TEXT(SalesDataTable[[#This Row],[Order Date]], "MmMM")</f>
        <v>May</v>
      </c>
      <c r="F2415" t="str">
        <f>"Q"&amp;ROUNDUP(MONTH(SalesDataTable[[#This Row],[Order Date]])/3,0)</f>
        <v>Q2</v>
      </c>
      <c r="G2415" t="s">
        <v>20</v>
      </c>
      <c r="H2415" t="s">
        <v>21</v>
      </c>
      <c r="I2415" t="s">
        <v>22</v>
      </c>
      <c r="J2415" t="s">
        <v>23</v>
      </c>
      <c r="K2415" t="s">
        <v>30</v>
      </c>
      <c r="L2415" t="s">
        <v>33</v>
      </c>
      <c r="M2415">
        <v>5</v>
      </c>
      <c r="N2415">
        <v>91.79</v>
      </c>
      <c r="O2415">
        <v>0.05</v>
      </c>
      <c r="P2415">
        <v>44.48</v>
      </c>
      <c r="Q2415">
        <v>436.0025</v>
      </c>
      <c r="R2415">
        <v>222.39999999999998</v>
      </c>
      <c r="S2415">
        <v>213.60250000000002</v>
      </c>
      <c r="T2415">
        <v>0.48991118170193981</v>
      </c>
      <c r="U2415">
        <v>2026</v>
      </c>
      <c r="V2415" t="s">
        <v>64</v>
      </c>
      <c r="W2415">
        <v>5</v>
      </c>
      <c r="X2415" t="s">
        <v>70</v>
      </c>
    </row>
    <row r="2416" spans="1:24" x14ac:dyDescent="0.3">
      <c r="A2416">
        <v>2446</v>
      </c>
      <c r="B2416" s="1">
        <v>46166</v>
      </c>
      <c r="C2416">
        <f>YEAR(SalesDataTable[[#This Row],[Order Date]])</f>
        <v>2026</v>
      </c>
      <c r="D2416">
        <f>MONTH(SalesDataTable[[#This Row],[Order Date]])</f>
        <v>5</v>
      </c>
      <c r="E2416" t="str">
        <f>TEXT(SalesDataTable[[#This Row],[Order Date]], "MmMM")</f>
        <v>May</v>
      </c>
      <c r="F2416" t="str">
        <f>"Q"&amp;ROUNDUP(MONTH(SalesDataTable[[#This Row],[Order Date]])/3,0)</f>
        <v>Q2</v>
      </c>
      <c r="G2416" t="s">
        <v>34</v>
      </c>
      <c r="H2416" t="s">
        <v>53</v>
      </c>
      <c r="I2416" t="s">
        <v>22</v>
      </c>
      <c r="J2416" t="s">
        <v>23</v>
      </c>
      <c r="K2416" t="s">
        <v>44</v>
      </c>
      <c r="L2416" t="s">
        <v>45</v>
      </c>
      <c r="M2416">
        <v>5</v>
      </c>
      <c r="N2416">
        <v>195.78</v>
      </c>
      <c r="O2416">
        <v>0.1</v>
      </c>
      <c r="P2416">
        <v>101.98</v>
      </c>
      <c r="Q2416">
        <v>881.01</v>
      </c>
      <c r="R2416">
        <v>509.90000000000003</v>
      </c>
      <c r="S2416">
        <v>371.10999999999996</v>
      </c>
      <c r="T2416">
        <v>0.4212324491208953</v>
      </c>
      <c r="U2416">
        <v>2026</v>
      </c>
      <c r="V2416" t="s">
        <v>64</v>
      </c>
      <c r="W2416">
        <v>5</v>
      </c>
      <c r="X2416" t="s">
        <v>70</v>
      </c>
    </row>
    <row r="2417" spans="1:24" x14ac:dyDescent="0.3">
      <c r="A2417">
        <v>1116</v>
      </c>
      <c r="B2417" s="1">
        <v>46172</v>
      </c>
      <c r="C2417">
        <f>YEAR(SalesDataTable[[#This Row],[Order Date]])</f>
        <v>2026</v>
      </c>
      <c r="D2417">
        <f>MONTH(SalesDataTable[[#This Row],[Order Date]])</f>
        <v>5</v>
      </c>
      <c r="E2417" t="str">
        <f>TEXT(SalesDataTable[[#This Row],[Order Date]], "MmMM")</f>
        <v>May</v>
      </c>
      <c r="F2417" t="str">
        <f>"Q"&amp;ROUNDUP(MONTH(SalesDataTable[[#This Row],[Order Date]])/3,0)</f>
        <v>Q2</v>
      </c>
      <c r="G2417" t="s">
        <v>34</v>
      </c>
      <c r="H2417" t="s">
        <v>53</v>
      </c>
      <c r="I2417" t="s">
        <v>88</v>
      </c>
      <c r="J2417" t="s">
        <v>85</v>
      </c>
      <c r="K2417" t="s">
        <v>37</v>
      </c>
      <c r="L2417" t="s">
        <v>38</v>
      </c>
      <c r="M2417">
        <v>5</v>
      </c>
      <c r="N2417">
        <v>134.4</v>
      </c>
      <c r="O2417">
        <v>0.15</v>
      </c>
      <c r="P2417">
        <v>67.709999999999994</v>
      </c>
      <c r="Q2417">
        <v>571.19999999999993</v>
      </c>
      <c r="R2417">
        <v>338.54999999999995</v>
      </c>
      <c r="S2417">
        <v>232.64999999999998</v>
      </c>
      <c r="T2417">
        <v>0.40730042016806722</v>
      </c>
      <c r="U2417">
        <v>2026</v>
      </c>
      <c r="V2417" t="s">
        <v>64</v>
      </c>
      <c r="W2417">
        <v>5</v>
      </c>
      <c r="X2417" t="s">
        <v>70</v>
      </c>
    </row>
    <row r="2418" spans="1:24" x14ac:dyDescent="0.3">
      <c r="A2418">
        <v>3616</v>
      </c>
      <c r="B2418" s="1">
        <v>46173</v>
      </c>
      <c r="C2418">
        <f>YEAR(SalesDataTable[[#This Row],[Order Date]])</f>
        <v>2026</v>
      </c>
      <c r="D2418">
        <f>MONTH(SalesDataTable[[#This Row],[Order Date]])</f>
        <v>5</v>
      </c>
      <c r="E2418" t="str">
        <f>TEXT(SalesDataTable[[#This Row],[Order Date]], "MmMM")</f>
        <v>May</v>
      </c>
      <c r="F2418" t="str">
        <f>"Q"&amp;ROUNDUP(MONTH(SalesDataTable[[#This Row],[Order Date]])/3,0)</f>
        <v>Q2</v>
      </c>
      <c r="G2418" t="s">
        <v>48</v>
      </c>
      <c r="H2418" t="s">
        <v>49</v>
      </c>
      <c r="I2418" t="s">
        <v>22</v>
      </c>
      <c r="J2418" t="s">
        <v>84</v>
      </c>
      <c r="K2418" t="s">
        <v>24</v>
      </c>
      <c r="L2418" t="s">
        <v>61</v>
      </c>
      <c r="M2418">
        <v>5</v>
      </c>
      <c r="N2418">
        <v>126.16</v>
      </c>
      <c r="O2418">
        <v>0</v>
      </c>
      <c r="P2418">
        <v>68.59</v>
      </c>
      <c r="Q2418">
        <v>630.79999999999995</v>
      </c>
      <c r="R2418">
        <v>342.95000000000005</v>
      </c>
      <c r="S2418">
        <v>287.84999999999991</v>
      </c>
      <c r="T2418">
        <v>0.45632530120481918</v>
      </c>
      <c r="U2418">
        <v>2026</v>
      </c>
      <c r="V2418" t="s">
        <v>64</v>
      </c>
      <c r="W2418">
        <v>5</v>
      </c>
      <c r="X2418" t="s">
        <v>70</v>
      </c>
    </row>
    <row r="2419" spans="1:24" x14ac:dyDescent="0.3">
      <c r="A2419">
        <v>3104</v>
      </c>
      <c r="B2419" s="1">
        <v>46174</v>
      </c>
      <c r="C2419">
        <f>YEAR(SalesDataTable[[#This Row],[Order Date]])</f>
        <v>2026</v>
      </c>
      <c r="D2419">
        <f>MONTH(SalesDataTable[[#This Row],[Order Date]])</f>
        <v>6</v>
      </c>
      <c r="E2419" t="str">
        <f>TEXT(SalesDataTable[[#This Row],[Order Date]], "MmMM")</f>
        <v>June</v>
      </c>
      <c r="F2419" t="str">
        <f>"Q"&amp;ROUNDUP(MONTH(SalesDataTable[[#This Row],[Order Date]])/3,0)</f>
        <v>Q2</v>
      </c>
      <c r="G2419" t="s">
        <v>48</v>
      </c>
      <c r="H2419" t="s">
        <v>67</v>
      </c>
      <c r="I2419" t="s">
        <v>88</v>
      </c>
      <c r="J2419" t="s">
        <v>85</v>
      </c>
      <c r="K2419" t="s">
        <v>30</v>
      </c>
      <c r="L2419" t="s">
        <v>31</v>
      </c>
      <c r="M2419">
        <v>5</v>
      </c>
      <c r="N2419">
        <v>153.97</v>
      </c>
      <c r="O2419">
        <v>0.15</v>
      </c>
      <c r="P2419">
        <v>79.81</v>
      </c>
      <c r="Q2419">
        <v>654.37249999999995</v>
      </c>
      <c r="R2419">
        <v>399.05</v>
      </c>
      <c r="S2419">
        <v>255.32249999999993</v>
      </c>
      <c r="T2419">
        <v>0.39017914108554369</v>
      </c>
      <c r="U2419">
        <v>2026</v>
      </c>
      <c r="V2419" t="s">
        <v>64</v>
      </c>
      <c r="W2419">
        <v>6</v>
      </c>
      <c r="X2419" t="s">
        <v>73</v>
      </c>
    </row>
    <row r="2420" spans="1:24" x14ac:dyDescent="0.3">
      <c r="A2420">
        <v>4598</v>
      </c>
      <c r="B2420" s="1">
        <v>46180</v>
      </c>
      <c r="C2420">
        <f>YEAR(SalesDataTable[[#This Row],[Order Date]])</f>
        <v>2026</v>
      </c>
      <c r="D2420">
        <f>MONTH(SalesDataTable[[#This Row],[Order Date]])</f>
        <v>6</v>
      </c>
      <c r="E2420" t="str">
        <f>TEXT(SalesDataTable[[#This Row],[Order Date]], "MmMM")</f>
        <v>June</v>
      </c>
      <c r="F2420" t="str">
        <f>"Q"&amp;ROUNDUP(MONTH(SalesDataTable[[#This Row],[Order Date]])/3,0)</f>
        <v>Q2</v>
      </c>
      <c r="G2420" t="s">
        <v>20</v>
      </c>
      <c r="H2420" t="s">
        <v>39</v>
      </c>
      <c r="I2420" t="s">
        <v>88</v>
      </c>
      <c r="J2420" t="s">
        <v>85</v>
      </c>
      <c r="K2420" t="s">
        <v>30</v>
      </c>
      <c r="L2420" t="s">
        <v>33</v>
      </c>
      <c r="M2420">
        <v>5</v>
      </c>
      <c r="N2420">
        <v>93.82</v>
      </c>
      <c r="O2420">
        <v>0.15</v>
      </c>
      <c r="P2420">
        <v>46.06</v>
      </c>
      <c r="Q2420">
        <v>398.73499999999996</v>
      </c>
      <c r="R2420">
        <v>230.3</v>
      </c>
      <c r="S2420">
        <v>168.43499999999995</v>
      </c>
      <c r="T2420">
        <v>0.4224234140469233</v>
      </c>
      <c r="U2420">
        <v>2026</v>
      </c>
      <c r="V2420" t="s">
        <v>64</v>
      </c>
      <c r="W2420">
        <v>6</v>
      </c>
      <c r="X2420" t="s">
        <v>73</v>
      </c>
    </row>
    <row r="2421" spans="1:24" x14ac:dyDescent="0.3">
      <c r="A2421">
        <v>4152</v>
      </c>
      <c r="B2421" s="1">
        <v>46184</v>
      </c>
      <c r="C2421">
        <f>YEAR(SalesDataTable[[#This Row],[Order Date]])</f>
        <v>2026</v>
      </c>
      <c r="D2421">
        <f>MONTH(SalesDataTable[[#This Row],[Order Date]])</f>
        <v>6</v>
      </c>
      <c r="E2421" t="str">
        <f>TEXT(SalesDataTable[[#This Row],[Order Date]], "MmMM")</f>
        <v>June</v>
      </c>
      <c r="F2421" t="str">
        <f>"Q"&amp;ROUNDUP(MONTH(SalesDataTable[[#This Row],[Order Date]])/3,0)</f>
        <v>Q2</v>
      </c>
      <c r="G2421" t="s">
        <v>48</v>
      </c>
      <c r="H2421" t="s">
        <v>49</v>
      </c>
      <c r="I2421" t="s">
        <v>22</v>
      </c>
      <c r="J2421" t="s">
        <v>84</v>
      </c>
      <c r="K2421" t="s">
        <v>42</v>
      </c>
      <c r="L2421" t="s">
        <v>43</v>
      </c>
      <c r="M2421">
        <v>5</v>
      </c>
      <c r="N2421">
        <v>41.18</v>
      </c>
      <c r="O2421">
        <v>0.05</v>
      </c>
      <c r="P2421">
        <v>16.87</v>
      </c>
      <c r="Q2421">
        <v>195.60499999999999</v>
      </c>
      <c r="R2421">
        <v>84.350000000000009</v>
      </c>
      <c r="S2421">
        <v>111.25499999999998</v>
      </c>
      <c r="T2421">
        <v>0.56877380435060443</v>
      </c>
      <c r="U2421">
        <v>2026</v>
      </c>
      <c r="V2421" t="s">
        <v>64</v>
      </c>
      <c r="W2421">
        <v>6</v>
      </c>
      <c r="X2421" t="s">
        <v>73</v>
      </c>
    </row>
    <row r="2422" spans="1:24" x14ac:dyDescent="0.3">
      <c r="A2422">
        <v>691</v>
      </c>
      <c r="B2422" s="1">
        <v>46185</v>
      </c>
      <c r="C2422">
        <f>YEAR(SalesDataTable[[#This Row],[Order Date]])</f>
        <v>2026</v>
      </c>
      <c r="D2422">
        <f>MONTH(SalesDataTable[[#This Row],[Order Date]])</f>
        <v>6</v>
      </c>
      <c r="E2422" t="str">
        <f>TEXT(SalesDataTable[[#This Row],[Order Date]], "MmMM")</f>
        <v>June</v>
      </c>
      <c r="F2422" t="str">
        <f>"Q"&amp;ROUNDUP(MONTH(SalesDataTable[[#This Row],[Order Date]])/3,0)</f>
        <v>Q2</v>
      </c>
      <c r="G2422" t="s">
        <v>20</v>
      </c>
      <c r="H2422" t="s">
        <v>21</v>
      </c>
      <c r="I2422" t="s">
        <v>87</v>
      </c>
      <c r="J2422" t="s">
        <v>85</v>
      </c>
      <c r="K2422" t="s">
        <v>30</v>
      </c>
      <c r="L2422" t="s">
        <v>57</v>
      </c>
      <c r="M2422">
        <v>5</v>
      </c>
      <c r="N2422">
        <v>140.9</v>
      </c>
      <c r="O2422">
        <v>0</v>
      </c>
      <c r="P2422">
        <v>80.16</v>
      </c>
      <c r="Q2422">
        <v>704.5</v>
      </c>
      <c r="R2422">
        <v>400.79999999999995</v>
      </c>
      <c r="S2422">
        <v>303.70000000000005</v>
      </c>
      <c r="T2422">
        <v>0.43108587650816188</v>
      </c>
      <c r="U2422">
        <v>2026</v>
      </c>
      <c r="V2422" t="s">
        <v>64</v>
      </c>
      <c r="W2422">
        <v>6</v>
      </c>
      <c r="X2422" t="s">
        <v>73</v>
      </c>
    </row>
    <row r="2423" spans="1:24" x14ac:dyDescent="0.3">
      <c r="A2423">
        <v>4211</v>
      </c>
      <c r="B2423" s="1">
        <v>46185</v>
      </c>
      <c r="C2423">
        <f>YEAR(SalesDataTable[[#This Row],[Order Date]])</f>
        <v>2026</v>
      </c>
      <c r="D2423">
        <f>MONTH(SalesDataTable[[#This Row],[Order Date]])</f>
        <v>6</v>
      </c>
      <c r="E2423" t="str">
        <f>TEXT(SalesDataTable[[#This Row],[Order Date]], "MmMM")</f>
        <v>June</v>
      </c>
      <c r="F2423" t="str">
        <f>"Q"&amp;ROUNDUP(MONTH(SalesDataTable[[#This Row],[Order Date]])/3,0)</f>
        <v>Q2</v>
      </c>
      <c r="G2423" t="s">
        <v>48</v>
      </c>
      <c r="H2423" t="s">
        <v>67</v>
      </c>
      <c r="I2423" t="s">
        <v>22</v>
      </c>
      <c r="J2423" t="s">
        <v>23</v>
      </c>
      <c r="K2423" t="s">
        <v>37</v>
      </c>
      <c r="L2423" t="s">
        <v>59</v>
      </c>
      <c r="M2423">
        <v>5</v>
      </c>
      <c r="N2423">
        <v>168.57</v>
      </c>
      <c r="O2423">
        <v>0</v>
      </c>
      <c r="P2423">
        <v>88.65</v>
      </c>
      <c r="Q2423">
        <v>842.84999999999991</v>
      </c>
      <c r="R2423">
        <v>443.25</v>
      </c>
      <c r="S2423">
        <v>399.59999999999991</v>
      </c>
      <c r="T2423">
        <v>0.47410571276027758</v>
      </c>
      <c r="U2423">
        <v>2026</v>
      </c>
      <c r="V2423" t="s">
        <v>64</v>
      </c>
      <c r="W2423">
        <v>6</v>
      </c>
      <c r="X2423" t="s">
        <v>73</v>
      </c>
    </row>
    <row r="2424" spans="1:24" x14ac:dyDescent="0.3">
      <c r="A2424">
        <v>3361</v>
      </c>
      <c r="B2424" s="1">
        <v>46187</v>
      </c>
      <c r="C2424">
        <f>YEAR(SalesDataTable[[#This Row],[Order Date]])</f>
        <v>2026</v>
      </c>
      <c r="D2424">
        <f>MONTH(SalesDataTable[[#This Row],[Order Date]])</f>
        <v>6</v>
      </c>
      <c r="E2424" t="str">
        <f>TEXT(SalesDataTable[[#This Row],[Order Date]], "MmMM")</f>
        <v>June</v>
      </c>
      <c r="F2424" t="str">
        <f>"Q"&amp;ROUNDUP(MONTH(SalesDataTable[[#This Row],[Order Date]])/3,0)</f>
        <v>Q2</v>
      </c>
      <c r="G2424" t="s">
        <v>28</v>
      </c>
      <c r="H2424" t="s">
        <v>36</v>
      </c>
      <c r="I2424" t="s">
        <v>86</v>
      </c>
      <c r="J2424" t="s">
        <v>84</v>
      </c>
      <c r="K2424" t="s">
        <v>37</v>
      </c>
      <c r="L2424" t="s">
        <v>47</v>
      </c>
      <c r="M2424">
        <v>5</v>
      </c>
      <c r="N2424">
        <v>36.72</v>
      </c>
      <c r="O2424">
        <v>0.15</v>
      </c>
      <c r="P2424">
        <v>13.2</v>
      </c>
      <c r="Q2424">
        <v>156.06</v>
      </c>
      <c r="R2424">
        <v>66</v>
      </c>
      <c r="S2424">
        <v>90.06</v>
      </c>
      <c r="T2424">
        <v>0.57708573625528647</v>
      </c>
      <c r="U2424">
        <v>2026</v>
      </c>
      <c r="V2424" t="s">
        <v>64</v>
      </c>
      <c r="W2424">
        <v>6</v>
      </c>
      <c r="X2424" t="s">
        <v>73</v>
      </c>
    </row>
    <row r="2425" spans="1:24" x14ac:dyDescent="0.3">
      <c r="A2425">
        <v>137</v>
      </c>
      <c r="B2425" s="1">
        <v>46189</v>
      </c>
      <c r="C2425">
        <f>YEAR(SalesDataTable[[#This Row],[Order Date]])</f>
        <v>2026</v>
      </c>
      <c r="D2425">
        <f>MONTH(SalesDataTable[[#This Row],[Order Date]])</f>
        <v>6</v>
      </c>
      <c r="E2425" t="str">
        <f>TEXT(SalesDataTable[[#This Row],[Order Date]], "MmMM")</f>
        <v>June</v>
      </c>
      <c r="F2425" t="str">
        <f>"Q"&amp;ROUNDUP(MONTH(SalesDataTable[[#This Row],[Order Date]])/3,0)</f>
        <v>Q2</v>
      </c>
      <c r="G2425" t="s">
        <v>34</v>
      </c>
      <c r="H2425" t="s">
        <v>35</v>
      </c>
      <c r="I2425" t="s">
        <v>22</v>
      </c>
      <c r="J2425" t="s">
        <v>84</v>
      </c>
      <c r="K2425" t="s">
        <v>30</v>
      </c>
      <c r="L2425" t="s">
        <v>57</v>
      </c>
      <c r="M2425">
        <v>5</v>
      </c>
      <c r="N2425">
        <v>141.66999999999999</v>
      </c>
      <c r="O2425">
        <v>0.1</v>
      </c>
      <c r="P2425">
        <v>80.59</v>
      </c>
      <c r="Q2425">
        <v>637.51499999999999</v>
      </c>
      <c r="R2425">
        <v>402.95000000000005</v>
      </c>
      <c r="S2425">
        <v>234.56499999999994</v>
      </c>
      <c r="T2425">
        <v>0.36793644071119885</v>
      </c>
      <c r="U2425">
        <v>2026</v>
      </c>
      <c r="V2425" t="s">
        <v>64</v>
      </c>
      <c r="W2425">
        <v>6</v>
      </c>
      <c r="X2425" t="s">
        <v>73</v>
      </c>
    </row>
    <row r="2426" spans="1:24" x14ac:dyDescent="0.3">
      <c r="A2426">
        <v>498</v>
      </c>
      <c r="B2426" s="1">
        <v>46189</v>
      </c>
      <c r="C2426">
        <f>YEAR(SalesDataTable[[#This Row],[Order Date]])</f>
        <v>2026</v>
      </c>
      <c r="D2426">
        <f>MONTH(SalesDataTable[[#This Row],[Order Date]])</f>
        <v>6</v>
      </c>
      <c r="E2426" t="str">
        <f>TEXT(SalesDataTable[[#This Row],[Order Date]], "MmMM")</f>
        <v>June</v>
      </c>
      <c r="F2426" t="str">
        <f>"Q"&amp;ROUNDUP(MONTH(SalesDataTable[[#This Row],[Order Date]])/3,0)</f>
        <v>Q2</v>
      </c>
      <c r="G2426" t="s">
        <v>28</v>
      </c>
      <c r="H2426" t="s">
        <v>46</v>
      </c>
      <c r="I2426" t="s">
        <v>88</v>
      </c>
      <c r="J2426" t="s">
        <v>85</v>
      </c>
      <c r="K2426" t="s">
        <v>37</v>
      </c>
      <c r="L2426" t="s">
        <v>38</v>
      </c>
      <c r="M2426">
        <v>5</v>
      </c>
      <c r="N2426">
        <v>130.94999999999999</v>
      </c>
      <c r="O2426">
        <v>0.15</v>
      </c>
      <c r="P2426">
        <v>68.47</v>
      </c>
      <c r="Q2426">
        <v>556.53750000000002</v>
      </c>
      <c r="R2426">
        <v>342.35</v>
      </c>
      <c r="S2426">
        <v>214.1875</v>
      </c>
      <c r="T2426">
        <v>0.38485726478449339</v>
      </c>
      <c r="U2426">
        <v>2026</v>
      </c>
      <c r="V2426" t="s">
        <v>64</v>
      </c>
      <c r="W2426">
        <v>6</v>
      </c>
      <c r="X2426" t="s">
        <v>73</v>
      </c>
    </row>
    <row r="2427" spans="1:24" x14ac:dyDescent="0.3">
      <c r="A2427">
        <v>2611</v>
      </c>
      <c r="B2427" s="1">
        <v>46189</v>
      </c>
      <c r="C2427">
        <f>YEAR(SalesDataTable[[#This Row],[Order Date]])</f>
        <v>2026</v>
      </c>
      <c r="D2427">
        <f>MONTH(SalesDataTable[[#This Row],[Order Date]])</f>
        <v>6</v>
      </c>
      <c r="E2427" t="str">
        <f>TEXT(SalesDataTable[[#This Row],[Order Date]], "MmMM")</f>
        <v>June</v>
      </c>
      <c r="F2427" t="str">
        <f>"Q"&amp;ROUNDUP(MONTH(SalesDataTable[[#This Row],[Order Date]])/3,0)</f>
        <v>Q2</v>
      </c>
      <c r="G2427" t="s">
        <v>20</v>
      </c>
      <c r="H2427" t="s">
        <v>60</v>
      </c>
      <c r="I2427" t="s">
        <v>22</v>
      </c>
      <c r="J2427" t="s">
        <v>84</v>
      </c>
      <c r="K2427" t="s">
        <v>37</v>
      </c>
      <c r="L2427" t="s">
        <v>59</v>
      </c>
      <c r="M2427">
        <v>5</v>
      </c>
      <c r="N2427">
        <v>160.82</v>
      </c>
      <c r="O2427">
        <v>0</v>
      </c>
      <c r="P2427">
        <v>90.14</v>
      </c>
      <c r="Q2427">
        <v>804.09999999999991</v>
      </c>
      <c r="R2427">
        <v>450.7</v>
      </c>
      <c r="S2427">
        <v>353.39999999999992</v>
      </c>
      <c r="T2427">
        <v>0.43949757492849145</v>
      </c>
      <c r="U2427">
        <v>2026</v>
      </c>
      <c r="V2427" t="s">
        <v>64</v>
      </c>
      <c r="W2427">
        <v>6</v>
      </c>
      <c r="X2427" t="s">
        <v>73</v>
      </c>
    </row>
    <row r="2428" spans="1:24" x14ac:dyDescent="0.3">
      <c r="A2428">
        <v>2777</v>
      </c>
      <c r="B2428" s="1">
        <v>46191</v>
      </c>
      <c r="C2428">
        <f>YEAR(SalesDataTable[[#This Row],[Order Date]])</f>
        <v>2026</v>
      </c>
      <c r="D2428">
        <f>MONTH(SalesDataTable[[#This Row],[Order Date]])</f>
        <v>6</v>
      </c>
      <c r="E2428" t="str">
        <f>TEXT(SalesDataTable[[#This Row],[Order Date]], "MmMM")</f>
        <v>June</v>
      </c>
      <c r="F2428" t="str">
        <f>"Q"&amp;ROUNDUP(MONTH(SalesDataTable[[#This Row],[Order Date]])/3,0)</f>
        <v>Q2</v>
      </c>
      <c r="G2428" t="s">
        <v>34</v>
      </c>
      <c r="H2428" t="s">
        <v>55</v>
      </c>
      <c r="I2428" t="s">
        <v>88</v>
      </c>
      <c r="J2428" t="s">
        <v>85</v>
      </c>
      <c r="K2428" t="s">
        <v>30</v>
      </c>
      <c r="L2428" t="s">
        <v>41</v>
      </c>
      <c r="M2428">
        <v>5</v>
      </c>
      <c r="N2428">
        <v>72.37</v>
      </c>
      <c r="O2428">
        <v>0.2</v>
      </c>
      <c r="P2428">
        <v>32.840000000000003</v>
      </c>
      <c r="Q2428">
        <v>289.48</v>
      </c>
      <c r="R2428">
        <v>164.20000000000002</v>
      </c>
      <c r="S2428">
        <v>125.28</v>
      </c>
      <c r="T2428">
        <v>0.43277601215973466</v>
      </c>
      <c r="U2428">
        <v>2026</v>
      </c>
      <c r="V2428" t="s">
        <v>64</v>
      </c>
      <c r="W2428">
        <v>6</v>
      </c>
      <c r="X2428" t="s">
        <v>73</v>
      </c>
    </row>
    <row r="2429" spans="1:24" x14ac:dyDescent="0.3">
      <c r="A2429">
        <v>2255</v>
      </c>
      <c r="B2429" s="1">
        <v>46193</v>
      </c>
      <c r="C2429">
        <f>YEAR(SalesDataTable[[#This Row],[Order Date]])</f>
        <v>2026</v>
      </c>
      <c r="D2429">
        <f>MONTH(SalesDataTable[[#This Row],[Order Date]])</f>
        <v>6</v>
      </c>
      <c r="E2429" t="str">
        <f>TEXT(SalesDataTable[[#This Row],[Order Date]], "MmMM")</f>
        <v>June</v>
      </c>
      <c r="F2429" t="str">
        <f>"Q"&amp;ROUNDUP(MONTH(SalesDataTable[[#This Row],[Order Date]])/3,0)</f>
        <v>Q2</v>
      </c>
      <c r="G2429" t="s">
        <v>28</v>
      </c>
      <c r="H2429" t="s">
        <v>29</v>
      </c>
      <c r="I2429" t="s">
        <v>22</v>
      </c>
      <c r="J2429" t="s">
        <v>85</v>
      </c>
      <c r="K2429" t="s">
        <v>30</v>
      </c>
      <c r="L2429" t="s">
        <v>33</v>
      </c>
      <c r="M2429">
        <v>5</v>
      </c>
      <c r="N2429">
        <v>90.1</v>
      </c>
      <c r="O2429">
        <v>0</v>
      </c>
      <c r="P2429">
        <v>44.32</v>
      </c>
      <c r="Q2429">
        <v>450.5</v>
      </c>
      <c r="R2429">
        <v>221.6</v>
      </c>
      <c r="S2429">
        <v>228.9</v>
      </c>
      <c r="T2429">
        <v>0.50810210876803552</v>
      </c>
      <c r="U2429">
        <v>2026</v>
      </c>
      <c r="V2429" t="s">
        <v>64</v>
      </c>
      <c r="W2429">
        <v>6</v>
      </c>
      <c r="X2429" t="s">
        <v>73</v>
      </c>
    </row>
    <row r="2430" spans="1:24" x14ac:dyDescent="0.3">
      <c r="A2430">
        <v>2190</v>
      </c>
      <c r="B2430" s="1">
        <v>46198</v>
      </c>
      <c r="C2430">
        <f>YEAR(SalesDataTable[[#This Row],[Order Date]])</f>
        <v>2026</v>
      </c>
      <c r="D2430">
        <f>MONTH(SalesDataTable[[#This Row],[Order Date]])</f>
        <v>6</v>
      </c>
      <c r="E2430" t="str">
        <f>TEXT(SalesDataTable[[#This Row],[Order Date]], "MmMM")</f>
        <v>June</v>
      </c>
      <c r="F2430" t="str">
        <f>"Q"&amp;ROUNDUP(MONTH(SalesDataTable[[#This Row],[Order Date]])/3,0)</f>
        <v>Q2</v>
      </c>
      <c r="G2430" t="s">
        <v>34</v>
      </c>
      <c r="H2430" t="s">
        <v>35</v>
      </c>
      <c r="I2430" t="s">
        <v>86</v>
      </c>
      <c r="J2430" t="s">
        <v>85</v>
      </c>
      <c r="K2430" t="s">
        <v>42</v>
      </c>
      <c r="L2430" t="s">
        <v>66</v>
      </c>
      <c r="M2430">
        <v>5</v>
      </c>
      <c r="N2430">
        <v>50.78</v>
      </c>
      <c r="O2430">
        <v>0</v>
      </c>
      <c r="P2430">
        <v>22.68</v>
      </c>
      <c r="Q2430">
        <v>253.9</v>
      </c>
      <c r="R2430">
        <v>113.4</v>
      </c>
      <c r="S2430">
        <v>140.5</v>
      </c>
      <c r="T2430">
        <v>0.55336746750689247</v>
      </c>
      <c r="U2430">
        <v>2026</v>
      </c>
      <c r="V2430" t="s">
        <v>64</v>
      </c>
      <c r="W2430">
        <v>6</v>
      </c>
      <c r="X2430" t="s">
        <v>73</v>
      </c>
    </row>
    <row r="2431" spans="1:24" x14ac:dyDescent="0.3">
      <c r="A2431">
        <v>1677</v>
      </c>
      <c r="B2431" s="1">
        <v>46201</v>
      </c>
      <c r="C2431">
        <f>YEAR(SalesDataTable[[#This Row],[Order Date]])</f>
        <v>2026</v>
      </c>
      <c r="D2431">
        <f>MONTH(SalesDataTable[[#This Row],[Order Date]])</f>
        <v>6</v>
      </c>
      <c r="E2431" t="str">
        <f>TEXT(SalesDataTable[[#This Row],[Order Date]], "MmMM")</f>
        <v>June</v>
      </c>
      <c r="F2431" t="str">
        <f>"Q"&amp;ROUNDUP(MONTH(SalesDataTable[[#This Row],[Order Date]])/3,0)</f>
        <v>Q2</v>
      </c>
      <c r="G2431" t="s">
        <v>20</v>
      </c>
      <c r="H2431" t="s">
        <v>60</v>
      </c>
      <c r="I2431" t="s">
        <v>88</v>
      </c>
      <c r="J2431" t="s">
        <v>85</v>
      </c>
      <c r="K2431" t="s">
        <v>44</v>
      </c>
      <c r="L2431" t="s">
        <v>68</v>
      </c>
      <c r="M2431">
        <v>5</v>
      </c>
      <c r="N2431">
        <v>81.96</v>
      </c>
      <c r="O2431">
        <v>0.05</v>
      </c>
      <c r="P2431">
        <v>39.130000000000003</v>
      </c>
      <c r="Q2431">
        <v>389.30999999999995</v>
      </c>
      <c r="R2431">
        <v>195.65</v>
      </c>
      <c r="S2431">
        <v>193.65999999999994</v>
      </c>
      <c r="T2431">
        <v>0.497444196141892</v>
      </c>
      <c r="U2431">
        <v>2026</v>
      </c>
      <c r="V2431" t="s">
        <v>64</v>
      </c>
      <c r="W2431">
        <v>6</v>
      </c>
      <c r="X2431" t="s">
        <v>73</v>
      </c>
    </row>
    <row r="2432" spans="1:24" x14ac:dyDescent="0.3">
      <c r="A2432">
        <v>1655</v>
      </c>
      <c r="B2432" s="1">
        <v>46202</v>
      </c>
      <c r="C2432">
        <f>YEAR(SalesDataTable[[#This Row],[Order Date]])</f>
        <v>2026</v>
      </c>
      <c r="D2432">
        <f>MONTH(SalesDataTable[[#This Row],[Order Date]])</f>
        <v>6</v>
      </c>
      <c r="E2432" t="str">
        <f>TEXT(SalesDataTable[[#This Row],[Order Date]], "MmMM")</f>
        <v>June</v>
      </c>
      <c r="F2432" t="str">
        <f>"Q"&amp;ROUNDUP(MONTH(SalesDataTable[[#This Row],[Order Date]])/3,0)</f>
        <v>Q2</v>
      </c>
      <c r="G2432" t="s">
        <v>28</v>
      </c>
      <c r="H2432" t="s">
        <v>36</v>
      </c>
      <c r="I2432" t="s">
        <v>88</v>
      </c>
      <c r="J2432" t="s">
        <v>85</v>
      </c>
      <c r="K2432" t="s">
        <v>37</v>
      </c>
      <c r="L2432" t="s">
        <v>59</v>
      </c>
      <c r="M2432">
        <v>5</v>
      </c>
      <c r="N2432">
        <v>162.29</v>
      </c>
      <c r="O2432">
        <v>0.15</v>
      </c>
      <c r="P2432">
        <v>86.66</v>
      </c>
      <c r="Q2432">
        <v>689.73249999999996</v>
      </c>
      <c r="R2432">
        <v>433.29999999999995</v>
      </c>
      <c r="S2432">
        <v>256.4325</v>
      </c>
      <c r="T2432">
        <v>0.37178543855770174</v>
      </c>
      <c r="U2432">
        <v>2026</v>
      </c>
      <c r="V2432" t="s">
        <v>64</v>
      </c>
      <c r="W2432">
        <v>6</v>
      </c>
      <c r="X2432" t="s">
        <v>73</v>
      </c>
    </row>
    <row r="2433" spans="1:24" x14ac:dyDescent="0.3">
      <c r="A2433">
        <v>3610</v>
      </c>
      <c r="B2433" s="1">
        <v>46206</v>
      </c>
      <c r="C2433">
        <f>YEAR(SalesDataTable[[#This Row],[Order Date]])</f>
        <v>2026</v>
      </c>
      <c r="D2433">
        <f>MONTH(SalesDataTable[[#This Row],[Order Date]])</f>
        <v>7</v>
      </c>
      <c r="E2433" t="str">
        <f>TEXT(SalesDataTable[[#This Row],[Order Date]], "MmMM")</f>
        <v>July</v>
      </c>
      <c r="F2433" t="str">
        <f>"Q"&amp;ROUNDUP(MONTH(SalesDataTable[[#This Row],[Order Date]])/3,0)</f>
        <v>Q3</v>
      </c>
      <c r="G2433" t="s">
        <v>48</v>
      </c>
      <c r="H2433" t="s">
        <v>49</v>
      </c>
      <c r="I2433" t="s">
        <v>88</v>
      </c>
      <c r="J2433" t="s">
        <v>85</v>
      </c>
      <c r="K2433" t="s">
        <v>24</v>
      </c>
      <c r="L2433" t="s">
        <v>25</v>
      </c>
      <c r="M2433">
        <v>5</v>
      </c>
      <c r="N2433">
        <v>40.36</v>
      </c>
      <c r="O2433">
        <v>0.15</v>
      </c>
      <c r="P2433">
        <v>14.57</v>
      </c>
      <c r="Q2433">
        <v>171.53</v>
      </c>
      <c r="R2433">
        <v>72.849999999999994</v>
      </c>
      <c r="S2433">
        <v>98.68</v>
      </c>
      <c r="T2433">
        <v>0.57529295167026184</v>
      </c>
      <c r="U2433">
        <v>2026</v>
      </c>
      <c r="V2433" t="s">
        <v>74</v>
      </c>
      <c r="W2433">
        <v>7</v>
      </c>
      <c r="X2433" t="s">
        <v>75</v>
      </c>
    </row>
    <row r="2434" spans="1:24" x14ac:dyDescent="0.3">
      <c r="A2434">
        <v>4058</v>
      </c>
      <c r="B2434" s="1">
        <v>46208</v>
      </c>
      <c r="C2434">
        <f>YEAR(SalesDataTable[[#This Row],[Order Date]])</f>
        <v>2026</v>
      </c>
      <c r="D2434">
        <f>MONTH(SalesDataTable[[#This Row],[Order Date]])</f>
        <v>7</v>
      </c>
      <c r="E2434" t="str">
        <f>TEXT(SalesDataTable[[#This Row],[Order Date]], "MmMM")</f>
        <v>July</v>
      </c>
      <c r="F2434" t="str">
        <f>"Q"&amp;ROUNDUP(MONTH(SalesDataTable[[#This Row],[Order Date]])/3,0)</f>
        <v>Q3</v>
      </c>
      <c r="G2434" t="s">
        <v>20</v>
      </c>
      <c r="H2434" t="s">
        <v>60</v>
      </c>
      <c r="I2434" t="s">
        <v>88</v>
      </c>
      <c r="J2434" t="s">
        <v>85</v>
      </c>
      <c r="K2434" t="s">
        <v>30</v>
      </c>
      <c r="L2434" t="s">
        <v>31</v>
      </c>
      <c r="M2434">
        <v>5</v>
      </c>
      <c r="N2434">
        <v>155.09</v>
      </c>
      <c r="O2434">
        <v>0.1</v>
      </c>
      <c r="P2434">
        <v>78.52</v>
      </c>
      <c r="Q2434">
        <v>697.90500000000009</v>
      </c>
      <c r="R2434">
        <v>392.59999999999997</v>
      </c>
      <c r="S2434">
        <v>305.30500000000012</v>
      </c>
      <c r="T2434">
        <v>0.43745925305020034</v>
      </c>
      <c r="U2434">
        <v>2026</v>
      </c>
      <c r="V2434" t="s">
        <v>74</v>
      </c>
      <c r="W2434">
        <v>7</v>
      </c>
      <c r="X2434" t="s">
        <v>75</v>
      </c>
    </row>
    <row r="2435" spans="1:24" x14ac:dyDescent="0.3">
      <c r="A2435">
        <v>2053</v>
      </c>
      <c r="B2435" s="1">
        <v>46209</v>
      </c>
      <c r="C2435">
        <f>YEAR(SalesDataTable[[#This Row],[Order Date]])</f>
        <v>2026</v>
      </c>
      <c r="D2435">
        <f>MONTH(SalesDataTable[[#This Row],[Order Date]])</f>
        <v>7</v>
      </c>
      <c r="E2435" t="str">
        <f>TEXT(SalesDataTable[[#This Row],[Order Date]], "MmMM")</f>
        <v>July</v>
      </c>
      <c r="F2435" t="str">
        <f>"Q"&amp;ROUNDUP(MONTH(SalesDataTable[[#This Row],[Order Date]])/3,0)</f>
        <v>Q3</v>
      </c>
      <c r="G2435" t="s">
        <v>34</v>
      </c>
      <c r="H2435" t="s">
        <v>53</v>
      </c>
      <c r="I2435" t="s">
        <v>22</v>
      </c>
      <c r="J2435" t="s">
        <v>23</v>
      </c>
      <c r="K2435" t="s">
        <v>42</v>
      </c>
      <c r="L2435" t="s">
        <v>72</v>
      </c>
      <c r="M2435">
        <v>5</v>
      </c>
      <c r="N2435">
        <v>81.63</v>
      </c>
      <c r="O2435">
        <v>0.05</v>
      </c>
      <c r="P2435">
        <v>42.36</v>
      </c>
      <c r="Q2435">
        <v>387.74249999999995</v>
      </c>
      <c r="R2435">
        <v>211.8</v>
      </c>
      <c r="S2435">
        <v>175.94249999999994</v>
      </c>
      <c r="T2435">
        <v>0.45376119460724568</v>
      </c>
      <c r="U2435">
        <v>2026</v>
      </c>
      <c r="V2435" t="s">
        <v>74</v>
      </c>
      <c r="W2435">
        <v>7</v>
      </c>
      <c r="X2435" t="s">
        <v>75</v>
      </c>
    </row>
    <row r="2436" spans="1:24" x14ac:dyDescent="0.3">
      <c r="A2436">
        <v>3833</v>
      </c>
      <c r="B2436" s="1">
        <v>46211</v>
      </c>
      <c r="C2436">
        <f>YEAR(SalesDataTable[[#This Row],[Order Date]])</f>
        <v>2026</v>
      </c>
      <c r="D2436">
        <f>MONTH(SalesDataTable[[#This Row],[Order Date]])</f>
        <v>7</v>
      </c>
      <c r="E2436" t="str">
        <f>TEXT(SalesDataTable[[#This Row],[Order Date]], "MmMM")</f>
        <v>July</v>
      </c>
      <c r="F2436" t="str">
        <f>"Q"&amp;ROUNDUP(MONTH(SalesDataTable[[#This Row],[Order Date]])/3,0)</f>
        <v>Q3</v>
      </c>
      <c r="G2436" t="s">
        <v>34</v>
      </c>
      <c r="H2436" t="s">
        <v>35</v>
      </c>
      <c r="I2436" t="s">
        <v>86</v>
      </c>
      <c r="J2436" t="s">
        <v>23</v>
      </c>
      <c r="K2436" t="s">
        <v>42</v>
      </c>
      <c r="L2436" t="s">
        <v>62</v>
      </c>
      <c r="M2436">
        <v>5</v>
      </c>
      <c r="N2436">
        <v>103.91</v>
      </c>
      <c r="O2436">
        <v>0</v>
      </c>
      <c r="P2436">
        <v>51.19</v>
      </c>
      <c r="Q2436">
        <v>519.54999999999995</v>
      </c>
      <c r="R2436">
        <v>255.95</v>
      </c>
      <c r="S2436">
        <v>263.59999999999997</v>
      </c>
      <c r="T2436">
        <v>0.50736214031373306</v>
      </c>
      <c r="U2436">
        <v>2026</v>
      </c>
      <c r="V2436" t="s">
        <v>74</v>
      </c>
      <c r="W2436">
        <v>7</v>
      </c>
      <c r="X2436" t="s">
        <v>75</v>
      </c>
    </row>
    <row r="2437" spans="1:24" x14ac:dyDescent="0.3">
      <c r="A2437">
        <v>3249</v>
      </c>
      <c r="B2437" s="1">
        <v>46214</v>
      </c>
      <c r="C2437">
        <f>YEAR(SalesDataTable[[#This Row],[Order Date]])</f>
        <v>2026</v>
      </c>
      <c r="D2437">
        <f>MONTH(SalesDataTable[[#This Row],[Order Date]])</f>
        <v>7</v>
      </c>
      <c r="E2437" t="str">
        <f>TEXT(SalesDataTable[[#This Row],[Order Date]], "MmMM")</f>
        <v>July</v>
      </c>
      <c r="F2437" t="str">
        <f>"Q"&amp;ROUNDUP(MONTH(SalesDataTable[[#This Row],[Order Date]])/3,0)</f>
        <v>Q3</v>
      </c>
      <c r="G2437" t="s">
        <v>20</v>
      </c>
      <c r="H2437" t="s">
        <v>39</v>
      </c>
      <c r="I2437" t="s">
        <v>86</v>
      </c>
      <c r="J2437" t="s">
        <v>84</v>
      </c>
      <c r="K2437" t="s">
        <v>42</v>
      </c>
      <c r="L2437" t="s">
        <v>62</v>
      </c>
      <c r="M2437">
        <v>5</v>
      </c>
      <c r="N2437">
        <v>104.8</v>
      </c>
      <c r="O2437">
        <v>0</v>
      </c>
      <c r="P2437">
        <v>50.94</v>
      </c>
      <c r="Q2437">
        <v>524</v>
      </c>
      <c r="R2437">
        <v>254.7</v>
      </c>
      <c r="S2437">
        <v>269.3</v>
      </c>
      <c r="T2437">
        <v>0.51393129770992374</v>
      </c>
      <c r="U2437">
        <v>2026</v>
      </c>
      <c r="V2437" t="s">
        <v>74</v>
      </c>
      <c r="W2437">
        <v>7</v>
      </c>
      <c r="X2437" t="s">
        <v>75</v>
      </c>
    </row>
    <row r="2438" spans="1:24" x14ac:dyDescent="0.3">
      <c r="A2438">
        <v>552</v>
      </c>
      <c r="B2438" s="1">
        <v>46215</v>
      </c>
      <c r="C2438">
        <f>YEAR(SalesDataTable[[#This Row],[Order Date]])</f>
        <v>2026</v>
      </c>
      <c r="D2438">
        <f>MONTH(SalesDataTable[[#This Row],[Order Date]])</f>
        <v>7</v>
      </c>
      <c r="E2438" t="str">
        <f>TEXT(SalesDataTable[[#This Row],[Order Date]], "MmMM")</f>
        <v>July</v>
      </c>
      <c r="F2438" t="str">
        <f>"Q"&amp;ROUNDUP(MONTH(SalesDataTable[[#This Row],[Order Date]])/3,0)</f>
        <v>Q3</v>
      </c>
      <c r="G2438" t="s">
        <v>34</v>
      </c>
      <c r="H2438" t="s">
        <v>53</v>
      </c>
      <c r="I2438" t="s">
        <v>88</v>
      </c>
      <c r="J2438" t="s">
        <v>85</v>
      </c>
      <c r="K2438" t="s">
        <v>44</v>
      </c>
      <c r="L2438" t="s">
        <v>68</v>
      </c>
      <c r="M2438">
        <v>5</v>
      </c>
      <c r="N2438">
        <v>82.39</v>
      </c>
      <c r="O2438">
        <v>0.05</v>
      </c>
      <c r="P2438">
        <v>39.479999999999997</v>
      </c>
      <c r="Q2438">
        <v>391.35249999999996</v>
      </c>
      <c r="R2438">
        <v>197.39999999999998</v>
      </c>
      <c r="S2438">
        <v>193.95249999999999</v>
      </c>
      <c r="T2438">
        <v>0.49559540312122702</v>
      </c>
      <c r="U2438">
        <v>2026</v>
      </c>
      <c r="V2438" t="s">
        <v>74</v>
      </c>
      <c r="W2438">
        <v>7</v>
      </c>
      <c r="X2438" t="s">
        <v>75</v>
      </c>
    </row>
    <row r="2439" spans="1:24" x14ac:dyDescent="0.3">
      <c r="A2439">
        <v>1581</v>
      </c>
      <c r="B2439" s="1">
        <v>46219</v>
      </c>
      <c r="C2439">
        <f>YEAR(SalesDataTable[[#This Row],[Order Date]])</f>
        <v>2026</v>
      </c>
      <c r="D2439">
        <f>MONTH(SalesDataTable[[#This Row],[Order Date]])</f>
        <v>7</v>
      </c>
      <c r="E2439" t="str">
        <f>TEXT(SalesDataTable[[#This Row],[Order Date]], "MmMM")</f>
        <v>July</v>
      </c>
      <c r="F2439" t="str">
        <f>"Q"&amp;ROUNDUP(MONTH(SalesDataTable[[#This Row],[Order Date]])/3,0)</f>
        <v>Q3</v>
      </c>
      <c r="G2439" t="s">
        <v>48</v>
      </c>
      <c r="H2439" t="s">
        <v>52</v>
      </c>
      <c r="I2439" t="s">
        <v>86</v>
      </c>
      <c r="J2439" t="s">
        <v>23</v>
      </c>
      <c r="K2439" t="s">
        <v>30</v>
      </c>
      <c r="L2439" t="s">
        <v>33</v>
      </c>
      <c r="M2439">
        <v>5</v>
      </c>
      <c r="N2439">
        <v>92.72</v>
      </c>
      <c r="O2439">
        <v>0.1</v>
      </c>
      <c r="P2439">
        <v>46.2</v>
      </c>
      <c r="Q2439">
        <v>417.24</v>
      </c>
      <c r="R2439">
        <v>231</v>
      </c>
      <c r="S2439">
        <v>186.24</v>
      </c>
      <c r="T2439">
        <v>0.44636180615473109</v>
      </c>
      <c r="U2439">
        <v>2026</v>
      </c>
      <c r="V2439" t="s">
        <v>74</v>
      </c>
      <c r="W2439">
        <v>7</v>
      </c>
      <c r="X2439" t="s">
        <v>75</v>
      </c>
    </row>
    <row r="2440" spans="1:24" x14ac:dyDescent="0.3">
      <c r="A2440">
        <v>1894</v>
      </c>
      <c r="B2440" s="1">
        <v>46219</v>
      </c>
      <c r="C2440">
        <f>YEAR(SalesDataTable[[#This Row],[Order Date]])</f>
        <v>2026</v>
      </c>
      <c r="D2440">
        <f>MONTH(SalesDataTable[[#This Row],[Order Date]])</f>
        <v>7</v>
      </c>
      <c r="E2440" t="str">
        <f>TEXT(SalesDataTable[[#This Row],[Order Date]], "MmMM")</f>
        <v>July</v>
      </c>
      <c r="F2440" t="str">
        <f>"Q"&amp;ROUNDUP(MONTH(SalesDataTable[[#This Row],[Order Date]])/3,0)</f>
        <v>Q3</v>
      </c>
      <c r="G2440" t="s">
        <v>20</v>
      </c>
      <c r="H2440" t="s">
        <v>32</v>
      </c>
      <c r="I2440" t="s">
        <v>88</v>
      </c>
      <c r="J2440" t="s">
        <v>85</v>
      </c>
      <c r="K2440" t="s">
        <v>24</v>
      </c>
      <c r="L2440" t="s">
        <v>50</v>
      </c>
      <c r="M2440">
        <v>5</v>
      </c>
      <c r="N2440">
        <v>36.29</v>
      </c>
      <c r="O2440">
        <v>0.05</v>
      </c>
      <c r="P2440">
        <v>13.52</v>
      </c>
      <c r="Q2440">
        <v>172.37749999999997</v>
      </c>
      <c r="R2440">
        <v>67.599999999999994</v>
      </c>
      <c r="S2440">
        <v>104.77749999999997</v>
      </c>
      <c r="T2440">
        <v>0.60783744978317933</v>
      </c>
      <c r="U2440">
        <v>2026</v>
      </c>
      <c r="V2440" t="s">
        <v>74</v>
      </c>
      <c r="W2440">
        <v>7</v>
      </c>
      <c r="X2440" t="s">
        <v>75</v>
      </c>
    </row>
    <row r="2441" spans="1:24" x14ac:dyDescent="0.3">
      <c r="A2441">
        <v>1409</v>
      </c>
      <c r="B2441" s="1">
        <v>46222</v>
      </c>
      <c r="C2441">
        <f>YEAR(SalesDataTable[[#This Row],[Order Date]])</f>
        <v>2026</v>
      </c>
      <c r="D2441">
        <f>MONTH(SalesDataTable[[#This Row],[Order Date]])</f>
        <v>7</v>
      </c>
      <c r="E2441" t="str">
        <f>TEXT(SalesDataTable[[#This Row],[Order Date]], "MmMM")</f>
        <v>July</v>
      </c>
      <c r="F2441" t="str">
        <f>"Q"&amp;ROUNDUP(MONTH(SalesDataTable[[#This Row],[Order Date]])/3,0)</f>
        <v>Q3</v>
      </c>
      <c r="G2441" t="s">
        <v>34</v>
      </c>
      <c r="H2441" t="s">
        <v>55</v>
      </c>
      <c r="I2441" t="s">
        <v>22</v>
      </c>
      <c r="J2441" t="s">
        <v>23</v>
      </c>
      <c r="K2441" t="s">
        <v>44</v>
      </c>
      <c r="L2441" t="s">
        <v>63</v>
      </c>
      <c r="M2441">
        <v>5</v>
      </c>
      <c r="N2441">
        <v>124.68</v>
      </c>
      <c r="O2441">
        <v>0.05</v>
      </c>
      <c r="P2441">
        <v>60.61</v>
      </c>
      <c r="Q2441">
        <v>592.23</v>
      </c>
      <c r="R2441">
        <v>303.05</v>
      </c>
      <c r="S2441">
        <v>289.18</v>
      </c>
      <c r="T2441">
        <v>0.48829002245749115</v>
      </c>
      <c r="U2441">
        <v>2026</v>
      </c>
      <c r="V2441" t="s">
        <v>74</v>
      </c>
      <c r="W2441">
        <v>7</v>
      </c>
      <c r="X2441" t="s">
        <v>75</v>
      </c>
    </row>
    <row r="2442" spans="1:24" x14ac:dyDescent="0.3">
      <c r="A2442">
        <v>1504</v>
      </c>
      <c r="B2442" s="1">
        <v>46225</v>
      </c>
      <c r="C2442">
        <f>YEAR(SalesDataTable[[#This Row],[Order Date]])</f>
        <v>2026</v>
      </c>
      <c r="D2442">
        <f>MONTH(SalesDataTable[[#This Row],[Order Date]])</f>
        <v>7</v>
      </c>
      <c r="E2442" t="str">
        <f>TEXT(SalesDataTable[[#This Row],[Order Date]], "MmMM")</f>
        <v>July</v>
      </c>
      <c r="F2442" t="str">
        <f>"Q"&amp;ROUNDUP(MONTH(SalesDataTable[[#This Row],[Order Date]])/3,0)</f>
        <v>Q3</v>
      </c>
      <c r="G2442" t="s">
        <v>20</v>
      </c>
      <c r="H2442" t="s">
        <v>39</v>
      </c>
      <c r="I2442" t="s">
        <v>22</v>
      </c>
      <c r="J2442" t="s">
        <v>84</v>
      </c>
      <c r="K2442" t="s">
        <v>30</v>
      </c>
      <c r="L2442" t="s">
        <v>33</v>
      </c>
      <c r="M2442">
        <v>5</v>
      </c>
      <c r="N2442">
        <v>93.35</v>
      </c>
      <c r="O2442">
        <v>0</v>
      </c>
      <c r="P2442">
        <v>46.31</v>
      </c>
      <c r="Q2442">
        <v>466.75</v>
      </c>
      <c r="R2442">
        <v>231.55</v>
      </c>
      <c r="S2442">
        <v>235.2</v>
      </c>
      <c r="T2442">
        <v>0.50391001606855912</v>
      </c>
      <c r="U2442">
        <v>2026</v>
      </c>
      <c r="V2442" t="s">
        <v>74</v>
      </c>
      <c r="W2442">
        <v>7</v>
      </c>
      <c r="X2442" t="s">
        <v>75</v>
      </c>
    </row>
    <row r="2443" spans="1:24" x14ac:dyDescent="0.3">
      <c r="A2443">
        <v>4287</v>
      </c>
      <c r="B2443" s="1">
        <v>46226</v>
      </c>
      <c r="C2443">
        <f>YEAR(SalesDataTable[[#This Row],[Order Date]])</f>
        <v>2026</v>
      </c>
      <c r="D2443">
        <f>MONTH(SalesDataTable[[#This Row],[Order Date]])</f>
        <v>7</v>
      </c>
      <c r="E2443" t="str">
        <f>TEXT(SalesDataTable[[#This Row],[Order Date]], "MmMM")</f>
        <v>July</v>
      </c>
      <c r="F2443" t="str">
        <f>"Q"&amp;ROUNDUP(MONTH(SalesDataTable[[#This Row],[Order Date]])/3,0)</f>
        <v>Q3</v>
      </c>
      <c r="G2443" t="s">
        <v>20</v>
      </c>
      <c r="H2443" t="s">
        <v>21</v>
      </c>
      <c r="I2443" t="s">
        <v>87</v>
      </c>
      <c r="J2443" t="s">
        <v>84</v>
      </c>
      <c r="K2443" t="s">
        <v>30</v>
      </c>
      <c r="L2443" t="s">
        <v>31</v>
      </c>
      <c r="M2443">
        <v>5</v>
      </c>
      <c r="N2443">
        <v>156.69</v>
      </c>
      <c r="O2443">
        <v>0</v>
      </c>
      <c r="P2443">
        <v>80.489999999999995</v>
      </c>
      <c r="Q2443">
        <v>783.45</v>
      </c>
      <c r="R2443">
        <v>402.45</v>
      </c>
      <c r="S2443">
        <v>381.00000000000006</v>
      </c>
      <c r="T2443">
        <v>0.48631054949262881</v>
      </c>
      <c r="U2443">
        <v>2026</v>
      </c>
      <c r="V2443" t="s">
        <v>74</v>
      </c>
      <c r="W2443">
        <v>7</v>
      </c>
      <c r="X2443" t="s">
        <v>75</v>
      </c>
    </row>
    <row r="2444" spans="1:24" x14ac:dyDescent="0.3">
      <c r="A2444">
        <v>5118</v>
      </c>
      <c r="B2444" s="1">
        <v>46226</v>
      </c>
      <c r="C2444">
        <f>YEAR(SalesDataTable[[#This Row],[Order Date]])</f>
        <v>2026</v>
      </c>
      <c r="D2444">
        <f>MONTH(SalesDataTable[[#This Row],[Order Date]])</f>
        <v>7</v>
      </c>
      <c r="E2444" t="str">
        <f>TEXT(SalesDataTable[[#This Row],[Order Date]], "MmMM")</f>
        <v>July</v>
      </c>
      <c r="F2444" t="str">
        <f>"Q"&amp;ROUNDUP(MONTH(SalesDataTable[[#This Row],[Order Date]])/3,0)</f>
        <v>Q3</v>
      </c>
      <c r="G2444" t="s">
        <v>34</v>
      </c>
      <c r="H2444" t="s">
        <v>53</v>
      </c>
      <c r="I2444" t="s">
        <v>22</v>
      </c>
      <c r="J2444" t="s">
        <v>85</v>
      </c>
      <c r="K2444" t="s">
        <v>37</v>
      </c>
      <c r="L2444" t="s">
        <v>47</v>
      </c>
      <c r="M2444">
        <v>5</v>
      </c>
      <c r="N2444">
        <v>36.880000000000003</v>
      </c>
      <c r="O2444">
        <v>0.1</v>
      </c>
      <c r="P2444">
        <v>13.76</v>
      </c>
      <c r="Q2444">
        <v>165.96</v>
      </c>
      <c r="R2444">
        <v>68.8</v>
      </c>
      <c r="S2444">
        <v>97.160000000000011</v>
      </c>
      <c r="T2444">
        <v>0.58544227524704751</v>
      </c>
      <c r="U2444">
        <v>2026</v>
      </c>
      <c r="V2444" t="s">
        <v>74</v>
      </c>
      <c r="W2444">
        <v>7</v>
      </c>
      <c r="X2444" t="s">
        <v>75</v>
      </c>
    </row>
    <row r="2445" spans="1:24" x14ac:dyDescent="0.3">
      <c r="A2445">
        <v>4474</v>
      </c>
      <c r="B2445" s="1">
        <v>46230</v>
      </c>
      <c r="C2445">
        <f>YEAR(SalesDataTable[[#This Row],[Order Date]])</f>
        <v>2026</v>
      </c>
      <c r="D2445">
        <f>MONTH(SalesDataTable[[#This Row],[Order Date]])</f>
        <v>7</v>
      </c>
      <c r="E2445" t="str">
        <f>TEXT(SalesDataTable[[#This Row],[Order Date]], "MmMM")</f>
        <v>July</v>
      </c>
      <c r="F2445" t="str">
        <f>"Q"&amp;ROUNDUP(MONTH(SalesDataTable[[#This Row],[Order Date]])/3,0)</f>
        <v>Q3</v>
      </c>
      <c r="G2445" t="s">
        <v>20</v>
      </c>
      <c r="H2445" t="s">
        <v>60</v>
      </c>
      <c r="I2445" t="s">
        <v>88</v>
      </c>
      <c r="J2445" t="s">
        <v>84</v>
      </c>
      <c r="K2445" t="s">
        <v>24</v>
      </c>
      <c r="L2445" t="s">
        <v>61</v>
      </c>
      <c r="M2445">
        <v>5</v>
      </c>
      <c r="N2445">
        <v>122.14</v>
      </c>
      <c r="O2445">
        <v>0.05</v>
      </c>
      <c r="P2445">
        <v>70.64</v>
      </c>
      <c r="Q2445">
        <v>580.16499999999996</v>
      </c>
      <c r="R2445">
        <v>353.2</v>
      </c>
      <c r="S2445">
        <v>226.96499999999997</v>
      </c>
      <c r="T2445">
        <v>0.39120767367903958</v>
      </c>
      <c r="U2445">
        <v>2026</v>
      </c>
      <c r="V2445" t="s">
        <v>74</v>
      </c>
      <c r="W2445">
        <v>7</v>
      </c>
      <c r="X2445" t="s">
        <v>75</v>
      </c>
    </row>
    <row r="2446" spans="1:24" x14ac:dyDescent="0.3">
      <c r="A2446">
        <v>739</v>
      </c>
      <c r="B2446" s="1">
        <v>46234</v>
      </c>
      <c r="C2446">
        <f>YEAR(SalesDataTable[[#This Row],[Order Date]])</f>
        <v>2026</v>
      </c>
      <c r="D2446">
        <f>MONTH(SalesDataTable[[#This Row],[Order Date]])</f>
        <v>7</v>
      </c>
      <c r="E2446" t="str">
        <f>TEXT(SalesDataTable[[#This Row],[Order Date]], "MmMM")</f>
        <v>July</v>
      </c>
      <c r="F2446" t="str">
        <f>"Q"&amp;ROUNDUP(MONTH(SalesDataTable[[#This Row],[Order Date]])/3,0)</f>
        <v>Q3</v>
      </c>
      <c r="G2446" t="s">
        <v>20</v>
      </c>
      <c r="H2446" t="s">
        <v>32</v>
      </c>
      <c r="I2446" t="s">
        <v>22</v>
      </c>
      <c r="J2446" t="s">
        <v>85</v>
      </c>
      <c r="K2446" t="s">
        <v>42</v>
      </c>
      <c r="L2446" t="s">
        <v>62</v>
      </c>
      <c r="M2446">
        <v>5</v>
      </c>
      <c r="N2446">
        <v>104.65</v>
      </c>
      <c r="O2446">
        <v>0</v>
      </c>
      <c r="P2446">
        <v>49.2</v>
      </c>
      <c r="Q2446">
        <v>523.25</v>
      </c>
      <c r="R2446">
        <v>246</v>
      </c>
      <c r="S2446">
        <v>277.25</v>
      </c>
      <c r="T2446">
        <v>0.52986144290492121</v>
      </c>
      <c r="U2446">
        <v>2026</v>
      </c>
      <c r="V2446" t="s">
        <v>74</v>
      </c>
      <c r="W2446">
        <v>7</v>
      </c>
      <c r="X2446" t="s">
        <v>75</v>
      </c>
    </row>
    <row r="2447" spans="1:24" x14ac:dyDescent="0.3">
      <c r="A2447">
        <v>2376</v>
      </c>
      <c r="B2447" s="1">
        <v>46234</v>
      </c>
      <c r="C2447">
        <f>YEAR(SalesDataTable[[#This Row],[Order Date]])</f>
        <v>2026</v>
      </c>
      <c r="D2447">
        <f>MONTH(SalesDataTable[[#This Row],[Order Date]])</f>
        <v>7</v>
      </c>
      <c r="E2447" t="str">
        <f>TEXT(SalesDataTable[[#This Row],[Order Date]], "MmMM")</f>
        <v>July</v>
      </c>
      <c r="F2447" t="str">
        <f>"Q"&amp;ROUNDUP(MONTH(SalesDataTable[[#This Row],[Order Date]])/3,0)</f>
        <v>Q3</v>
      </c>
      <c r="G2447" t="s">
        <v>48</v>
      </c>
      <c r="H2447" t="s">
        <v>52</v>
      </c>
      <c r="I2447" t="s">
        <v>88</v>
      </c>
      <c r="J2447" t="s">
        <v>84</v>
      </c>
      <c r="K2447" t="s">
        <v>44</v>
      </c>
      <c r="L2447" t="s">
        <v>45</v>
      </c>
      <c r="M2447">
        <v>5</v>
      </c>
      <c r="N2447">
        <v>198.35</v>
      </c>
      <c r="O2447">
        <v>0.05</v>
      </c>
      <c r="P2447">
        <v>104.96</v>
      </c>
      <c r="Q2447">
        <v>942.16249999999991</v>
      </c>
      <c r="R2447">
        <v>524.79999999999995</v>
      </c>
      <c r="S2447">
        <v>417.36249999999995</v>
      </c>
      <c r="T2447">
        <v>0.44298356175288234</v>
      </c>
      <c r="U2447">
        <v>2026</v>
      </c>
      <c r="V2447" t="s">
        <v>74</v>
      </c>
      <c r="W2447">
        <v>7</v>
      </c>
      <c r="X2447" t="s">
        <v>75</v>
      </c>
    </row>
    <row r="2448" spans="1:24" x14ac:dyDescent="0.3">
      <c r="A2448">
        <v>4362</v>
      </c>
      <c r="B2448" s="1">
        <v>46234</v>
      </c>
      <c r="C2448">
        <f>YEAR(SalesDataTable[[#This Row],[Order Date]])</f>
        <v>2026</v>
      </c>
      <c r="D2448">
        <f>MONTH(SalesDataTable[[#This Row],[Order Date]])</f>
        <v>7</v>
      </c>
      <c r="E2448" t="str">
        <f>TEXT(SalesDataTable[[#This Row],[Order Date]], "MmMM")</f>
        <v>July</v>
      </c>
      <c r="F2448" t="str">
        <f>"Q"&amp;ROUNDUP(MONTH(SalesDataTable[[#This Row],[Order Date]])/3,0)</f>
        <v>Q3</v>
      </c>
      <c r="G2448" t="s">
        <v>34</v>
      </c>
      <c r="H2448" t="s">
        <v>55</v>
      </c>
      <c r="I2448" t="s">
        <v>22</v>
      </c>
      <c r="J2448" t="s">
        <v>84</v>
      </c>
      <c r="K2448" t="s">
        <v>30</v>
      </c>
      <c r="L2448" t="s">
        <v>33</v>
      </c>
      <c r="M2448">
        <v>5</v>
      </c>
      <c r="N2448">
        <v>92.41</v>
      </c>
      <c r="O2448">
        <v>0</v>
      </c>
      <c r="P2448">
        <v>44.29</v>
      </c>
      <c r="Q2448">
        <v>462.04999999999995</v>
      </c>
      <c r="R2448">
        <v>221.45</v>
      </c>
      <c r="S2448">
        <v>240.59999999999997</v>
      </c>
      <c r="T2448">
        <v>0.52072286549074775</v>
      </c>
      <c r="U2448">
        <v>2026</v>
      </c>
      <c r="V2448" t="s">
        <v>74</v>
      </c>
      <c r="W2448">
        <v>7</v>
      </c>
      <c r="X2448" t="s">
        <v>75</v>
      </c>
    </row>
    <row r="2449" spans="1:24" x14ac:dyDescent="0.3">
      <c r="A2449">
        <v>836</v>
      </c>
      <c r="B2449" s="1">
        <v>46241</v>
      </c>
      <c r="C2449">
        <f>YEAR(SalesDataTable[[#This Row],[Order Date]])</f>
        <v>2026</v>
      </c>
      <c r="D2449">
        <f>MONTH(SalesDataTable[[#This Row],[Order Date]])</f>
        <v>8</v>
      </c>
      <c r="E2449" t="str">
        <f>TEXT(SalesDataTable[[#This Row],[Order Date]], "MmMM")</f>
        <v>August</v>
      </c>
      <c r="F2449" t="str">
        <f>"Q"&amp;ROUNDUP(MONTH(SalesDataTable[[#This Row],[Order Date]])/3,0)</f>
        <v>Q3</v>
      </c>
      <c r="G2449" t="s">
        <v>34</v>
      </c>
      <c r="H2449" t="s">
        <v>55</v>
      </c>
      <c r="I2449" t="s">
        <v>87</v>
      </c>
      <c r="J2449" t="s">
        <v>23</v>
      </c>
      <c r="K2449" t="s">
        <v>37</v>
      </c>
      <c r="L2449" t="s">
        <v>54</v>
      </c>
      <c r="M2449">
        <v>5</v>
      </c>
      <c r="N2449">
        <v>45.94</v>
      </c>
      <c r="O2449">
        <v>0.05</v>
      </c>
      <c r="P2449">
        <v>18.059999999999999</v>
      </c>
      <c r="Q2449">
        <v>218.21499999999997</v>
      </c>
      <c r="R2449">
        <v>90.3</v>
      </c>
      <c r="S2449">
        <v>127.91499999999998</v>
      </c>
      <c r="T2449">
        <v>0.5861879339183832</v>
      </c>
      <c r="U2449">
        <v>2026</v>
      </c>
      <c r="V2449" t="s">
        <v>74</v>
      </c>
      <c r="W2449">
        <v>8</v>
      </c>
      <c r="X2449" t="s">
        <v>76</v>
      </c>
    </row>
    <row r="2450" spans="1:24" x14ac:dyDescent="0.3">
      <c r="A2450">
        <v>1326</v>
      </c>
      <c r="B2450" s="1">
        <v>46245</v>
      </c>
      <c r="C2450">
        <f>YEAR(SalesDataTable[[#This Row],[Order Date]])</f>
        <v>2026</v>
      </c>
      <c r="D2450">
        <f>MONTH(SalesDataTable[[#This Row],[Order Date]])</f>
        <v>8</v>
      </c>
      <c r="E2450" t="str">
        <f>TEXT(SalesDataTable[[#This Row],[Order Date]], "MmMM")</f>
        <v>August</v>
      </c>
      <c r="F2450" t="str">
        <f>"Q"&amp;ROUNDUP(MONTH(SalesDataTable[[#This Row],[Order Date]])/3,0)</f>
        <v>Q3</v>
      </c>
      <c r="G2450" t="s">
        <v>20</v>
      </c>
      <c r="H2450" t="s">
        <v>21</v>
      </c>
      <c r="I2450" t="s">
        <v>22</v>
      </c>
      <c r="J2450" t="s">
        <v>84</v>
      </c>
      <c r="K2450" t="s">
        <v>37</v>
      </c>
      <c r="L2450" t="s">
        <v>59</v>
      </c>
      <c r="M2450">
        <v>5</v>
      </c>
      <c r="N2450">
        <v>166.03</v>
      </c>
      <c r="O2450">
        <v>0</v>
      </c>
      <c r="P2450">
        <v>87.46</v>
      </c>
      <c r="Q2450">
        <v>830.15</v>
      </c>
      <c r="R2450">
        <v>437.29999999999995</v>
      </c>
      <c r="S2450">
        <v>392.85</v>
      </c>
      <c r="T2450">
        <v>0.47322772992832624</v>
      </c>
      <c r="U2450">
        <v>2026</v>
      </c>
      <c r="V2450" t="s">
        <v>74</v>
      </c>
      <c r="W2450">
        <v>8</v>
      </c>
      <c r="X2450" t="s">
        <v>76</v>
      </c>
    </row>
    <row r="2451" spans="1:24" x14ac:dyDescent="0.3">
      <c r="A2451">
        <v>967</v>
      </c>
      <c r="B2451" s="1">
        <v>46250</v>
      </c>
      <c r="C2451">
        <f>YEAR(SalesDataTable[[#This Row],[Order Date]])</f>
        <v>2026</v>
      </c>
      <c r="D2451">
        <f>MONTH(SalesDataTable[[#This Row],[Order Date]])</f>
        <v>8</v>
      </c>
      <c r="E2451" t="str">
        <f>TEXT(SalesDataTable[[#This Row],[Order Date]], "MmMM")</f>
        <v>August</v>
      </c>
      <c r="F2451" t="str">
        <f>"Q"&amp;ROUNDUP(MONTH(SalesDataTable[[#This Row],[Order Date]])/3,0)</f>
        <v>Q3</v>
      </c>
      <c r="G2451" t="s">
        <v>48</v>
      </c>
      <c r="H2451" t="s">
        <v>71</v>
      </c>
      <c r="I2451" t="s">
        <v>88</v>
      </c>
      <c r="J2451" t="s">
        <v>84</v>
      </c>
      <c r="K2451" t="s">
        <v>42</v>
      </c>
      <c r="L2451" t="s">
        <v>72</v>
      </c>
      <c r="M2451">
        <v>5</v>
      </c>
      <c r="N2451">
        <v>81.55</v>
      </c>
      <c r="O2451">
        <v>0.2</v>
      </c>
      <c r="P2451">
        <v>42.09</v>
      </c>
      <c r="Q2451">
        <v>326.20000000000005</v>
      </c>
      <c r="R2451">
        <v>210.45000000000002</v>
      </c>
      <c r="S2451">
        <v>115.75000000000003</v>
      </c>
      <c r="T2451">
        <v>0.3548436541998774</v>
      </c>
      <c r="U2451">
        <v>2026</v>
      </c>
      <c r="V2451" t="s">
        <v>74</v>
      </c>
      <c r="W2451">
        <v>8</v>
      </c>
      <c r="X2451" t="s">
        <v>76</v>
      </c>
    </row>
    <row r="2452" spans="1:24" x14ac:dyDescent="0.3">
      <c r="A2452">
        <v>3972</v>
      </c>
      <c r="B2452" s="1">
        <v>46252</v>
      </c>
      <c r="C2452">
        <f>YEAR(SalesDataTable[[#This Row],[Order Date]])</f>
        <v>2026</v>
      </c>
      <c r="D2452">
        <f>MONTH(SalesDataTable[[#This Row],[Order Date]])</f>
        <v>8</v>
      </c>
      <c r="E2452" t="str">
        <f>TEXT(SalesDataTable[[#This Row],[Order Date]], "MmMM")</f>
        <v>August</v>
      </c>
      <c r="F2452" t="str">
        <f>"Q"&amp;ROUNDUP(MONTH(SalesDataTable[[#This Row],[Order Date]])/3,0)</f>
        <v>Q3</v>
      </c>
      <c r="G2452" t="s">
        <v>34</v>
      </c>
      <c r="H2452" t="s">
        <v>56</v>
      </c>
      <c r="I2452" t="s">
        <v>88</v>
      </c>
      <c r="J2452" t="s">
        <v>85</v>
      </c>
      <c r="K2452" t="s">
        <v>42</v>
      </c>
      <c r="L2452" t="s">
        <v>62</v>
      </c>
      <c r="M2452">
        <v>5</v>
      </c>
      <c r="N2452">
        <v>100.48</v>
      </c>
      <c r="O2452">
        <v>0.1</v>
      </c>
      <c r="P2452">
        <v>49.67</v>
      </c>
      <c r="Q2452">
        <v>452.16</v>
      </c>
      <c r="R2452">
        <v>248.35000000000002</v>
      </c>
      <c r="S2452">
        <v>203.81</v>
      </c>
      <c r="T2452">
        <v>0.45074752300070769</v>
      </c>
      <c r="U2452">
        <v>2026</v>
      </c>
      <c r="V2452" t="s">
        <v>74</v>
      </c>
      <c r="W2452">
        <v>8</v>
      </c>
      <c r="X2452" t="s">
        <v>76</v>
      </c>
    </row>
    <row r="2453" spans="1:24" x14ac:dyDescent="0.3">
      <c r="A2453">
        <v>3234</v>
      </c>
      <c r="B2453" s="1">
        <v>46254</v>
      </c>
      <c r="C2453">
        <f>YEAR(SalesDataTable[[#This Row],[Order Date]])</f>
        <v>2026</v>
      </c>
      <c r="D2453">
        <f>MONTH(SalesDataTable[[#This Row],[Order Date]])</f>
        <v>8</v>
      </c>
      <c r="E2453" t="str">
        <f>TEXT(SalesDataTable[[#This Row],[Order Date]], "MmMM")</f>
        <v>August</v>
      </c>
      <c r="F2453" t="str">
        <f>"Q"&amp;ROUNDUP(MONTH(SalesDataTable[[#This Row],[Order Date]])/3,0)</f>
        <v>Q3</v>
      </c>
      <c r="G2453" t="s">
        <v>20</v>
      </c>
      <c r="H2453" t="s">
        <v>60</v>
      </c>
      <c r="I2453" t="s">
        <v>86</v>
      </c>
      <c r="J2453" t="s">
        <v>23</v>
      </c>
      <c r="K2453" t="s">
        <v>44</v>
      </c>
      <c r="L2453" t="s">
        <v>63</v>
      </c>
      <c r="M2453">
        <v>5</v>
      </c>
      <c r="N2453">
        <v>121.93</v>
      </c>
      <c r="O2453">
        <v>0.15</v>
      </c>
      <c r="P2453">
        <v>62.28</v>
      </c>
      <c r="Q2453">
        <v>518.2025000000001</v>
      </c>
      <c r="R2453">
        <v>311.39999999999998</v>
      </c>
      <c r="S2453">
        <v>206.80250000000012</v>
      </c>
      <c r="T2453">
        <v>0.39907661580173792</v>
      </c>
      <c r="U2453">
        <v>2026</v>
      </c>
      <c r="V2453" t="s">
        <v>74</v>
      </c>
      <c r="W2453">
        <v>8</v>
      </c>
      <c r="X2453" t="s">
        <v>76</v>
      </c>
    </row>
    <row r="2454" spans="1:24" x14ac:dyDescent="0.3">
      <c r="A2454">
        <v>1443</v>
      </c>
      <c r="B2454" s="1">
        <v>46255</v>
      </c>
      <c r="C2454">
        <f>YEAR(SalesDataTable[[#This Row],[Order Date]])</f>
        <v>2026</v>
      </c>
      <c r="D2454">
        <f>MONTH(SalesDataTable[[#This Row],[Order Date]])</f>
        <v>8</v>
      </c>
      <c r="E2454" t="str">
        <f>TEXT(SalesDataTable[[#This Row],[Order Date]], "MmMM")</f>
        <v>August</v>
      </c>
      <c r="F2454" t="str">
        <f>"Q"&amp;ROUNDUP(MONTH(SalesDataTable[[#This Row],[Order Date]])/3,0)</f>
        <v>Q3</v>
      </c>
      <c r="G2454" t="s">
        <v>20</v>
      </c>
      <c r="H2454" t="s">
        <v>39</v>
      </c>
      <c r="I2454" t="s">
        <v>22</v>
      </c>
      <c r="J2454" t="s">
        <v>23</v>
      </c>
      <c r="K2454" t="s">
        <v>30</v>
      </c>
      <c r="L2454" t="s">
        <v>31</v>
      </c>
      <c r="M2454">
        <v>5</v>
      </c>
      <c r="N2454">
        <v>155.65</v>
      </c>
      <c r="O2454">
        <v>0</v>
      </c>
      <c r="P2454">
        <v>79.13</v>
      </c>
      <c r="Q2454">
        <v>778.25</v>
      </c>
      <c r="R2454">
        <v>395.65</v>
      </c>
      <c r="S2454">
        <v>382.6</v>
      </c>
      <c r="T2454">
        <v>0.49161580469000965</v>
      </c>
      <c r="U2454">
        <v>2026</v>
      </c>
      <c r="V2454" t="s">
        <v>74</v>
      </c>
      <c r="W2454">
        <v>8</v>
      </c>
      <c r="X2454" t="s">
        <v>76</v>
      </c>
    </row>
    <row r="2455" spans="1:24" x14ac:dyDescent="0.3">
      <c r="A2455">
        <v>1946</v>
      </c>
      <c r="B2455" s="1">
        <v>46255</v>
      </c>
      <c r="C2455">
        <f>YEAR(SalesDataTable[[#This Row],[Order Date]])</f>
        <v>2026</v>
      </c>
      <c r="D2455">
        <f>MONTH(SalesDataTable[[#This Row],[Order Date]])</f>
        <v>8</v>
      </c>
      <c r="E2455" t="str">
        <f>TEXT(SalesDataTable[[#This Row],[Order Date]], "MmMM")</f>
        <v>August</v>
      </c>
      <c r="F2455" t="str">
        <f>"Q"&amp;ROUNDUP(MONTH(SalesDataTable[[#This Row],[Order Date]])/3,0)</f>
        <v>Q3</v>
      </c>
      <c r="G2455" t="s">
        <v>28</v>
      </c>
      <c r="H2455" t="s">
        <v>46</v>
      </c>
      <c r="I2455" t="s">
        <v>86</v>
      </c>
      <c r="J2455" t="s">
        <v>23</v>
      </c>
      <c r="K2455" t="s">
        <v>44</v>
      </c>
      <c r="L2455" t="s">
        <v>63</v>
      </c>
      <c r="M2455">
        <v>5</v>
      </c>
      <c r="N2455">
        <v>125.44</v>
      </c>
      <c r="O2455">
        <v>0</v>
      </c>
      <c r="P2455">
        <v>59.58</v>
      </c>
      <c r="Q2455">
        <v>627.20000000000005</v>
      </c>
      <c r="R2455">
        <v>297.89999999999998</v>
      </c>
      <c r="S2455">
        <v>329.30000000000007</v>
      </c>
      <c r="T2455">
        <v>0.52503188775510212</v>
      </c>
      <c r="U2455">
        <v>2026</v>
      </c>
      <c r="V2455" t="s">
        <v>74</v>
      </c>
      <c r="W2455">
        <v>8</v>
      </c>
      <c r="X2455" t="s">
        <v>76</v>
      </c>
    </row>
    <row r="2456" spans="1:24" x14ac:dyDescent="0.3">
      <c r="A2456">
        <v>4220</v>
      </c>
      <c r="B2456" s="1">
        <v>46255</v>
      </c>
      <c r="C2456">
        <f>YEAR(SalesDataTable[[#This Row],[Order Date]])</f>
        <v>2026</v>
      </c>
      <c r="D2456">
        <f>MONTH(SalesDataTable[[#This Row],[Order Date]])</f>
        <v>8</v>
      </c>
      <c r="E2456" t="str">
        <f>TEXT(SalesDataTable[[#This Row],[Order Date]], "MmMM")</f>
        <v>August</v>
      </c>
      <c r="F2456" t="str">
        <f>"Q"&amp;ROUNDUP(MONTH(SalesDataTable[[#This Row],[Order Date]])/3,0)</f>
        <v>Q3</v>
      </c>
      <c r="G2456" t="s">
        <v>34</v>
      </c>
      <c r="H2456" t="s">
        <v>55</v>
      </c>
      <c r="I2456" t="s">
        <v>88</v>
      </c>
      <c r="J2456" t="s">
        <v>85</v>
      </c>
      <c r="K2456" t="s">
        <v>37</v>
      </c>
      <c r="L2456" t="s">
        <v>59</v>
      </c>
      <c r="M2456">
        <v>5</v>
      </c>
      <c r="N2456">
        <v>162.76</v>
      </c>
      <c r="O2456">
        <v>0.15</v>
      </c>
      <c r="P2456">
        <v>85.32</v>
      </c>
      <c r="Q2456">
        <v>691.7299999999999</v>
      </c>
      <c r="R2456">
        <v>426.59999999999997</v>
      </c>
      <c r="S2456">
        <v>265.12999999999994</v>
      </c>
      <c r="T2456">
        <v>0.38328538591647027</v>
      </c>
      <c r="U2456">
        <v>2026</v>
      </c>
      <c r="V2456" t="s">
        <v>74</v>
      </c>
      <c r="W2456">
        <v>8</v>
      </c>
      <c r="X2456" t="s">
        <v>76</v>
      </c>
    </row>
    <row r="2457" spans="1:24" x14ac:dyDescent="0.3">
      <c r="A2457">
        <v>1553</v>
      </c>
      <c r="B2457" s="1">
        <v>46257</v>
      </c>
      <c r="C2457">
        <f>YEAR(SalesDataTable[[#This Row],[Order Date]])</f>
        <v>2026</v>
      </c>
      <c r="D2457">
        <f>MONTH(SalesDataTable[[#This Row],[Order Date]])</f>
        <v>8</v>
      </c>
      <c r="E2457" t="str">
        <f>TEXT(SalesDataTable[[#This Row],[Order Date]], "MmMM")</f>
        <v>August</v>
      </c>
      <c r="F2457" t="str">
        <f>"Q"&amp;ROUNDUP(MONTH(SalesDataTable[[#This Row],[Order Date]])/3,0)</f>
        <v>Q3</v>
      </c>
      <c r="G2457" t="s">
        <v>48</v>
      </c>
      <c r="H2457" t="s">
        <v>49</v>
      </c>
      <c r="I2457" t="s">
        <v>88</v>
      </c>
      <c r="J2457" t="s">
        <v>85</v>
      </c>
      <c r="K2457" t="s">
        <v>24</v>
      </c>
      <c r="L2457" t="s">
        <v>69</v>
      </c>
      <c r="M2457">
        <v>5</v>
      </c>
      <c r="N2457">
        <v>51.62</v>
      </c>
      <c r="O2457">
        <v>0.15</v>
      </c>
      <c r="P2457">
        <v>22.6</v>
      </c>
      <c r="Q2457">
        <v>219.38499999999996</v>
      </c>
      <c r="R2457">
        <v>113</v>
      </c>
      <c r="S2457">
        <v>106.38499999999996</v>
      </c>
      <c r="T2457">
        <v>0.48492376415889865</v>
      </c>
      <c r="U2457">
        <v>2026</v>
      </c>
      <c r="V2457" t="s">
        <v>74</v>
      </c>
      <c r="W2457">
        <v>8</v>
      </c>
      <c r="X2457" t="s">
        <v>76</v>
      </c>
    </row>
    <row r="2458" spans="1:24" x14ac:dyDescent="0.3">
      <c r="A2458">
        <v>4740</v>
      </c>
      <c r="B2458" s="1">
        <v>46261</v>
      </c>
      <c r="C2458">
        <f>YEAR(SalesDataTable[[#This Row],[Order Date]])</f>
        <v>2026</v>
      </c>
      <c r="D2458">
        <f>MONTH(SalesDataTable[[#This Row],[Order Date]])</f>
        <v>8</v>
      </c>
      <c r="E2458" t="str">
        <f>TEXT(SalesDataTable[[#This Row],[Order Date]], "MmMM")</f>
        <v>August</v>
      </c>
      <c r="F2458" t="str">
        <f>"Q"&amp;ROUNDUP(MONTH(SalesDataTable[[#This Row],[Order Date]])/3,0)</f>
        <v>Q3</v>
      </c>
      <c r="G2458" t="s">
        <v>28</v>
      </c>
      <c r="H2458" t="s">
        <v>46</v>
      </c>
      <c r="I2458" t="s">
        <v>88</v>
      </c>
      <c r="J2458" t="s">
        <v>84</v>
      </c>
      <c r="K2458" t="s">
        <v>30</v>
      </c>
      <c r="L2458" t="s">
        <v>41</v>
      </c>
      <c r="M2458">
        <v>5</v>
      </c>
      <c r="N2458">
        <v>72.78</v>
      </c>
      <c r="O2458">
        <v>0.1</v>
      </c>
      <c r="P2458">
        <v>33.25</v>
      </c>
      <c r="Q2458">
        <v>327.51</v>
      </c>
      <c r="R2458">
        <v>166.25</v>
      </c>
      <c r="S2458">
        <v>161.26</v>
      </c>
      <c r="T2458">
        <v>0.49238191200268694</v>
      </c>
      <c r="U2458">
        <v>2026</v>
      </c>
      <c r="V2458" t="s">
        <v>74</v>
      </c>
      <c r="W2458">
        <v>8</v>
      </c>
      <c r="X2458" t="s">
        <v>76</v>
      </c>
    </row>
    <row r="2459" spans="1:24" x14ac:dyDescent="0.3">
      <c r="A2459">
        <v>4016</v>
      </c>
      <c r="B2459" s="1">
        <v>46263</v>
      </c>
      <c r="C2459">
        <f>YEAR(SalesDataTable[[#This Row],[Order Date]])</f>
        <v>2026</v>
      </c>
      <c r="D2459">
        <f>MONTH(SalesDataTable[[#This Row],[Order Date]])</f>
        <v>8</v>
      </c>
      <c r="E2459" t="str">
        <f>TEXT(SalesDataTable[[#This Row],[Order Date]], "MmMM")</f>
        <v>August</v>
      </c>
      <c r="F2459" t="str">
        <f>"Q"&amp;ROUNDUP(MONTH(SalesDataTable[[#This Row],[Order Date]])/3,0)</f>
        <v>Q3</v>
      </c>
      <c r="G2459" t="s">
        <v>20</v>
      </c>
      <c r="H2459" t="s">
        <v>60</v>
      </c>
      <c r="I2459" t="s">
        <v>88</v>
      </c>
      <c r="J2459" t="s">
        <v>85</v>
      </c>
      <c r="K2459" t="s">
        <v>30</v>
      </c>
      <c r="L2459" t="s">
        <v>57</v>
      </c>
      <c r="M2459">
        <v>5</v>
      </c>
      <c r="N2459">
        <v>145.24</v>
      </c>
      <c r="O2459">
        <v>0.15</v>
      </c>
      <c r="P2459">
        <v>77.69</v>
      </c>
      <c r="Q2459">
        <v>617.27</v>
      </c>
      <c r="R2459">
        <v>388.45</v>
      </c>
      <c r="S2459">
        <v>228.82</v>
      </c>
      <c r="T2459">
        <v>0.37069677774717708</v>
      </c>
      <c r="U2459">
        <v>2026</v>
      </c>
      <c r="V2459" t="s">
        <v>74</v>
      </c>
      <c r="W2459">
        <v>8</v>
      </c>
      <c r="X2459" t="s">
        <v>76</v>
      </c>
    </row>
    <row r="2460" spans="1:24" x14ac:dyDescent="0.3">
      <c r="A2460">
        <v>4827</v>
      </c>
      <c r="B2460" s="1">
        <v>46263</v>
      </c>
      <c r="C2460">
        <f>YEAR(SalesDataTable[[#This Row],[Order Date]])</f>
        <v>2026</v>
      </c>
      <c r="D2460">
        <f>MONTH(SalesDataTable[[#This Row],[Order Date]])</f>
        <v>8</v>
      </c>
      <c r="E2460" t="str">
        <f>TEXT(SalesDataTable[[#This Row],[Order Date]], "MmMM")</f>
        <v>August</v>
      </c>
      <c r="F2460" t="str">
        <f>"Q"&amp;ROUNDUP(MONTH(SalesDataTable[[#This Row],[Order Date]])/3,0)</f>
        <v>Q3</v>
      </c>
      <c r="G2460" t="s">
        <v>48</v>
      </c>
      <c r="H2460" t="s">
        <v>49</v>
      </c>
      <c r="I2460" t="s">
        <v>22</v>
      </c>
      <c r="J2460" t="s">
        <v>84</v>
      </c>
      <c r="K2460" t="s">
        <v>37</v>
      </c>
      <c r="L2460" t="s">
        <v>47</v>
      </c>
      <c r="M2460">
        <v>5</v>
      </c>
      <c r="N2460">
        <v>36.700000000000003</v>
      </c>
      <c r="O2460">
        <v>0</v>
      </c>
      <c r="P2460">
        <v>13.45</v>
      </c>
      <c r="Q2460">
        <v>183.5</v>
      </c>
      <c r="R2460">
        <v>67.25</v>
      </c>
      <c r="S2460">
        <v>116.25</v>
      </c>
      <c r="T2460">
        <v>0.63351498637602177</v>
      </c>
      <c r="U2460">
        <v>2026</v>
      </c>
      <c r="V2460" t="s">
        <v>74</v>
      </c>
      <c r="W2460">
        <v>8</v>
      </c>
      <c r="X2460" t="s">
        <v>76</v>
      </c>
    </row>
    <row r="2461" spans="1:24" x14ac:dyDescent="0.3">
      <c r="A2461">
        <v>348</v>
      </c>
      <c r="B2461" s="1">
        <v>46265</v>
      </c>
      <c r="C2461">
        <f>YEAR(SalesDataTable[[#This Row],[Order Date]])</f>
        <v>2026</v>
      </c>
      <c r="D2461">
        <f>MONTH(SalesDataTable[[#This Row],[Order Date]])</f>
        <v>8</v>
      </c>
      <c r="E2461" t="str">
        <f>TEXT(SalesDataTable[[#This Row],[Order Date]], "MmMM")</f>
        <v>August</v>
      </c>
      <c r="F2461" t="str">
        <f>"Q"&amp;ROUNDUP(MONTH(SalesDataTable[[#This Row],[Order Date]])/3,0)</f>
        <v>Q3</v>
      </c>
      <c r="G2461" t="s">
        <v>34</v>
      </c>
      <c r="H2461" t="s">
        <v>53</v>
      </c>
      <c r="I2461" t="s">
        <v>88</v>
      </c>
      <c r="J2461" t="s">
        <v>85</v>
      </c>
      <c r="K2461" t="s">
        <v>30</v>
      </c>
      <c r="L2461" t="s">
        <v>31</v>
      </c>
      <c r="M2461">
        <v>5</v>
      </c>
      <c r="N2461">
        <v>151.21</v>
      </c>
      <c r="O2461">
        <v>0.15</v>
      </c>
      <c r="P2461">
        <v>77.12</v>
      </c>
      <c r="Q2461">
        <v>642.64250000000004</v>
      </c>
      <c r="R2461">
        <v>385.6</v>
      </c>
      <c r="S2461">
        <v>257.04250000000002</v>
      </c>
      <c r="T2461">
        <v>0.39997743691087967</v>
      </c>
      <c r="U2461">
        <v>2026</v>
      </c>
      <c r="V2461" t="s">
        <v>74</v>
      </c>
      <c r="W2461">
        <v>8</v>
      </c>
      <c r="X2461" t="s">
        <v>76</v>
      </c>
    </row>
    <row r="2462" spans="1:24" x14ac:dyDescent="0.3">
      <c r="A2462">
        <v>94</v>
      </c>
      <c r="B2462" s="1">
        <v>46266</v>
      </c>
      <c r="C2462">
        <f>YEAR(SalesDataTable[[#This Row],[Order Date]])</f>
        <v>2026</v>
      </c>
      <c r="D2462">
        <f>MONTH(SalesDataTable[[#This Row],[Order Date]])</f>
        <v>9</v>
      </c>
      <c r="E2462" t="str">
        <f>TEXT(SalesDataTable[[#This Row],[Order Date]], "MmMM")</f>
        <v>September</v>
      </c>
      <c r="F2462" t="str">
        <f>"Q"&amp;ROUNDUP(MONTH(SalesDataTable[[#This Row],[Order Date]])/3,0)</f>
        <v>Q3</v>
      </c>
      <c r="G2462" t="s">
        <v>34</v>
      </c>
      <c r="H2462" t="s">
        <v>35</v>
      </c>
      <c r="I2462" t="s">
        <v>86</v>
      </c>
      <c r="J2462" t="s">
        <v>84</v>
      </c>
      <c r="K2462" t="s">
        <v>42</v>
      </c>
      <c r="L2462" t="s">
        <v>66</v>
      </c>
      <c r="M2462">
        <v>5</v>
      </c>
      <c r="N2462">
        <v>50.76</v>
      </c>
      <c r="O2462">
        <v>0</v>
      </c>
      <c r="P2462">
        <v>22.89</v>
      </c>
      <c r="Q2462">
        <v>253.79999999999998</v>
      </c>
      <c r="R2462">
        <v>114.45</v>
      </c>
      <c r="S2462">
        <v>139.34999999999997</v>
      </c>
      <c r="T2462">
        <v>0.54905437352245856</v>
      </c>
      <c r="U2462">
        <v>2026</v>
      </c>
      <c r="V2462" t="s">
        <v>74</v>
      </c>
      <c r="W2462">
        <v>9</v>
      </c>
      <c r="X2462" t="s">
        <v>78</v>
      </c>
    </row>
    <row r="2463" spans="1:24" x14ac:dyDescent="0.3">
      <c r="A2463">
        <v>4826</v>
      </c>
      <c r="B2463" s="1">
        <v>46266</v>
      </c>
      <c r="C2463">
        <f>YEAR(SalesDataTable[[#This Row],[Order Date]])</f>
        <v>2026</v>
      </c>
      <c r="D2463">
        <f>MONTH(SalesDataTable[[#This Row],[Order Date]])</f>
        <v>9</v>
      </c>
      <c r="E2463" t="str">
        <f>TEXT(SalesDataTable[[#This Row],[Order Date]], "MmMM")</f>
        <v>September</v>
      </c>
      <c r="F2463" t="str">
        <f>"Q"&amp;ROUNDUP(MONTH(SalesDataTable[[#This Row],[Order Date]])/3,0)</f>
        <v>Q3</v>
      </c>
      <c r="G2463" t="s">
        <v>20</v>
      </c>
      <c r="H2463" t="s">
        <v>60</v>
      </c>
      <c r="I2463" t="s">
        <v>86</v>
      </c>
      <c r="J2463" t="s">
        <v>84</v>
      </c>
      <c r="K2463" t="s">
        <v>37</v>
      </c>
      <c r="L2463" t="s">
        <v>59</v>
      </c>
      <c r="M2463">
        <v>5</v>
      </c>
      <c r="N2463">
        <v>166.81</v>
      </c>
      <c r="O2463">
        <v>0.05</v>
      </c>
      <c r="P2463">
        <v>89.24</v>
      </c>
      <c r="Q2463">
        <v>792.34749999999997</v>
      </c>
      <c r="R2463">
        <v>446.2</v>
      </c>
      <c r="S2463">
        <v>346.14749999999998</v>
      </c>
      <c r="T2463">
        <v>0.43686324497774021</v>
      </c>
      <c r="U2463">
        <v>2026</v>
      </c>
      <c r="V2463" t="s">
        <v>74</v>
      </c>
      <c r="W2463">
        <v>9</v>
      </c>
      <c r="X2463" t="s">
        <v>78</v>
      </c>
    </row>
    <row r="2464" spans="1:24" x14ac:dyDescent="0.3">
      <c r="A2464">
        <v>1568</v>
      </c>
      <c r="B2464" s="1">
        <v>46267</v>
      </c>
      <c r="C2464">
        <f>YEAR(SalesDataTable[[#This Row],[Order Date]])</f>
        <v>2026</v>
      </c>
      <c r="D2464">
        <f>MONTH(SalesDataTable[[#This Row],[Order Date]])</f>
        <v>9</v>
      </c>
      <c r="E2464" t="str">
        <f>TEXT(SalesDataTable[[#This Row],[Order Date]], "MmMM")</f>
        <v>September</v>
      </c>
      <c r="F2464" t="str">
        <f>"Q"&amp;ROUNDUP(MONTH(SalesDataTable[[#This Row],[Order Date]])/3,0)</f>
        <v>Q3</v>
      </c>
      <c r="G2464" t="s">
        <v>28</v>
      </c>
      <c r="H2464" t="s">
        <v>46</v>
      </c>
      <c r="I2464" t="s">
        <v>86</v>
      </c>
      <c r="J2464" t="s">
        <v>84</v>
      </c>
      <c r="K2464" t="s">
        <v>24</v>
      </c>
      <c r="L2464" t="s">
        <v>61</v>
      </c>
      <c r="M2464">
        <v>5</v>
      </c>
      <c r="N2464">
        <v>123.09</v>
      </c>
      <c r="O2464">
        <v>0</v>
      </c>
      <c r="P2464">
        <v>70.3</v>
      </c>
      <c r="Q2464">
        <v>615.45000000000005</v>
      </c>
      <c r="R2464">
        <v>351.5</v>
      </c>
      <c r="S2464">
        <v>263.95000000000005</v>
      </c>
      <c r="T2464">
        <v>0.42887318222438869</v>
      </c>
      <c r="U2464">
        <v>2026</v>
      </c>
      <c r="V2464" t="s">
        <v>74</v>
      </c>
      <c r="W2464">
        <v>9</v>
      </c>
      <c r="X2464" t="s">
        <v>78</v>
      </c>
    </row>
    <row r="2465" spans="1:24" x14ac:dyDescent="0.3">
      <c r="A2465">
        <v>242</v>
      </c>
      <c r="B2465" s="1">
        <v>46276</v>
      </c>
      <c r="C2465">
        <f>YEAR(SalesDataTable[[#This Row],[Order Date]])</f>
        <v>2026</v>
      </c>
      <c r="D2465">
        <f>MONTH(SalesDataTable[[#This Row],[Order Date]])</f>
        <v>9</v>
      </c>
      <c r="E2465" t="str">
        <f>TEXT(SalesDataTable[[#This Row],[Order Date]], "MmMM")</f>
        <v>September</v>
      </c>
      <c r="F2465" t="str">
        <f>"Q"&amp;ROUNDUP(MONTH(SalesDataTable[[#This Row],[Order Date]])/3,0)</f>
        <v>Q3</v>
      </c>
      <c r="G2465" t="s">
        <v>20</v>
      </c>
      <c r="H2465" t="s">
        <v>60</v>
      </c>
      <c r="I2465" t="s">
        <v>87</v>
      </c>
      <c r="J2465" t="s">
        <v>85</v>
      </c>
      <c r="K2465" t="s">
        <v>24</v>
      </c>
      <c r="L2465" t="s">
        <v>25</v>
      </c>
      <c r="M2465">
        <v>5</v>
      </c>
      <c r="N2465">
        <v>40.94</v>
      </c>
      <c r="O2465">
        <v>0</v>
      </c>
      <c r="P2465">
        <v>14.78</v>
      </c>
      <c r="Q2465">
        <v>204.7</v>
      </c>
      <c r="R2465">
        <v>73.899999999999991</v>
      </c>
      <c r="S2465">
        <v>130.80000000000001</v>
      </c>
      <c r="T2465">
        <v>0.6389838788470934</v>
      </c>
      <c r="U2465">
        <v>2026</v>
      </c>
      <c r="V2465" t="s">
        <v>74</v>
      </c>
      <c r="W2465">
        <v>9</v>
      </c>
      <c r="X2465" t="s">
        <v>78</v>
      </c>
    </row>
    <row r="2466" spans="1:24" x14ac:dyDescent="0.3">
      <c r="A2466">
        <v>78</v>
      </c>
      <c r="B2466" s="1">
        <v>46277</v>
      </c>
      <c r="C2466">
        <f>YEAR(SalesDataTable[[#This Row],[Order Date]])</f>
        <v>2026</v>
      </c>
      <c r="D2466">
        <f>MONTH(SalesDataTable[[#This Row],[Order Date]])</f>
        <v>9</v>
      </c>
      <c r="E2466" t="str">
        <f>TEXT(SalesDataTable[[#This Row],[Order Date]], "MmMM")</f>
        <v>September</v>
      </c>
      <c r="F2466" t="str">
        <f>"Q"&amp;ROUNDUP(MONTH(SalesDataTable[[#This Row],[Order Date]])/3,0)</f>
        <v>Q3</v>
      </c>
      <c r="G2466" t="s">
        <v>20</v>
      </c>
      <c r="H2466" t="s">
        <v>60</v>
      </c>
      <c r="I2466" t="s">
        <v>22</v>
      </c>
      <c r="J2466" t="s">
        <v>23</v>
      </c>
      <c r="K2466" t="s">
        <v>24</v>
      </c>
      <c r="L2466" t="s">
        <v>25</v>
      </c>
      <c r="M2466">
        <v>5</v>
      </c>
      <c r="N2466">
        <v>40.78</v>
      </c>
      <c r="O2466">
        <v>0.05</v>
      </c>
      <c r="P2466">
        <v>14.94</v>
      </c>
      <c r="Q2466">
        <v>193.70499999999998</v>
      </c>
      <c r="R2466">
        <v>74.7</v>
      </c>
      <c r="S2466">
        <v>119.00499999999998</v>
      </c>
      <c r="T2466">
        <v>0.61436204537828132</v>
      </c>
      <c r="U2466">
        <v>2026</v>
      </c>
      <c r="V2466" t="s">
        <v>74</v>
      </c>
      <c r="W2466">
        <v>9</v>
      </c>
      <c r="X2466" t="s">
        <v>78</v>
      </c>
    </row>
    <row r="2467" spans="1:24" x14ac:dyDescent="0.3">
      <c r="A2467">
        <v>1229</v>
      </c>
      <c r="B2467" s="1">
        <v>46280</v>
      </c>
      <c r="C2467">
        <f>YEAR(SalesDataTable[[#This Row],[Order Date]])</f>
        <v>2026</v>
      </c>
      <c r="D2467">
        <f>MONTH(SalesDataTable[[#This Row],[Order Date]])</f>
        <v>9</v>
      </c>
      <c r="E2467" t="str">
        <f>TEXT(SalesDataTable[[#This Row],[Order Date]], "MmMM")</f>
        <v>September</v>
      </c>
      <c r="F2467" t="str">
        <f>"Q"&amp;ROUNDUP(MONTH(SalesDataTable[[#This Row],[Order Date]])/3,0)</f>
        <v>Q3</v>
      </c>
      <c r="G2467" t="s">
        <v>34</v>
      </c>
      <c r="H2467" t="s">
        <v>56</v>
      </c>
      <c r="I2467" t="s">
        <v>87</v>
      </c>
      <c r="J2467" t="s">
        <v>23</v>
      </c>
      <c r="K2467" t="s">
        <v>42</v>
      </c>
      <c r="L2467" t="s">
        <v>43</v>
      </c>
      <c r="M2467">
        <v>5</v>
      </c>
      <c r="N2467">
        <v>40.17</v>
      </c>
      <c r="O2467">
        <v>0</v>
      </c>
      <c r="P2467">
        <v>16.27</v>
      </c>
      <c r="Q2467">
        <v>200.85000000000002</v>
      </c>
      <c r="R2467">
        <v>81.349999999999994</v>
      </c>
      <c r="S2467">
        <v>119.50000000000003</v>
      </c>
      <c r="T2467">
        <v>0.59497137167040082</v>
      </c>
      <c r="U2467">
        <v>2026</v>
      </c>
      <c r="V2467" t="s">
        <v>74</v>
      </c>
      <c r="W2467">
        <v>9</v>
      </c>
      <c r="X2467" t="s">
        <v>78</v>
      </c>
    </row>
    <row r="2468" spans="1:24" x14ac:dyDescent="0.3">
      <c r="A2468">
        <v>3074</v>
      </c>
      <c r="B2468" s="1">
        <v>46282</v>
      </c>
      <c r="C2468">
        <f>YEAR(SalesDataTable[[#This Row],[Order Date]])</f>
        <v>2026</v>
      </c>
      <c r="D2468">
        <f>MONTH(SalesDataTable[[#This Row],[Order Date]])</f>
        <v>9</v>
      </c>
      <c r="E2468" t="str">
        <f>TEXT(SalesDataTable[[#This Row],[Order Date]], "MmMM")</f>
        <v>September</v>
      </c>
      <c r="F2468" t="str">
        <f>"Q"&amp;ROUNDUP(MONTH(SalesDataTable[[#This Row],[Order Date]])/3,0)</f>
        <v>Q3</v>
      </c>
      <c r="G2468" t="s">
        <v>20</v>
      </c>
      <c r="H2468" t="s">
        <v>21</v>
      </c>
      <c r="I2468" t="s">
        <v>88</v>
      </c>
      <c r="J2468" t="s">
        <v>85</v>
      </c>
      <c r="K2468" t="s">
        <v>44</v>
      </c>
      <c r="L2468" t="s">
        <v>68</v>
      </c>
      <c r="M2468">
        <v>5</v>
      </c>
      <c r="N2468">
        <v>82.63</v>
      </c>
      <c r="O2468">
        <v>0.15</v>
      </c>
      <c r="P2468">
        <v>38.630000000000003</v>
      </c>
      <c r="Q2468">
        <v>351.17749999999995</v>
      </c>
      <c r="R2468">
        <v>193.15</v>
      </c>
      <c r="S2468">
        <v>158.02749999999995</v>
      </c>
      <c r="T2468">
        <v>0.44999323703824978</v>
      </c>
      <c r="U2468">
        <v>2026</v>
      </c>
      <c r="V2468" t="s">
        <v>74</v>
      </c>
      <c r="W2468">
        <v>9</v>
      </c>
      <c r="X2468" t="s">
        <v>78</v>
      </c>
    </row>
    <row r="2469" spans="1:24" x14ac:dyDescent="0.3">
      <c r="A2469">
        <v>2761</v>
      </c>
      <c r="B2469" s="1">
        <v>46283</v>
      </c>
      <c r="C2469">
        <f>YEAR(SalesDataTable[[#This Row],[Order Date]])</f>
        <v>2026</v>
      </c>
      <c r="D2469">
        <f>MONTH(SalesDataTable[[#This Row],[Order Date]])</f>
        <v>9</v>
      </c>
      <c r="E2469" t="str">
        <f>TEXT(SalesDataTable[[#This Row],[Order Date]], "MmMM")</f>
        <v>September</v>
      </c>
      <c r="F2469" t="str">
        <f>"Q"&amp;ROUNDUP(MONTH(SalesDataTable[[#This Row],[Order Date]])/3,0)</f>
        <v>Q3</v>
      </c>
      <c r="G2469" t="s">
        <v>28</v>
      </c>
      <c r="H2469" t="s">
        <v>46</v>
      </c>
      <c r="I2469" t="s">
        <v>88</v>
      </c>
      <c r="J2469" t="s">
        <v>85</v>
      </c>
      <c r="K2469" t="s">
        <v>44</v>
      </c>
      <c r="L2469" t="s">
        <v>63</v>
      </c>
      <c r="M2469">
        <v>5</v>
      </c>
      <c r="N2469">
        <v>124.51</v>
      </c>
      <c r="O2469">
        <v>0.1</v>
      </c>
      <c r="P2469">
        <v>60.29</v>
      </c>
      <c r="Q2469">
        <v>560.29500000000007</v>
      </c>
      <c r="R2469">
        <v>301.45</v>
      </c>
      <c r="S2469">
        <v>258.84500000000008</v>
      </c>
      <c r="T2469">
        <v>0.46197984990049895</v>
      </c>
      <c r="U2469">
        <v>2026</v>
      </c>
      <c r="V2469" t="s">
        <v>74</v>
      </c>
      <c r="W2469">
        <v>9</v>
      </c>
      <c r="X2469" t="s">
        <v>78</v>
      </c>
    </row>
    <row r="2470" spans="1:24" x14ac:dyDescent="0.3">
      <c r="A2470">
        <v>2789</v>
      </c>
      <c r="B2470" s="1">
        <v>46289</v>
      </c>
      <c r="C2470">
        <f>YEAR(SalesDataTable[[#This Row],[Order Date]])</f>
        <v>2026</v>
      </c>
      <c r="D2470">
        <f>MONTH(SalesDataTable[[#This Row],[Order Date]])</f>
        <v>9</v>
      </c>
      <c r="E2470" t="str">
        <f>TEXT(SalesDataTable[[#This Row],[Order Date]], "MmMM")</f>
        <v>September</v>
      </c>
      <c r="F2470" t="str">
        <f>"Q"&amp;ROUNDUP(MONTH(SalesDataTable[[#This Row],[Order Date]])/3,0)</f>
        <v>Q3</v>
      </c>
      <c r="G2470" t="s">
        <v>48</v>
      </c>
      <c r="H2470" t="s">
        <v>71</v>
      </c>
      <c r="I2470" t="s">
        <v>22</v>
      </c>
      <c r="J2470" t="s">
        <v>23</v>
      </c>
      <c r="K2470" t="s">
        <v>30</v>
      </c>
      <c r="L2470" t="s">
        <v>57</v>
      </c>
      <c r="M2470">
        <v>5</v>
      </c>
      <c r="N2470">
        <v>147.21</v>
      </c>
      <c r="O2470">
        <v>0.05</v>
      </c>
      <c r="P2470">
        <v>79.14</v>
      </c>
      <c r="Q2470">
        <v>699.24750000000006</v>
      </c>
      <c r="R2470">
        <v>395.7</v>
      </c>
      <c r="S2470">
        <v>303.54750000000007</v>
      </c>
      <c r="T2470">
        <v>0.43410594961011667</v>
      </c>
      <c r="U2470">
        <v>2026</v>
      </c>
      <c r="V2470" t="s">
        <v>74</v>
      </c>
      <c r="W2470">
        <v>9</v>
      </c>
      <c r="X2470" t="s">
        <v>78</v>
      </c>
    </row>
    <row r="2471" spans="1:24" x14ac:dyDescent="0.3">
      <c r="A2471">
        <v>3108</v>
      </c>
      <c r="B2471" s="1">
        <v>46289</v>
      </c>
      <c r="C2471">
        <f>YEAR(SalesDataTable[[#This Row],[Order Date]])</f>
        <v>2026</v>
      </c>
      <c r="D2471">
        <f>MONTH(SalesDataTable[[#This Row],[Order Date]])</f>
        <v>9</v>
      </c>
      <c r="E2471" t="str">
        <f>TEXT(SalesDataTable[[#This Row],[Order Date]], "MmMM")</f>
        <v>September</v>
      </c>
      <c r="F2471" t="str">
        <f>"Q"&amp;ROUNDUP(MONTH(SalesDataTable[[#This Row],[Order Date]])/3,0)</f>
        <v>Q3</v>
      </c>
      <c r="G2471" t="s">
        <v>34</v>
      </c>
      <c r="H2471" t="s">
        <v>40</v>
      </c>
      <c r="I2471" t="s">
        <v>88</v>
      </c>
      <c r="J2471" t="s">
        <v>85</v>
      </c>
      <c r="K2471" t="s">
        <v>30</v>
      </c>
      <c r="L2471" t="s">
        <v>33</v>
      </c>
      <c r="M2471">
        <v>5</v>
      </c>
      <c r="N2471">
        <v>90.05</v>
      </c>
      <c r="O2471">
        <v>0.15</v>
      </c>
      <c r="P2471">
        <v>44.12</v>
      </c>
      <c r="Q2471">
        <v>382.71249999999998</v>
      </c>
      <c r="R2471">
        <v>220.6</v>
      </c>
      <c r="S2471">
        <v>162.11249999999998</v>
      </c>
      <c r="T2471">
        <v>0.42358820263252439</v>
      </c>
      <c r="U2471">
        <v>2026</v>
      </c>
      <c r="V2471" t="s">
        <v>74</v>
      </c>
      <c r="W2471">
        <v>9</v>
      </c>
      <c r="X2471" t="s">
        <v>78</v>
      </c>
    </row>
    <row r="2472" spans="1:24" x14ac:dyDescent="0.3">
      <c r="A2472">
        <v>3814</v>
      </c>
      <c r="B2472" s="1">
        <v>46295</v>
      </c>
      <c r="C2472">
        <f>YEAR(SalesDataTable[[#This Row],[Order Date]])</f>
        <v>2026</v>
      </c>
      <c r="D2472">
        <f>MONTH(SalesDataTable[[#This Row],[Order Date]])</f>
        <v>9</v>
      </c>
      <c r="E2472" t="str">
        <f>TEXT(SalesDataTable[[#This Row],[Order Date]], "MmMM")</f>
        <v>September</v>
      </c>
      <c r="F2472" t="str">
        <f>"Q"&amp;ROUNDUP(MONTH(SalesDataTable[[#This Row],[Order Date]])/3,0)</f>
        <v>Q3</v>
      </c>
      <c r="G2472" t="s">
        <v>34</v>
      </c>
      <c r="H2472" t="s">
        <v>53</v>
      </c>
      <c r="I2472" t="s">
        <v>88</v>
      </c>
      <c r="J2472" t="s">
        <v>84</v>
      </c>
      <c r="K2472" t="s">
        <v>30</v>
      </c>
      <c r="L2472" t="s">
        <v>57</v>
      </c>
      <c r="M2472">
        <v>5</v>
      </c>
      <c r="N2472">
        <v>141.08000000000001</v>
      </c>
      <c r="O2472">
        <v>0.05</v>
      </c>
      <c r="P2472">
        <v>78.23</v>
      </c>
      <c r="Q2472">
        <v>670.13000000000011</v>
      </c>
      <c r="R2472">
        <v>391.15000000000003</v>
      </c>
      <c r="S2472">
        <v>278.98000000000008</v>
      </c>
      <c r="T2472">
        <v>0.4163072836613792</v>
      </c>
      <c r="U2472">
        <v>2026</v>
      </c>
      <c r="V2472" t="s">
        <v>74</v>
      </c>
      <c r="W2472">
        <v>9</v>
      </c>
      <c r="X2472" t="s">
        <v>78</v>
      </c>
    </row>
    <row r="2473" spans="1:24" x14ac:dyDescent="0.3">
      <c r="A2473">
        <v>3818</v>
      </c>
      <c r="B2473" s="1">
        <v>46295</v>
      </c>
      <c r="C2473">
        <f>YEAR(SalesDataTable[[#This Row],[Order Date]])</f>
        <v>2026</v>
      </c>
      <c r="D2473">
        <f>MONTH(SalesDataTable[[#This Row],[Order Date]])</f>
        <v>9</v>
      </c>
      <c r="E2473" t="str">
        <f>TEXT(SalesDataTable[[#This Row],[Order Date]], "MmMM")</f>
        <v>September</v>
      </c>
      <c r="F2473" t="str">
        <f>"Q"&amp;ROUNDUP(MONTH(SalesDataTable[[#This Row],[Order Date]])/3,0)</f>
        <v>Q3</v>
      </c>
      <c r="G2473" t="s">
        <v>28</v>
      </c>
      <c r="H2473" t="s">
        <v>46</v>
      </c>
      <c r="I2473" t="s">
        <v>22</v>
      </c>
      <c r="J2473" t="s">
        <v>84</v>
      </c>
      <c r="K2473" t="s">
        <v>37</v>
      </c>
      <c r="L2473" t="s">
        <v>47</v>
      </c>
      <c r="M2473">
        <v>5</v>
      </c>
      <c r="N2473">
        <v>36.18</v>
      </c>
      <c r="O2473">
        <v>0</v>
      </c>
      <c r="P2473">
        <v>13.66</v>
      </c>
      <c r="Q2473">
        <v>180.9</v>
      </c>
      <c r="R2473">
        <v>68.3</v>
      </c>
      <c r="S2473">
        <v>112.60000000000001</v>
      </c>
      <c r="T2473">
        <v>0.62244333886124936</v>
      </c>
      <c r="U2473">
        <v>2026</v>
      </c>
      <c r="V2473" t="s">
        <v>74</v>
      </c>
      <c r="W2473">
        <v>9</v>
      </c>
      <c r="X2473" t="s">
        <v>78</v>
      </c>
    </row>
    <row r="2474" spans="1:24" x14ac:dyDescent="0.3">
      <c r="A2474">
        <v>151</v>
      </c>
      <c r="B2474" s="1">
        <v>46296</v>
      </c>
      <c r="C2474">
        <f>YEAR(SalesDataTable[[#This Row],[Order Date]])</f>
        <v>2026</v>
      </c>
      <c r="D2474">
        <f>MONTH(SalesDataTable[[#This Row],[Order Date]])</f>
        <v>10</v>
      </c>
      <c r="E2474" t="str">
        <f>TEXT(SalesDataTable[[#This Row],[Order Date]], "MmMM")</f>
        <v>October</v>
      </c>
      <c r="F2474" t="str">
        <f>"Q"&amp;ROUNDUP(MONTH(SalesDataTable[[#This Row],[Order Date]])/3,0)</f>
        <v>Q4</v>
      </c>
      <c r="G2474" t="s">
        <v>48</v>
      </c>
      <c r="H2474" t="s">
        <v>81</v>
      </c>
      <c r="I2474" t="s">
        <v>22</v>
      </c>
      <c r="J2474" t="s">
        <v>23</v>
      </c>
      <c r="K2474" t="s">
        <v>30</v>
      </c>
      <c r="L2474" t="s">
        <v>57</v>
      </c>
      <c r="M2474">
        <v>5</v>
      </c>
      <c r="N2474">
        <v>146.69</v>
      </c>
      <c r="O2474">
        <v>0</v>
      </c>
      <c r="P2474">
        <v>79</v>
      </c>
      <c r="Q2474">
        <v>733.45</v>
      </c>
      <c r="R2474">
        <v>395</v>
      </c>
      <c r="S2474">
        <v>338.45000000000005</v>
      </c>
      <c r="T2474">
        <v>0.46144931488172342</v>
      </c>
      <c r="U2474">
        <v>2026</v>
      </c>
      <c r="V2474" t="s">
        <v>79</v>
      </c>
      <c r="W2474">
        <v>10</v>
      </c>
      <c r="X2474" t="s">
        <v>80</v>
      </c>
    </row>
    <row r="2475" spans="1:24" x14ac:dyDescent="0.3">
      <c r="A2475">
        <v>1862</v>
      </c>
      <c r="B2475" s="1">
        <v>46296</v>
      </c>
      <c r="C2475">
        <f>YEAR(SalesDataTable[[#This Row],[Order Date]])</f>
        <v>2026</v>
      </c>
      <c r="D2475">
        <f>MONTH(SalesDataTable[[#This Row],[Order Date]])</f>
        <v>10</v>
      </c>
      <c r="E2475" t="str">
        <f>TEXT(SalesDataTable[[#This Row],[Order Date]], "MmMM")</f>
        <v>October</v>
      </c>
      <c r="F2475" t="str">
        <f>"Q"&amp;ROUNDUP(MONTH(SalesDataTable[[#This Row],[Order Date]])/3,0)</f>
        <v>Q4</v>
      </c>
      <c r="G2475" t="s">
        <v>20</v>
      </c>
      <c r="H2475" t="s">
        <v>21</v>
      </c>
      <c r="I2475" t="s">
        <v>22</v>
      </c>
      <c r="J2475" t="s">
        <v>23</v>
      </c>
      <c r="K2475" t="s">
        <v>44</v>
      </c>
      <c r="L2475" t="s">
        <v>63</v>
      </c>
      <c r="M2475">
        <v>5</v>
      </c>
      <c r="N2475">
        <v>121.63</v>
      </c>
      <c r="O2475">
        <v>0.05</v>
      </c>
      <c r="P2475">
        <v>61.7</v>
      </c>
      <c r="Q2475">
        <v>577.74249999999995</v>
      </c>
      <c r="R2475">
        <v>308.5</v>
      </c>
      <c r="S2475">
        <v>269.24249999999995</v>
      </c>
      <c r="T2475">
        <v>0.46602508903187834</v>
      </c>
      <c r="U2475">
        <v>2026</v>
      </c>
      <c r="V2475" t="s">
        <v>79</v>
      </c>
      <c r="W2475">
        <v>10</v>
      </c>
      <c r="X2475" t="s">
        <v>80</v>
      </c>
    </row>
    <row r="2476" spans="1:24" x14ac:dyDescent="0.3">
      <c r="A2476">
        <v>2205</v>
      </c>
      <c r="B2476" s="1">
        <v>46299</v>
      </c>
      <c r="C2476">
        <f>YEAR(SalesDataTable[[#This Row],[Order Date]])</f>
        <v>2026</v>
      </c>
      <c r="D2476">
        <f>MONTH(SalesDataTable[[#This Row],[Order Date]])</f>
        <v>10</v>
      </c>
      <c r="E2476" t="str">
        <f>TEXT(SalesDataTable[[#This Row],[Order Date]], "MmMM")</f>
        <v>October</v>
      </c>
      <c r="F2476" t="str">
        <f>"Q"&amp;ROUNDUP(MONTH(SalesDataTable[[#This Row],[Order Date]])/3,0)</f>
        <v>Q4</v>
      </c>
      <c r="G2476" t="s">
        <v>20</v>
      </c>
      <c r="H2476" t="s">
        <v>60</v>
      </c>
      <c r="I2476" t="s">
        <v>22</v>
      </c>
      <c r="J2476" t="s">
        <v>23</v>
      </c>
      <c r="K2476" t="s">
        <v>30</v>
      </c>
      <c r="L2476" t="s">
        <v>33</v>
      </c>
      <c r="M2476">
        <v>5</v>
      </c>
      <c r="N2476">
        <v>90.12</v>
      </c>
      <c r="O2476">
        <v>0</v>
      </c>
      <c r="P2476">
        <v>46.67</v>
      </c>
      <c r="Q2476">
        <v>450.6</v>
      </c>
      <c r="R2476">
        <v>233.35000000000002</v>
      </c>
      <c r="S2476">
        <v>217.25</v>
      </c>
      <c r="T2476">
        <v>0.48213493120284062</v>
      </c>
      <c r="U2476">
        <v>2026</v>
      </c>
      <c r="V2476" t="s">
        <v>79</v>
      </c>
      <c r="W2476">
        <v>10</v>
      </c>
      <c r="X2476" t="s">
        <v>80</v>
      </c>
    </row>
    <row r="2477" spans="1:24" x14ac:dyDescent="0.3">
      <c r="A2477">
        <v>330</v>
      </c>
      <c r="B2477" s="1">
        <v>46308</v>
      </c>
      <c r="C2477">
        <f>YEAR(SalesDataTable[[#This Row],[Order Date]])</f>
        <v>2026</v>
      </c>
      <c r="D2477">
        <f>MONTH(SalesDataTable[[#This Row],[Order Date]])</f>
        <v>10</v>
      </c>
      <c r="E2477" t="str">
        <f>TEXT(SalesDataTable[[#This Row],[Order Date]], "MmMM")</f>
        <v>October</v>
      </c>
      <c r="F2477" t="str">
        <f>"Q"&amp;ROUNDUP(MONTH(SalesDataTable[[#This Row],[Order Date]])/3,0)</f>
        <v>Q4</v>
      </c>
      <c r="G2477" t="s">
        <v>34</v>
      </c>
      <c r="H2477" t="s">
        <v>53</v>
      </c>
      <c r="I2477" t="s">
        <v>88</v>
      </c>
      <c r="J2477" t="s">
        <v>85</v>
      </c>
      <c r="K2477" t="s">
        <v>37</v>
      </c>
      <c r="L2477" t="s">
        <v>47</v>
      </c>
      <c r="M2477">
        <v>5</v>
      </c>
      <c r="N2477">
        <v>36.97</v>
      </c>
      <c r="O2477">
        <v>0.15</v>
      </c>
      <c r="P2477">
        <v>13.93</v>
      </c>
      <c r="Q2477">
        <v>157.1225</v>
      </c>
      <c r="R2477">
        <v>69.650000000000006</v>
      </c>
      <c r="S2477">
        <v>87.472499999999997</v>
      </c>
      <c r="T2477">
        <v>0.55671530175500006</v>
      </c>
      <c r="U2477">
        <v>2026</v>
      </c>
      <c r="V2477" t="s">
        <v>79</v>
      </c>
      <c r="W2477">
        <v>10</v>
      </c>
      <c r="X2477" t="s">
        <v>80</v>
      </c>
    </row>
    <row r="2478" spans="1:24" x14ac:dyDescent="0.3">
      <c r="A2478">
        <v>960</v>
      </c>
      <c r="B2478" s="1">
        <v>46313</v>
      </c>
      <c r="C2478">
        <f>YEAR(SalesDataTable[[#This Row],[Order Date]])</f>
        <v>2026</v>
      </c>
      <c r="D2478">
        <f>MONTH(SalesDataTable[[#This Row],[Order Date]])</f>
        <v>10</v>
      </c>
      <c r="E2478" t="str">
        <f>TEXT(SalesDataTable[[#This Row],[Order Date]], "MmMM")</f>
        <v>October</v>
      </c>
      <c r="F2478" t="str">
        <f>"Q"&amp;ROUNDUP(MONTH(SalesDataTable[[#This Row],[Order Date]])/3,0)</f>
        <v>Q4</v>
      </c>
      <c r="G2478" t="s">
        <v>34</v>
      </c>
      <c r="H2478" t="s">
        <v>53</v>
      </c>
      <c r="I2478" t="s">
        <v>87</v>
      </c>
      <c r="J2478" t="s">
        <v>84</v>
      </c>
      <c r="K2478" t="s">
        <v>44</v>
      </c>
      <c r="L2478" t="s">
        <v>45</v>
      </c>
      <c r="M2478">
        <v>5</v>
      </c>
      <c r="N2478">
        <v>196.37</v>
      </c>
      <c r="O2478">
        <v>0.05</v>
      </c>
      <c r="P2478">
        <v>103.51</v>
      </c>
      <c r="Q2478">
        <v>932.75749999999994</v>
      </c>
      <c r="R2478">
        <v>517.55000000000007</v>
      </c>
      <c r="S2478">
        <v>415.20749999999987</v>
      </c>
      <c r="T2478">
        <v>0.44513981393877816</v>
      </c>
      <c r="U2478">
        <v>2026</v>
      </c>
      <c r="V2478" t="s">
        <v>79</v>
      </c>
      <c r="W2478">
        <v>10</v>
      </c>
      <c r="X2478" t="s">
        <v>80</v>
      </c>
    </row>
    <row r="2479" spans="1:24" x14ac:dyDescent="0.3">
      <c r="A2479">
        <v>1716</v>
      </c>
      <c r="B2479" s="1">
        <v>46315</v>
      </c>
      <c r="C2479">
        <f>YEAR(SalesDataTable[[#This Row],[Order Date]])</f>
        <v>2026</v>
      </c>
      <c r="D2479">
        <f>MONTH(SalesDataTable[[#This Row],[Order Date]])</f>
        <v>10</v>
      </c>
      <c r="E2479" t="str">
        <f>TEXT(SalesDataTable[[#This Row],[Order Date]], "MmMM")</f>
        <v>October</v>
      </c>
      <c r="F2479" t="str">
        <f>"Q"&amp;ROUNDUP(MONTH(SalesDataTable[[#This Row],[Order Date]])/3,0)</f>
        <v>Q4</v>
      </c>
      <c r="G2479" t="s">
        <v>28</v>
      </c>
      <c r="H2479" t="s">
        <v>36</v>
      </c>
      <c r="I2479" t="s">
        <v>86</v>
      </c>
      <c r="J2479" t="s">
        <v>84</v>
      </c>
      <c r="K2479" t="s">
        <v>24</v>
      </c>
      <c r="L2479" t="s">
        <v>50</v>
      </c>
      <c r="M2479">
        <v>5</v>
      </c>
      <c r="N2479">
        <v>35.99</v>
      </c>
      <c r="O2479">
        <v>0</v>
      </c>
      <c r="P2479">
        <v>14.19</v>
      </c>
      <c r="Q2479">
        <v>179.95000000000002</v>
      </c>
      <c r="R2479">
        <v>70.95</v>
      </c>
      <c r="S2479">
        <v>109.00000000000001</v>
      </c>
      <c r="T2479">
        <v>0.60572381217004723</v>
      </c>
      <c r="U2479">
        <v>2026</v>
      </c>
      <c r="V2479" t="s">
        <v>79</v>
      </c>
      <c r="W2479">
        <v>10</v>
      </c>
      <c r="X2479" t="s">
        <v>80</v>
      </c>
    </row>
    <row r="2480" spans="1:24" x14ac:dyDescent="0.3">
      <c r="A2480">
        <v>4150</v>
      </c>
      <c r="B2480" s="1">
        <v>46315</v>
      </c>
      <c r="C2480">
        <f>YEAR(SalesDataTable[[#This Row],[Order Date]])</f>
        <v>2026</v>
      </c>
      <c r="D2480">
        <f>MONTH(SalesDataTable[[#This Row],[Order Date]])</f>
        <v>10</v>
      </c>
      <c r="E2480" t="str">
        <f>TEXT(SalesDataTable[[#This Row],[Order Date]], "MmMM")</f>
        <v>October</v>
      </c>
      <c r="F2480" t="str">
        <f>"Q"&amp;ROUNDUP(MONTH(SalesDataTable[[#This Row],[Order Date]])/3,0)</f>
        <v>Q4</v>
      </c>
      <c r="G2480" t="s">
        <v>20</v>
      </c>
      <c r="H2480" t="s">
        <v>60</v>
      </c>
      <c r="I2480" t="s">
        <v>86</v>
      </c>
      <c r="J2480" t="s">
        <v>85</v>
      </c>
      <c r="K2480" t="s">
        <v>30</v>
      </c>
      <c r="L2480" t="s">
        <v>57</v>
      </c>
      <c r="M2480">
        <v>5</v>
      </c>
      <c r="N2480">
        <v>140.32</v>
      </c>
      <c r="O2480">
        <v>0</v>
      </c>
      <c r="P2480">
        <v>80.08</v>
      </c>
      <c r="Q2480">
        <v>701.59999999999991</v>
      </c>
      <c r="R2480">
        <v>400.4</v>
      </c>
      <c r="S2480">
        <v>301.19999999999993</v>
      </c>
      <c r="T2480">
        <v>0.4293044469783352</v>
      </c>
      <c r="U2480">
        <v>2026</v>
      </c>
      <c r="V2480" t="s">
        <v>79</v>
      </c>
      <c r="W2480">
        <v>10</v>
      </c>
      <c r="X2480" t="s">
        <v>80</v>
      </c>
    </row>
    <row r="2481" spans="1:24" x14ac:dyDescent="0.3">
      <c r="A2481">
        <v>5072</v>
      </c>
      <c r="B2481" s="1">
        <v>46319</v>
      </c>
      <c r="C2481">
        <f>YEAR(SalesDataTable[[#This Row],[Order Date]])</f>
        <v>2026</v>
      </c>
      <c r="D2481">
        <f>MONTH(SalesDataTable[[#This Row],[Order Date]])</f>
        <v>10</v>
      </c>
      <c r="E2481" t="str">
        <f>TEXT(SalesDataTable[[#This Row],[Order Date]], "MmMM")</f>
        <v>October</v>
      </c>
      <c r="F2481" t="str">
        <f>"Q"&amp;ROUNDUP(MONTH(SalesDataTable[[#This Row],[Order Date]])/3,0)</f>
        <v>Q4</v>
      </c>
      <c r="G2481" t="s">
        <v>20</v>
      </c>
      <c r="H2481" t="s">
        <v>32</v>
      </c>
      <c r="I2481" t="s">
        <v>88</v>
      </c>
      <c r="J2481" t="s">
        <v>85</v>
      </c>
      <c r="K2481" t="s">
        <v>37</v>
      </c>
      <c r="L2481" t="s">
        <v>54</v>
      </c>
      <c r="M2481">
        <v>5</v>
      </c>
      <c r="N2481">
        <v>45.9</v>
      </c>
      <c r="O2481">
        <v>0.1</v>
      </c>
      <c r="P2481">
        <v>17.940000000000001</v>
      </c>
      <c r="Q2481">
        <v>206.55</v>
      </c>
      <c r="R2481">
        <v>89.7</v>
      </c>
      <c r="S2481">
        <v>116.85000000000001</v>
      </c>
      <c r="T2481">
        <v>0.56572258533042852</v>
      </c>
      <c r="U2481">
        <v>2026</v>
      </c>
      <c r="V2481" t="s">
        <v>79</v>
      </c>
      <c r="W2481">
        <v>10</v>
      </c>
      <c r="X2481" t="s">
        <v>80</v>
      </c>
    </row>
    <row r="2482" spans="1:24" x14ac:dyDescent="0.3">
      <c r="A2482">
        <v>310</v>
      </c>
      <c r="B2482" s="1">
        <v>46320</v>
      </c>
      <c r="C2482">
        <f>YEAR(SalesDataTable[[#This Row],[Order Date]])</f>
        <v>2026</v>
      </c>
      <c r="D2482">
        <f>MONTH(SalesDataTable[[#This Row],[Order Date]])</f>
        <v>10</v>
      </c>
      <c r="E2482" t="str">
        <f>TEXT(SalesDataTable[[#This Row],[Order Date]], "MmMM")</f>
        <v>October</v>
      </c>
      <c r="F2482" t="str">
        <f>"Q"&amp;ROUNDUP(MONTH(SalesDataTable[[#This Row],[Order Date]])/3,0)</f>
        <v>Q4</v>
      </c>
      <c r="G2482" t="s">
        <v>34</v>
      </c>
      <c r="H2482" t="s">
        <v>53</v>
      </c>
      <c r="I2482" t="s">
        <v>22</v>
      </c>
      <c r="J2482" t="s">
        <v>85</v>
      </c>
      <c r="K2482" t="s">
        <v>30</v>
      </c>
      <c r="L2482" t="s">
        <v>57</v>
      </c>
      <c r="M2482">
        <v>5</v>
      </c>
      <c r="N2482">
        <v>144.04</v>
      </c>
      <c r="O2482">
        <v>0.1</v>
      </c>
      <c r="P2482">
        <v>78.069999999999993</v>
      </c>
      <c r="Q2482">
        <v>648.17999999999995</v>
      </c>
      <c r="R2482">
        <v>390.34999999999997</v>
      </c>
      <c r="S2482">
        <v>257.83</v>
      </c>
      <c r="T2482">
        <v>0.39777530932765592</v>
      </c>
      <c r="U2482">
        <v>2026</v>
      </c>
      <c r="V2482" t="s">
        <v>79</v>
      </c>
      <c r="W2482">
        <v>10</v>
      </c>
      <c r="X2482" t="s">
        <v>80</v>
      </c>
    </row>
    <row r="2483" spans="1:24" x14ac:dyDescent="0.3">
      <c r="A2483">
        <v>2278</v>
      </c>
      <c r="B2483" s="1">
        <v>46321</v>
      </c>
      <c r="C2483">
        <f>YEAR(SalesDataTable[[#This Row],[Order Date]])</f>
        <v>2026</v>
      </c>
      <c r="D2483">
        <f>MONTH(SalesDataTable[[#This Row],[Order Date]])</f>
        <v>10</v>
      </c>
      <c r="E2483" t="str">
        <f>TEXT(SalesDataTable[[#This Row],[Order Date]], "MmMM")</f>
        <v>October</v>
      </c>
      <c r="F2483" t="str">
        <f>"Q"&amp;ROUNDUP(MONTH(SalesDataTable[[#This Row],[Order Date]])/3,0)</f>
        <v>Q4</v>
      </c>
      <c r="G2483" t="s">
        <v>28</v>
      </c>
      <c r="H2483" t="s">
        <v>46</v>
      </c>
      <c r="I2483" t="s">
        <v>22</v>
      </c>
      <c r="J2483" t="s">
        <v>84</v>
      </c>
      <c r="K2483" t="s">
        <v>24</v>
      </c>
      <c r="L2483" t="s">
        <v>69</v>
      </c>
      <c r="M2483">
        <v>5</v>
      </c>
      <c r="N2483">
        <v>51.5</v>
      </c>
      <c r="O2483">
        <v>0.1</v>
      </c>
      <c r="P2483">
        <v>21.38</v>
      </c>
      <c r="Q2483">
        <v>231.75</v>
      </c>
      <c r="R2483">
        <v>106.89999999999999</v>
      </c>
      <c r="S2483">
        <v>124.85000000000001</v>
      </c>
      <c r="T2483">
        <v>0.53872707659115426</v>
      </c>
      <c r="U2483">
        <v>2026</v>
      </c>
      <c r="V2483" t="s">
        <v>79</v>
      </c>
      <c r="W2483">
        <v>10</v>
      </c>
      <c r="X2483" t="s">
        <v>80</v>
      </c>
    </row>
    <row r="2484" spans="1:24" x14ac:dyDescent="0.3">
      <c r="A2484">
        <v>1575</v>
      </c>
      <c r="B2484" s="1">
        <v>46324</v>
      </c>
      <c r="C2484">
        <f>YEAR(SalesDataTable[[#This Row],[Order Date]])</f>
        <v>2026</v>
      </c>
      <c r="D2484">
        <f>MONTH(SalesDataTable[[#This Row],[Order Date]])</f>
        <v>10</v>
      </c>
      <c r="E2484" t="str">
        <f>TEXT(SalesDataTable[[#This Row],[Order Date]], "MmMM")</f>
        <v>October</v>
      </c>
      <c r="F2484" t="str">
        <f>"Q"&amp;ROUNDUP(MONTH(SalesDataTable[[#This Row],[Order Date]])/3,0)</f>
        <v>Q4</v>
      </c>
      <c r="G2484" t="s">
        <v>20</v>
      </c>
      <c r="H2484" t="s">
        <v>32</v>
      </c>
      <c r="I2484" t="s">
        <v>88</v>
      </c>
      <c r="J2484" t="s">
        <v>84</v>
      </c>
      <c r="K2484" t="s">
        <v>37</v>
      </c>
      <c r="L2484" t="s">
        <v>38</v>
      </c>
      <c r="M2484">
        <v>5</v>
      </c>
      <c r="N2484">
        <v>130.68</v>
      </c>
      <c r="O2484">
        <v>0.2</v>
      </c>
      <c r="P2484">
        <v>67.209999999999994</v>
      </c>
      <c r="Q2484">
        <v>522.72000000000014</v>
      </c>
      <c r="R2484">
        <v>336.04999999999995</v>
      </c>
      <c r="S2484">
        <v>186.67000000000019</v>
      </c>
      <c r="T2484">
        <v>0.35711279461279488</v>
      </c>
      <c r="U2484">
        <v>2026</v>
      </c>
      <c r="V2484" t="s">
        <v>79</v>
      </c>
      <c r="W2484">
        <v>10</v>
      </c>
      <c r="X2484" t="s">
        <v>80</v>
      </c>
    </row>
    <row r="2485" spans="1:24" x14ac:dyDescent="0.3">
      <c r="A2485">
        <v>1185</v>
      </c>
      <c r="B2485" s="1">
        <v>46327</v>
      </c>
      <c r="C2485">
        <f>YEAR(SalesDataTable[[#This Row],[Order Date]])</f>
        <v>2026</v>
      </c>
      <c r="D2485">
        <f>MONTH(SalesDataTable[[#This Row],[Order Date]])</f>
        <v>11</v>
      </c>
      <c r="E2485" t="str">
        <f>TEXT(SalesDataTable[[#This Row],[Order Date]], "MmMM")</f>
        <v>November</v>
      </c>
      <c r="F2485" t="str">
        <f>"Q"&amp;ROUNDUP(MONTH(SalesDataTable[[#This Row],[Order Date]])/3,0)</f>
        <v>Q4</v>
      </c>
      <c r="G2485" t="s">
        <v>20</v>
      </c>
      <c r="H2485" t="s">
        <v>21</v>
      </c>
      <c r="I2485" t="s">
        <v>88</v>
      </c>
      <c r="J2485" t="s">
        <v>85</v>
      </c>
      <c r="K2485" t="s">
        <v>37</v>
      </c>
      <c r="L2485" t="s">
        <v>47</v>
      </c>
      <c r="M2485">
        <v>5</v>
      </c>
      <c r="N2485">
        <v>37.08</v>
      </c>
      <c r="O2485">
        <v>0.15</v>
      </c>
      <c r="P2485">
        <v>13.27</v>
      </c>
      <c r="Q2485">
        <v>157.58999999999997</v>
      </c>
      <c r="R2485">
        <v>66.349999999999994</v>
      </c>
      <c r="S2485">
        <v>91.239999999999981</v>
      </c>
      <c r="T2485">
        <v>0.57897074687480166</v>
      </c>
      <c r="U2485">
        <v>2026</v>
      </c>
      <c r="V2485" t="s">
        <v>79</v>
      </c>
      <c r="W2485">
        <v>11</v>
      </c>
      <c r="X2485" t="s">
        <v>82</v>
      </c>
    </row>
    <row r="2486" spans="1:24" x14ac:dyDescent="0.3">
      <c r="A2486">
        <v>1248</v>
      </c>
      <c r="B2486" s="1">
        <v>46327</v>
      </c>
      <c r="C2486">
        <f>YEAR(SalesDataTable[[#This Row],[Order Date]])</f>
        <v>2026</v>
      </c>
      <c r="D2486">
        <f>MONTH(SalesDataTable[[#This Row],[Order Date]])</f>
        <v>11</v>
      </c>
      <c r="E2486" t="str">
        <f>TEXT(SalesDataTable[[#This Row],[Order Date]], "MmMM")</f>
        <v>November</v>
      </c>
      <c r="F2486" t="str">
        <f>"Q"&amp;ROUNDUP(MONTH(SalesDataTable[[#This Row],[Order Date]])/3,0)</f>
        <v>Q4</v>
      </c>
      <c r="G2486" t="s">
        <v>28</v>
      </c>
      <c r="H2486" t="s">
        <v>36</v>
      </c>
      <c r="I2486" t="s">
        <v>88</v>
      </c>
      <c r="J2486" t="s">
        <v>85</v>
      </c>
      <c r="K2486" t="s">
        <v>37</v>
      </c>
      <c r="L2486" t="s">
        <v>38</v>
      </c>
      <c r="M2486">
        <v>5</v>
      </c>
      <c r="N2486">
        <v>132.33000000000001</v>
      </c>
      <c r="O2486">
        <v>0.2</v>
      </c>
      <c r="P2486">
        <v>65.2</v>
      </c>
      <c r="Q2486">
        <v>529.32000000000005</v>
      </c>
      <c r="R2486">
        <v>326</v>
      </c>
      <c r="S2486">
        <v>203.32000000000005</v>
      </c>
      <c r="T2486">
        <v>0.3841154689034989</v>
      </c>
      <c r="U2486">
        <v>2026</v>
      </c>
      <c r="V2486" t="s">
        <v>79</v>
      </c>
      <c r="W2486">
        <v>11</v>
      </c>
      <c r="X2486" t="s">
        <v>82</v>
      </c>
    </row>
    <row r="2487" spans="1:24" x14ac:dyDescent="0.3">
      <c r="A2487">
        <v>4673</v>
      </c>
      <c r="B2487" s="1">
        <v>46327</v>
      </c>
      <c r="C2487">
        <f>YEAR(SalesDataTable[[#This Row],[Order Date]])</f>
        <v>2026</v>
      </c>
      <c r="D2487">
        <f>MONTH(SalesDataTable[[#This Row],[Order Date]])</f>
        <v>11</v>
      </c>
      <c r="E2487" t="str">
        <f>TEXT(SalesDataTable[[#This Row],[Order Date]], "MmMM")</f>
        <v>November</v>
      </c>
      <c r="F2487" t="str">
        <f>"Q"&amp;ROUNDUP(MONTH(SalesDataTable[[#This Row],[Order Date]])/3,0)</f>
        <v>Q4</v>
      </c>
      <c r="G2487" t="s">
        <v>28</v>
      </c>
      <c r="H2487" t="s">
        <v>36</v>
      </c>
      <c r="I2487" t="s">
        <v>88</v>
      </c>
      <c r="J2487" t="s">
        <v>85</v>
      </c>
      <c r="K2487" t="s">
        <v>30</v>
      </c>
      <c r="L2487" t="s">
        <v>41</v>
      </c>
      <c r="M2487">
        <v>5</v>
      </c>
      <c r="N2487">
        <v>72.13</v>
      </c>
      <c r="O2487">
        <v>0.1</v>
      </c>
      <c r="P2487">
        <v>31.41</v>
      </c>
      <c r="Q2487">
        <v>324.58499999999998</v>
      </c>
      <c r="R2487">
        <v>157.05000000000001</v>
      </c>
      <c r="S2487">
        <v>167.53499999999997</v>
      </c>
      <c r="T2487">
        <v>0.51615139331762094</v>
      </c>
      <c r="U2487">
        <v>2026</v>
      </c>
      <c r="V2487" t="s">
        <v>79</v>
      </c>
      <c r="W2487">
        <v>11</v>
      </c>
      <c r="X2487" t="s">
        <v>82</v>
      </c>
    </row>
    <row r="2488" spans="1:24" x14ac:dyDescent="0.3">
      <c r="A2488">
        <v>1068</v>
      </c>
      <c r="B2488" s="1">
        <v>46328</v>
      </c>
      <c r="C2488">
        <f>YEAR(SalesDataTable[[#This Row],[Order Date]])</f>
        <v>2026</v>
      </c>
      <c r="D2488">
        <f>MONTH(SalesDataTable[[#This Row],[Order Date]])</f>
        <v>11</v>
      </c>
      <c r="E2488" t="str">
        <f>TEXT(SalesDataTable[[#This Row],[Order Date]], "MmMM")</f>
        <v>November</v>
      </c>
      <c r="F2488" t="str">
        <f>"Q"&amp;ROUNDUP(MONTH(SalesDataTable[[#This Row],[Order Date]])/3,0)</f>
        <v>Q4</v>
      </c>
      <c r="G2488" t="s">
        <v>34</v>
      </c>
      <c r="H2488" t="s">
        <v>35</v>
      </c>
      <c r="I2488" t="s">
        <v>22</v>
      </c>
      <c r="J2488" t="s">
        <v>84</v>
      </c>
      <c r="K2488" t="s">
        <v>24</v>
      </c>
      <c r="L2488" t="s">
        <v>61</v>
      </c>
      <c r="M2488">
        <v>5</v>
      </c>
      <c r="N2488">
        <v>122.26</v>
      </c>
      <c r="O2488">
        <v>0.1</v>
      </c>
      <c r="P2488">
        <v>68.3</v>
      </c>
      <c r="Q2488">
        <v>550.17000000000007</v>
      </c>
      <c r="R2488">
        <v>341.5</v>
      </c>
      <c r="S2488">
        <v>208.67000000000007</v>
      </c>
      <c r="T2488">
        <v>0.37928276714470083</v>
      </c>
      <c r="U2488">
        <v>2026</v>
      </c>
      <c r="V2488" t="s">
        <v>79</v>
      </c>
      <c r="W2488">
        <v>11</v>
      </c>
      <c r="X2488" t="s">
        <v>82</v>
      </c>
    </row>
    <row r="2489" spans="1:24" x14ac:dyDescent="0.3">
      <c r="A2489">
        <v>823</v>
      </c>
      <c r="B2489" s="1">
        <v>46333</v>
      </c>
      <c r="C2489">
        <f>YEAR(SalesDataTable[[#This Row],[Order Date]])</f>
        <v>2026</v>
      </c>
      <c r="D2489">
        <f>MONTH(SalesDataTable[[#This Row],[Order Date]])</f>
        <v>11</v>
      </c>
      <c r="E2489" t="str">
        <f>TEXT(SalesDataTable[[#This Row],[Order Date]], "MmMM")</f>
        <v>November</v>
      </c>
      <c r="F2489" t="str">
        <f>"Q"&amp;ROUNDUP(MONTH(SalesDataTable[[#This Row],[Order Date]])/3,0)</f>
        <v>Q4</v>
      </c>
      <c r="G2489" t="s">
        <v>28</v>
      </c>
      <c r="H2489" t="s">
        <v>36</v>
      </c>
      <c r="I2489" t="s">
        <v>87</v>
      </c>
      <c r="J2489" t="s">
        <v>23</v>
      </c>
      <c r="K2489" t="s">
        <v>24</v>
      </c>
      <c r="L2489" t="s">
        <v>50</v>
      </c>
      <c r="M2489">
        <v>5</v>
      </c>
      <c r="N2489">
        <v>36.369999999999997</v>
      </c>
      <c r="O2489">
        <v>0.15</v>
      </c>
      <c r="P2489">
        <v>13.65</v>
      </c>
      <c r="Q2489">
        <v>154.57249999999999</v>
      </c>
      <c r="R2489">
        <v>68.25</v>
      </c>
      <c r="S2489">
        <v>86.322499999999991</v>
      </c>
      <c r="T2489">
        <v>0.55845962250723769</v>
      </c>
      <c r="U2489">
        <v>2026</v>
      </c>
      <c r="V2489" t="s">
        <v>79</v>
      </c>
      <c r="W2489">
        <v>11</v>
      </c>
      <c r="X2489" t="s">
        <v>82</v>
      </c>
    </row>
    <row r="2490" spans="1:24" x14ac:dyDescent="0.3">
      <c r="A2490">
        <v>3505</v>
      </c>
      <c r="B2490" s="1">
        <v>46334</v>
      </c>
      <c r="C2490">
        <f>YEAR(SalesDataTable[[#This Row],[Order Date]])</f>
        <v>2026</v>
      </c>
      <c r="D2490">
        <f>MONTH(SalesDataTable[[#This Row],[Order Date]])</f>
        <v>11</v>
      </c>
      <c r="E2490" t="str">
        <f>TEXT(SalesDataTable[[#This Row],[Order Date]], "MmMM")</f>
        <v>November</v>
      </c>
      <c r="F2490" t="str">
        <f>"Q"&amp;ROUNDUP(MONTH(SalesDataTable[[#This Row],[Order Date]])/3,0)</f>
        <v>Q4</v>
      </c>
      <c r="G2490" t="s">
        <v>34</v>
      </c>
      <c r="H2490" t="s">
        <v>53</v>
      </c>
      <c r="I2490" t="s">
        <v>88</v>
      </c>
      <c r="J2490" t="s">
        <v>84</v>
      </c>
      <c r="K2490" t="s">
        <v>42</v>
      </c>
      <c r="L2490" t="s">
        <v>72</v>
      </c>
      <c r="M2490">
        <v>5</v>
      </c>
      <c r="N2490">
        <v>82.82</v>
      </c>
      <c r="O2490">
        <v>0.15</v>
      </c>
      <c r="P2490">
        <v>43.8</v>
      </c>
      <c r="Q2490">
        <v>351.98499999999996</v>
      </c>
      <c r="R2490">
        <v>219</v>
      </c>
      <c r="S2490">
        <v>132.98499999999996</v>
      </c>
      <c r="T2490">
        <v>0.37781439549980816</v>
      </c>
      <c r="U2490">
        <v>2026</v>
      </c>
      <c r="V2490" t="s">
        <v>79</v>
      </c>
      <c r="W2490">
        <v>11</v>
      </c>
      <c r="X2490" t="s">
        <v>82</v>
      </c>
    </row>
    <row r="2491" spans="1:24" x14ac:dyDescent="0.3">
      <c r="A2491">
        <v>2115</v>
      </c>
      <c r="B2491" s="1">
        <v>46335</v>
      </c>
      <c r="C2491">
        <f>YEAR(SalesDataTable[[#This Row],[Order Date]])</f>
        <v>2026</v>
      </c>
      <c r="D2491">
        <f>MONTH(SalesDataTable[[#This Row],[Order Date]])</f>
        <v>11</v>
      </c>
      <c r="E2491" t="str">
        <f>TEXT(SalesDataTable[[#This Row],[Order Date]], "MmMM")</f>
        <v>November</v>
      </c>
      <c r="F2491" t="str">
        <f>"Q"&amp;ROUNDUP(MONTH(SalesDataTable[[#This Row],[Order Date]])/3,0)</f>
        <v>Q4</v>
      </c>
      <c r="G2491" t="s">
        <v>34</v>
      </c>
      <c r="H2491" t="s">
        <v>53</v>
      </c>
      <c r="I2491" t="s">
        <v>22</v>
      </c>
      <c r="J2491" t="s">
        <v>23</v>
      </c>
      <c r="K2491" t="s">
        <v>42</v>
      </c>
      <c r="L2491" t="s">
        <v>72</v>
      </c>
      <c r="M2491">
        <v>5</v>
      </c>
      <c r="N2491">
        <v>82.96</v>
      </c>
      <c r="O2491">
        <v>0</v>
      </c>
      <c r="P2491">
        <v>43.55</v>
      </c>
      <c r="Q2491">
        <v>414.79999999999995</v>
      </c>
      <c r="R2491">
        <v>217.75</v>
      </c>
      <c r="S2491">
        <v>197.04999999999995</v>
      </c>
      <c r="T2491">
        <v>0.47504821600771452</v>
      </c>
      <c r="U2491">
        <v>2026</v>
      </c>
      <c r="V2491" t="s">
        <v>79</v>
      </c>
      <c r="W2491">
        <v>11</v>
      </c>
      <c r="X2491" t="s">
        <v>82</v>
      </c>
    </row>
    <row r="2492" spans="1:24" x14ac:dyDescent="0.3">
      <c r="A2492">
        <v>2154</v>
      </c>
      <c r="B2492" s="1">
        <v>46336</v>
      </c>
      <c r="C2492">
        <f>YEAR(SalesDataTable[[#This Row],[Order Date]])</f>
        <v>2026</v>
      </c>
      <c r="D2492">
        <f>MONTH(SalesDataTable[[#This Row],[Order Date]])</f>
        <v>11</v>
      </c>
      <c r="E2492" t="str">
        <f>TEXT(SalesDataTable[[#This Row],[Order Date]], "MmMM")</f>
        <v>November</v>
      </c>
      <c r="F2492" t="str">
        <f>"Q"&amp;ROUNDUP(MONTH(SalesDataTable[[#This Row],[Order Date]])/3,0)</f>
        <v>Q4</v>
      </c>
      <c r="G2492" t="s">
        <v>20</v>
      </c>
      <c r="H2492" t="s">
        <v>32</v>
      </c>
      <c r="I2492" t="s">
        <v>22</v>
      </c>
      <c r="J2492" t="s">
        <v>23</v>
      </c>
      <c r="K2492" t="s">
        <v>30</v>
      </c>
      <c r="L2492" t="s">
        <v>31</v>
      </c>
      <c r="M2492">
        <v>5</v>
      </c>
      <c r="N2492">
        <v>152.82</v>
      </c>
      <c r="O2492">
        <v>0.1</v>
      </c>
      <c r="P2492">
        <v>80.09</v>
      </c>
      <c r="Q2492">
        <v>687.68999999999994</v>
      </c>
      <c r="R2492">
        <v>400.45000000000005</v>
      </c>
      <c r="S2492">
        <v>287.2399999999999</v>
      </c>
      <c r="T2492">
        <v>0.417688202533118</v>
      </c>
      <c r="U2492">
        <v>2026</v>
      </c>
      <c r="V2492" t="s">
        <v>79</v>
      </c>
      <c r="W2492">
        <v>11</v>
      </c>
      <c r="X2492" t="s">
        <v>82</v>
      </c>
    </row>
    <row r="2493" spans="1:24" x14ac:dyDescent="0.3">
      <c r="A2493">
        <v>5111</v>
      </c>
      <c r="B2493" s="1">
        <v>46339</v>
      </c>
      <c r="C2493">
        <f>YEAR(SalesDataTable[[#This Row],[Order Date]])</f>
        <v>2026</v>
      </c>
      <c r="D2493">
        <f>MONTH(SalesDataTable[[#This Row],[Order Date]])</f>
        <v>11</v>
      </c>
      <c r="E2493" t="str">
        <f>TEXT(SalesDataTable[[#This Row],[Order Date]], "MmMM")</f>
        <v>November</v>
      </c>
      <c r="F2493" t="str">
        <f>"Q"&amp;ROUNDUP(MONTH(SalesDataTable[[#This Row],[Order Date]])/3,0)</f>
        <v>Q4</v>
      </c>
      <c r="G2493" t="s">
        <v>34</v>
      </c>
      <c r="H2493" t="s">
        <v>55</v>
      </c>
      <c r="I2493" t="s">
        <v>88</v>
      </c>
      <c r="J2493" t="s">
        <v>85</v>
      </c>
      <c r="K2493" t="s">
        <v>37</v>
      </c>
      <c r="L2493" t="s">
        <v>38</v>
      </c>
      <c r="M2493">
        <v>5</v>
      </c>
      <c r="N2493">
        <v>133.99</v>
      </c>
      <c r="O2493">
        <v>0.15</v>
      </c>
      <c r="P2493">
        <v>65.55</v>
      </c>
      <c r="Q2493">
        <v>569.45749999999998</v>
      </c>
      <c r="R2493">
        <v>327.75</v>
      </c>
      <c r="S2493">
        <v>241.70749999999998</v>
      </c>
      <c r="T2493">
        <v>0.42445221987593451</v>
      </c>
      <c r="U2493">
        <v>2026</v>
      </c>
      <c r="V2493" t="s">
        <v>79</v>
      </c>
      <c r="W2493">
        <v>11</v>
      </c>
      <c r="X2493" t="s">
        <v>82</v>
      </c>
    </row>
    <row r="2494" spans="1:24" x14ac:dyDescent="0.3">
      <c r="A2494">
        <v>621</v>
      </c>
      <c r="B2494" s="1">
        <v>46340</v>
      </c>
      <c r="C2494">
        <f>YEAR(SalesDataTable[[#This Row],[Order Date]])</f>
        <v>2026</v>
      </c>
      <c r="D2494">
        <f>MONTH(SalesDataTable[[#This Row],[Order Date]])</f>
        <v>11</v>
      </c>
      <c r="E2494" t="str">
        <f>TEXT(SalesDataTable[[#This Row],[Order Date]], "MmMM")</f>
        <v>November</v>
      </c>
      <c r="F2494" t="str">
        <f>"Q"&amp;ROUNDUP(MONTH(SalesDataTable[[#This Row],[Order Date]])/3,0)</f>
        <v>Q4</v>
      </c>
      <c r="G2494" t="s">
        <v>20</v>
      </c>
      <c r="H2494" t="s">
        <v>60</v>
      </c>
      <c r="I2494" t="s">
        <v>88</v>
      </c>
      <c r="J2494" t="s">
        <v>85</v>
      </c>
      <c r="K2494" t="s">
        <v>37</v>
      </c>
      <c r="L2494" t="s">
        <v>47</v>
      </c>
      <c r="M2494">
        <v>5</v>
      </c>
      <c r="N2494">
        <v>35.68</v>
      </c>
      <c r="O2494">
        <v>0.15</v>
      </c>
      <c r="P2494">
        <v>13.48</v>
      </c>
      <c r="Q2494">
        <v>151.64000000000001</v>
      </c>
      <c r="R2494">
        <v>67.400000000000006</v>
      </c>
      <c r="S2494">
        <v>84.240000000000009</v>
      </c>
      <c r="T2494">
        <v>0.55552624637298864</v>
      </c>
      <c r="U2494">
        <v>2026</v>
      </c>
      <c r="V2494" t="s">
        <v>79</v>
      </c>
      <c r="W2494">
        <v>11</v>
      </c>
      <c r="X2494" t="s">
        <v>82</v>
      </c>
    </row>
    <row r="2495" spans="1:24" x14ac:dyDescent="0.3">
      <c r="A2495">
        <v>3452</v>
      </c>
      <c r="B2495" s="1">
        <v>46345</v>
      </c>
      <c r="C2495">
        <f>YEAR(SalesDataTable[[#This Row],[Order Date]])</f>
        <v>2026</v>
      </c>
      <c r="D2495">
        <f>MONTH(SalesDataTable[[#This Row],[Order Date]])</f>
        <v>11</v>
      </c>
      <c r="E2495" t="str">
        <f>TEXT(SalesDataTable[[#This Row],[Order Date]], "MmMM")</f>
        <v>November</v>
      </c>
      <c r="F2495" t="str">
        <f>"Q"&amp;ROUNDUP(MONTH(SalesDataTable[[#This Row],[Order Date]])/3,0)</f>
        <v>Q4</v>
      </c>
      <c r="G2495" t="s">
        <v>34</v>
      </c>
      <c r="H2495" t="s">
        <v>53</v>
      </c>
      <c r="I2495" t="s">
        <v>22</v>
      </c>
      <c r="J2495" t="s">
        <v>84</v>
      </c>
      <c r="K2495" t="s">
        <v>30</v>
      </c>
      <c r="L2495" t="s">
        <v>31</v>
      </c>
      <c r="M2495">
        <v>5</v>
      </c>
      <c r="N2495">
        <v>151.09</v>
      </c>
      <c r="O2495">
        <v>0.05</v>
      </c>
      <c r="P2495">
        <v>79.33</v>
      </c>
      <c r="Q2495">
        <v>717.67750000000001</v>
      </c>
      <c r="R2495">
        <v>396.65</v>
      </c>
      <c r="S2495">
        <v>321.02750000000003</v>
      </c>
      <c r="T2495">
        <v>0.44731442744129507</v>
      </c>
      <c r="U2495">
        <v>2026</v>
      </c>
      <c r="V2495" t="s">
        <v>79</v>
      </c>
      <c r="W2495">
        <v>11</v>
      </c>
      <c r="X2495" t="s">
        <v>82</v>
      </c>
    </row>
    <row r="2496" spans="1:24" x14ac:dyDescent="0.3">
      <c r="A2496">
        <v>3968</v>
      </c>
      <c r="B2496" s="1">
        <v>46346</v>
      </c>
      <c r="C2496">
        <f>YEAR(SalesDataTable[[#This Row],[Order Date]])</f>
        <v>2026</v>
      </c>
      <c r="D2496">
        <f>MONTH(SalesDataTable[[#This Row],[Order Date]])</f>
        <v>11</v>
      </c>
      <c r="E2496" t="str">
        <f>TEXT(SalesDataTable[[#This Row],[Order Date]], "MmMM")</f>
        <v>November</v>
      </c>
      <c r="F2496" t="str">
        <f>"Q"&amp;ROUNDUP(MONTH(SalesDataTable[[#This Row],[Order Date]])/3,0)</f>
        <v>Q4</v>
      </c>
      <c r="G2496" t="s">
        <v>34</v>
      </c>
      <c r="H2496" t="s">
        <v>40</v>
      </c>
      <c r="I2496" t="s">
        <v>88</v>
      </c>
      <c r="J2496" t="s">
        <v>85</v>
      </c>
      <c r="K2496" t="s">
        <v>24</v>
      </c>
      <c r="L2496" t="s">
        <v>69</v>
      </c>
      <c r="M2496">
        <v>5</v>
      </c>
      <c r="N2496">
        <v>51.36</v>
      </c>
      <c r="O2496">
        <v>0.1</v>
      </c>
      <c r="P2496">
        <v>22.45</v>
      </c>
      <c r="Q2496">
        <v>231.12</v>
      </c>
      <c r="R2496">
        <v>112.25</v>
      </c>
      <c r="S2496">
        <v>118.87</v>
      </c>
      <c r="T2496">
        <v>0.51432156455520939</v>
      </c>
      <c r="U2496">
        <v>2026</v>
      </c>
      <c r="V2496" t="s">
        <v>79</v>
      </c>
      <c r="W2496">
        <v>11</v>
      </c>
      <c r="X2496" t="s">
        <v>82</v>
      </c>
    </row>
    <row r="2497" spans="1:24" x14ac:dyDescent="0.3">
      <c r="A2497">
        <v>3</v>
      </c>
      <c r="B2497" s="1">
        <v>46347</v>
      </c>
      <c r="C2497">
        <f>YEAR(SalesDataTable[[#This Row],[Order Date]])</f>
        <v>2026</v>
      </c>
      <c r="D2497">
        <f>MONTH(SalesDataTable[[#This Row],[Order Date]])</f>
        <v>11</v>
      </c>
      <c r="E2497" t="str">
        <f>TEXT(SalesDataTable[[#This Row],[Order Date]], "MmMM")</f>
        <v>November</v>
      </c>
      <c r="F2497" t="str">
        <f>"Q"&amp;ROUNDUP(MONTH(SalesDataTable[[#This Row],[Order Date]])/3,0)</f>
        <v>Q4</v>
      </c>
      <c r="G2497" t="s">
        <v>20</v>
      </c>
      <c r="H2497" t="s">
        <v>32</v>
      </c>
      <c r="I2497" t="s">
        <v>86</v>
      </c>
      <c r="J2497" t="s">
        <v>84</v>
      </c>
      <c r="K2497" t="s">
        <v>44</v>
      </c>
      <c r="L2497" t="s">
        <v>63</v>
      </c>
      <c r="M2497">
        <v>5</v>
      </c>
      <c r="N2497">
        <v>122.33</v>
      </c>
      <c r="O2497">
        <v>0.15</v>
      </c>
      <c r="P2497">
        <v>58.98</v>
      </c>
      <c r="Q2497">
        <v>519.90249999999992</v>
      </c>
      <c r="R2497">
        <v>294.89999999999998</v>
      </c>
      <c r="S2497">
        <v>225.00249999999994</v>
      </c>
      <c r="T2497">
        <v>0.43277826130861069</v>
      </c>
      <c r="U2497">
        <v>2026</v>
      </c>
      <c r="V2497" t="s">
        <v>79</v>
      </c>
      <c r="W2497">
        <v>11</v>
      </c>
      <c r="X2497" t="s">
        <v>82</v>
      </c>
    </row>
    <row r="2498" spans="1:24" x14ac:dyDescent="0.3">
      <c r="A2498">
        <v>320</v>
      </c>
      <c r="B2498" s="1">
        <v>46349</v>
      </c>
      <c r="C2498">
        <f>YEAR(SalesDataTable[[#This Row],[Order Date]])</f>
        <v>2026</v>
      </c>
      <c r="D2498">
        <f>MONTH(SalesDataTable[[#This Row],[Order Date]])</f>
        <v>11</v>
      </c>
      <c r="E2498" t="str">
        <f>TEXT(SalesDataTable[[#This Row],[Order Date]], "MmMM")</f>
        <v>November</v>
      </c>
      <c r="F2498" t="str">
        <f>"Q"&amp;ROUNDUP(MONTH(SalesDataTable[[#This Row],[Order Date]])/3,0)</f>
        <v>Q4</v>
      </c>
      <c r="G2498" t="s">
        <v>48</v>
      </c>
      <c r="H2498" t="s">
        <v>49</v>
      </c>
      <c r="I2498" t="s">
        <v>22</v>
      </c>
      <c r="J2498" t="s">
        <v>23</v>
      </c>
      <c r="K2498" t="s">
        <v>44</v>
      </c>
      <c r="L2498" t="s">
        <v>45</v>
      </c>
      <c r="M2498">
        <v>5</v>
      </c>
      <c r="N2498">
        <v>196.53</v>
      </c>
      <c r="O2498">
        <v>0.15</v>
      </c>
      <c r="P2498">
        <v>105.01</v>
      </c>
      <c r="Q2498">
        <v>835.25249999999994</v>
      </c>
      <c r="R2498">
        <v>525.05000000000007</v>
      </c>
      <c r="S2498">
        <v>310.20249999999987</v>
      </c>
      <c r="T2498">
        <v>0.37138769414039452</v>
      </c>
      <c r="U2498">
        <v>2026</v>
      </c>
      <c r="V2498" t="s">
        <v>79</v>
      </c>
      <c r="W2498">
        <v>11</v>
      </c>
      <c r="X2498" t="s">
        <v>82</v>
      </c>
    </row>
    <row r="2499" spans="1:24" x14ac:dyDescent="0.3">
      <c r="A2499">
        <v>5199</v>
      </c>
      <c r="B2499" s="1">
        <v>46349</v>
      </c>
      <c r="C2499">
        <f>YEAR(SalesDataTable[[#This Row],[Order Date]])</f>
        <v>2026</v>
      </c>
      <c r="D2499">
        <f>MONTH(SalesDataTable[[#This Row],[Order Date]])</f>
        <v>11</v>
      </c>
      <c r="E2499" t="str">
        <f>TEXT(SalesDataTable[[#This Row],[Order Date]], "MmMM")</f>
        <v>November</v>
      </c>
      <c r="F2499" t="str">
        <f>"Q"&amp;ROUNDUP(MONTH(SalesDataTable[[#This Row],[Order Date]])/3,0)</f>
        <v>Q4</v>
      </c>
      <c r="G2499" t="s">
        <v>48</v>
      </c>
      <c r="H2499" t="s">
        <v>67</v>
      </c>
      <c r="I2499" t="s">
        <v>22</v>
      </c>
      <c r="J2499" t="s">
        <v>84</v>
      </c>
      <c r="K2499" t="s">
        <v>44</v>
      </c>
      <c r="L2499" t="s">
        <v>63</v>
      </c>
      <c r="M2499">
        <v>5</v>
      </c>
      <c r="N2499">
        <v>125.23</v>
      </c>
      <c r="O2499">
        <v>0.05</v>
      </c>
      <c r="P2499">
        <v>59.84</v>
      </c>
      <c r="Q2499">
        <v>594.84249999999997</v>
      </c>
      <c r="R2499">
        <v>299.20000000000005</v>
      </c>
      <c r="S2499">
        <v>295.64249999999993</v>
      </c>
      <c r="T2499">
        <v>0.49700971265503041</v>
      </c>
      <c r="U2499">
        <v>2026</v>
      </c>
      <c r="V2499" t="s">
        <v>79</v>
      </c>
      <c r="W2499">
        <v>11</v>
      </c>
      <c r="X2499" t="s">
        <v>82</v>
      </c>
    </row>
    <row r="2500" spans="1:24" x14ac:dyDescent="0.3">
      <c r="A2500">
        <v>807</v>
      </c>
      <c r="B2500" s="1">
        <v>46352</v>
      </c>
      <c r="C2500">
        <f>YEAR(SalesDataTable[[#This Row],[Order Date]])</f>
        <v>2026</v>
      </c>
      <c r="D2500">
        <f>MONTH(SalesDataTable[[#This Row],[Order Date]])</f>
        <v>11</v>
      </c>
      <c r="E2500" t="str">
        <f>TEXT(SalesDataTable[[#This Row],[Order Date]], "MmMM")</f>
        <v>November</v>
      </c>
      <c r="F2500" t="str">
        <f>"Q"&amp;ROUNDUP(MONTH(SalesDataTable[[#This Row],[Order Date]])/3,0)</f>
        <v>Q4</v>
      </c>
      <c r="G2500" t="s">
        <v>48</v>
      </c>
      <c r="H2500" t="s">
        <v>52</v>
      </c>
      <c r="I2500" t="s">
        <v>86</v>
      </c>
      <c r="J2500" t="s">
        <v>84</v>
      </c>
      <c r="K2500" t="s">
        <v>37</v>
      </c>
      <c r="L2500" t="s">
        <v>38</v>
      </c>
      <c r="M2500">
        <v>5</v>
      </c>
      <c r="N2500">
        <v>130.24</v>
      </c>
      <c r="O2500">
        <v>0.1</v>
      </c>
      <c r="P2500">
        <v>66.75</v>
      </c>
      <c r="Q2500">
        <v>586.08000000000004</v>
      </c>
      <c r="R2500">
        <v>333.75</v>
      </c>
      <c r="S2500">
        <v>252.33000000000004</v>
      </c>
      <c r="T2500">
        <v>0.43053849303849306</v>
      </c>
      <c r="U2500">
        <v>2026</v>
      </c>
      <c r="V2500" t="s">
        <v>79</v>
      </c>
      <c r="W2500">
        <v>11</v>
      </c>
      <c r="X2500" t="s">
        <v>82</v>
      </c>
    </row>
    <row r="2501" spans="1:24" x14ac:dyDescent="0.3">
      <c r="A2501">
        <v>4007</v>
      </c>
      <c r="B2501" s="1">
        <v>46353</v>
      </c>
      <c r="C2501">
        <f>YEAR(SalesDataTable[[#This Row],[Order Date]])</f>
        <v>2026</v>
      </c>
      <c r="D2501">
        <f>MONTH(SalesDataTable[[#This Row],[Order Date]])</f>
        <v>11</v>
      </c>
      <c r="E2501" t="str">
        <f>TEXT(SalesDataTable[[#This Row],[Order Date]], "MmMM")</f>
        <v>November</v>
      </c>
      <c r="F2501" t="str">
        <f>"Q"&amp;ROUNDUP(MONTH(SalesDataTable[[#This Row],[Order Date]])/3,0)</f>
        <v>Q4</v>
      </c>
      <c r="G2501" t="s">
        <v>28</v>
      </c>
      <c r="H2501" t="s">
        <v>29</v>
      </c>
      <c r="I2501" t="s">
        <v>87</v>
      </c>
      <c r="J2501" t="s">
        <v>85</v>
      </c>
      <c r="K2501" t="s">
        <v>42</v>
      </c>
      <c r="L2501" t="s">
        <v>66</v>
      </c>
      <c r="M2501">
        <v>5</v>
      </c>
      <c r="N2501">
        <v>51.04</v>
      </c>
      <c r="O2501">
        <v>0</v>
      </c>
      <c r="P2501">
        <v>22.69</v>
      </c>
      <c r="Q2501">
        <v>255.2</v>
      </c>
      <c r="R2501">
        <v>113.45</v>
      </c>
      <c r="S2501">
        <v>141.75</v>
      </c>
      <c r="T2501">
        <v>0.55544670846394983</v>
      </c>
      <c r="U2501">
        <v>2026</v>
      </c>
      <c r="V2501" t="s">
        <v>79</v>
      </c>
      <c r="W2501">
        <v>11</v>
      </c>
      <c r="X2501" t="s">
        <v>82</v>
      </c>
    </row>
    <row r="2502" spans="1:24" x14ac:dyDescent="0.3">
      <c r="A2502">
        <v>990</v>
      </c>
      <c r="B2502" s="1">
        <v>46354</v>
      </c>
      <c r="C2502">
        <f>YEAR(SalesDataTable[[#This Row],[Order Date]])</f>
        <v>2026</v>
      </c>
      <c r="D2502">
        <f>MONTH(SalesDataTable[[#This Row],[Order Date]])</f>
        <v>11</v>
      </c>
      <c r="E2502" t="str">
        <f>TEXT(SalesDataTable[[#This Row],[Order Date]], "MmMM")</f>
        <v>November</v>
      </c>
      <c r="F2502" t="str">
        <f>"Q"&amp;ROUNDUP(MONTH(SalesDataTable[[#This Row],[Order Date]])/3,0)</f>
        <v>Q4</v>
      </c>
      <c r="G2502" t="s">
        <v>28</v>
      </c>
      <c r="H2502" t="s">
        <v>46</v>
      </c>
      <c r="I2502" t="s">
        <v>22</v>
      </c>
      <c r="J2502" t="s">
        <v>84</v>
      </c>
      <c r="K2502" t="s">
        <v>42</v>
      </c>
      <c r="L2502" t="s">
        <v>43</v>
      </c>
      <c r="M2502">
        <v>5</v>
      </c>
      <c r="N2502">
        <v>39.79</v>
      </c>
      <c r="O2502">
        <v>0.1</v>
      </c>
      <c r="P2502">
        <v>17.09</v>
      </c>
      <c r="Q2502">
        <v>179.05500000000001</v>
      </c>
      <c r="R2502">
        <v>85.45</v>
      </c>
      <c r="S2502">
        <v>93.605000000000004</v>
      </c>
      <c r="T2502">
        <v>0.52277233252352628</v>
      </c>
      <c r="U2502">
        <v>2026</v>
      </c>
      <c r="V2502" t="s">
        <v>79</v>
      </c>
      <c r="W2502">
        <v>11</v>
      </c>
      <c r="X2502" t="s">
        <v>82</v>
      </c>
    </row>
    <row r="2503" spans="1:24" x14ac:dyDescent="0.3">
      <c r="A2503">
        <v>1770</v>
      </c>
      <c r="B2503" s="1">
        <v>46354</v>
      </c>
      <c r="C2503">
        <f>YEAR(SalesDataTable[[#This Row],[Order Date]])</f>
        <v>2026</v>
      </c>
      <c r="D2503">
        <f>MONTH(SalesDataTable[[#This Row],[Order Date]])</f>
        <v>11</v>
      </c>
      <c r="E2503" t="str">
        <f>TEXT(SalesDataTable[[#This Row],[Order Date]], "MmMM")</f>
        <v>November</v>
      </c>
      <c r="F2503" t="str">
        <f>"Q"&amp;ROUNDUP(MONTH(SalesDataTable[[#This Row],[Order Date]])/3,0)</f>
        <v>Q4</v>
      </c>
      <c r="G2503" t="s">
        <v>20</v>
      </c>
      <c r="H2503" t="s">
        <v>32</v>
      </c>
      <c r="I2503" t="s">
        <v>86</v>
      </c>
      <c r="J2503" t="s">
        <v>84</v>
      </c>
      <c r="K2503" t="s">
        <v>30</v>
      </c>
      <c r="L2503" t="s">
        <v>31</v>
      </c>
      <c r="M2503">
        <v>5</v>
      </c>
      <c r="N2503">
        <v>153.93</v>
      </c>
      <c r="O2503">
        <v>0.05</v>
      </c>
      <c r="P2503">
        <v>77.27</v>
      </c>
      <c r="Q2503">
        <v>731.16750000000002</v>
      </c>
      <c r="R2503">
        <v>386.34999999999997</v>
      </c>
      <c r="S2503">
        <v>344.81750000000005</v>
      </c>
      <c r="T2503">
        <v>0.4715985051304934</v>
      </c>
      <c r="U2503">
        <v>2026</v>
      </c>
      <c r="V2503" t="s">
        <v>79</v>
      </c>
      <c r="W2503">
        <v>11</v>
      </c>
      <c r="X2503" t="s">
        <v>82</v>
      </c>
    </row>
    <row r="2504" spans="1:24" x14ac:dyDescent="0.3">
      <c r="A2504">
        <v>19</v>
      </c>
      <c r="B2504" s="1">
        <v>46368</v>
      </c>
      <c r="C2504">
        <f>YEAR(SalesDataTable[[#This Row],[Order Date]])</f>
        <v>2026</v>
      </c>
      <c r="D2504">
        <f>MONTH(SalesDataTable[[#This Row],[Order Date]])</f>
        <v>12</v>
      </c>
      <c r="E2504" t="str">
        <f>TEXT(SalesDataTable[[#This Row],[Order Date]], "MmMM")</f>
        <v>December</v>
      </c>
      <c r="F2504" t="str">
        <f>"Q"&amp;ROUNDUP(MONTH(SalesDataTable[[#This Row],[Order Date]])/3,0)</f>
        <v>Q4</v>
      </c>
      <c r="G2504" t="s">
        <v>34</v>
      </c>
      <c r="H2504" t="s">
        <v>56</v>
      </c>
      <c r="I2504" t="s">
        <v>22</v>
      </c>
      <c r="J2504" t="s">
        <v>23</v>
      </c>
      <c r="K2504" t="s">
        <v>42</v>
      </c>
      <c r="L2504" t="s">
        <v>66</v>
      </c>
      <c r="M2504">
        <v>5</v>
      </c>
      <c r="N2504">
        <v>49.59</v>
      </c>
      <c r="O2504">
        <v>0</v>
      </c>
      <c r="P2504">
        <v>22.63</v>
      </c>
      <c r="Q2504">
        <v>247.95000000000002</v>
      </c>
      <c r="R2504">
        <v>113.14999999999999</v>
      </c>
      <c r="S2504">
        <v>134.80000000000001</v>
      </c>
      <c r="T2504">
        <v>0.54365799556362171</v>
      </c>
      <c r="U2504">
        <v>2026</v>
      </c>
      <c r="V2504" t="s">
        <v>79</v>
      </c>
      <c r="W2504">
        <v>12</v>
      </c>
      <c r="X2504" t="s">
        <v>83</v>
      </c>
    </row>
    <row r="2505" spans="1:24" x14ac:dyDescent="0.3">
      <c r="A2505">
        <v>4963</v>
      </c>
      <c r="B2505" s="1">
        <v>46368</v>
      </c>
      <c r="C2505">
        <f>YEAR(SalesDataTable[[#This Row],[Order Date]])</f>
        <v>2026</v>
      </c>
      <c r="D2505">
        <f>MONTH(SalesDataTable[[#This Row],[Order Date]])</f>
        <v>12</v>
      </c>
      <c r="E2505" t="str">
        <f>TEXT(SalesDataTable[[#This Row],[Order Date]], "MmMM")</f>
        <v>December</v>
      </c>
      <c r="F2505" t="str">
        <f>"Q"&amp;ROUNDUP(MONTH(SalesDataTable[[#This Row],[Order Date]])/3,0)</f>
        <v>Q4</v>
      </c>
      <c r="G2505" t="s">
        <v>28</v>
      </c>
      <c r="H2505" t="s">
        <v>36</v>
      </c>
      <c r="I2505" t="s">
        <v>22</v>
      </c>
      <c r="J2505" t="s">
        <v>23</v>
      </c>
      <c r="K2505" t="s">
        <v>30</v>
      </c>
      <c r="L2505" t="s">
        <v>41</v>
      </c>
      <c r="M2505">
        <v>5</v>
      </c>
      <c r="N2505">
        <v>72.3</v>
      </c>
      <c r="O2505">
        <v>0.05</v>
      </c>
      <c r="P2505">
        <v>31.73</v>
      </c>
      <c r="Q2505">
        <v>343.42500000000001</v>
      </c>
      <c r="R2505">
        <v>158.65</v>
      </c>
      <c r="S2505">
        <v>184.77500000000001</v>
      </c>
      <c r="T2505">
        <v>0.53803596127247577</v>
      </c>
      <c r="U2505">
        <v>2026</v>
      </c>
      <c r="V2505" t="s">
        <v>79</v>
      </c>
      <c r="W2505">
        <v>12</v>
      </c>
      <c r="X2505" t="s">
        <v>83</v>
      </c>
    </row>
    <row r="2506" spans="1:24" x14ac:dyDescent="0.3">
      <c r="A2506">
        <v>2811</v>
      </c>
      <c r="B2506" s="1">
        <v>46370</v>
      </c>
      <c r="C2506">
        <f>YEAR(SalesDataTable[[#This Row],[Order Date]])</f>
        <v>2026</v>
      </c>
      <c r="D2506">
        <f>MONTH(SalesDataTable[[#This Row],[Order Date]])</f>
        <v>12</v>
      </c>
      <c r="E2506" t="str">
        <f>TEXT(SalesDataTable[[#This Row],[Order Date]], "MmMM")</f>
        <v>December</v>
      </c>
      <c r="F2506" t="str">
        <f>"Q"&amp;ROUNDUP(MONTH(SalesDataTable[[#This Row],[Order Date]])/3,0)</f>
        <v>Q4</v>
      </c>
      <c r="G2506" t="s">
        <v>34</v>
      </c>
      <c r="H2506" t="s">
        <v>40</v>
      </c>
      <c r="I2506" t="s">
        <v>86</v>
      </c>
      <c r="J2506" t="s">
        <v>85</v>
      </c>
      <c r="K2506" t="s">
        <v>30</v>
      </c>
      <c r="L2506" t="s">
        <v>57</v>
      </c>
      <c r="M2506">
        <v>5</v>
      </c>
      <c r="N2506">
        <v>145.6</v>
      </c>
      <c r="O2506">
        <v>0.15</v>
      </c>
      <c r="P2506">
        <v>81.180000000000007</v>
      </c>
      <c r="Q2506">
        <v>618.79999999999995</v>
      </c>
      <c r="R2506">
        <v>405.90000000000003</v>
      </c>
      <c r="S2506">
        <v>212.89999999999992</v>
      </c>
      <c r="T2506">
        <v>0.34405300581771159</v>
      </c>
      <c r="U2506">
        <v>2026</v>
      </c>
      <c r="V2506" t="s">
        <v>79</v>
      </c>
      <c r="W2506">
        <v>12</v>
      </c>
      <c r="X2506" t="s">
        <v>83</v>
      </c>
    </row>
    <row r="2507" spans="1:24" x14ac:dyDescent="0.3">
      <c r="A2507">
        <v>2842</v>
      </c>
      <c r="B2507" s="1">
        <v>46376</v>
      </c>
      <c r="C2507">
        <f>YEAR(SalesDataTable[[#This Row],[Order Date]])</f>
        <v>2026</v>
      </c>
      <c r="D2507">
        <f>MONTH(SalesDataTable[[#This Row],[Order Date]])</f>
        <v>12</v>
      </c>
      <c r="E2507" t="str">
        <f>TEXT(SalesDataTable[[#This Row],[Order Date]], "MmMM")</f>
        <v>December</v>
      </c>
      <c r="F2507" t="str">
        <f>"Q"&amp;ROUNDUP(MONTH(SalesDataTable[[#This Row],[Order Date]])/3,0)</f>
        <v>Q4</v>
      </c>
      <c r="G2507" t="s">
        <v>48</v>
      </c>
      <c r="H2507" t="s">
        <v>81</v>
      </c>
      <c r="I2507" t="s">
        <v>88</v>
      </c>
      <c r="J2507" t="s">
        <v>85</v>
      </c>
      <c r="K2507" t="s">
        <v>42</v>
      </c>
      <c r="L2507" t="s">
        <v>66</v>
      </c>
      <c r="M2507">
        <v>5</v>
      </c>
      <c r="N2507">
        <v>51.02</v>
      </c>
      <c r="O2507">
        <v>0.05</v>
      </c>
      <c r="P2507">
        <v>22.56</v>
      </c>
      <c r="Q2507">
        <v>242.345</v>
      </c>
      <c r="R2507">
        <v>112.8</v>
      </c>
      <c r="S2507">
        <v>129.54500000000002</v>
      </c>
      <c r="T2507">
        <v>0.5345478553302111</v>
      </c>
      <c r="U2507">
        <v>2026</v>
      </c>
      <c r="V2507" t="s">
        <v>79</v>
      </c>
      <c r="W2507">
        <v>12</v>
      </c>
      <c r="X2507" t="s">
        <v>83</v>
      </c>
    </row>
    <row r="2508" spans="1:24" x14ac:dyDescent="0.3">
      <c r="A2508">
        <v>3423</v>
      </c>
      <c r="B2508" s="1">
        <v>46378</v>
      </c>
      <c r="C2508">
        <f>YEAR(SalesDataTable[[#This Row],[Order Date]])</f>
        <v>2026</v>
      </c>
      <c r="D2508">
        <f>MONTH(SalesDataTable[[#This Row],[Order Date]])</f>
        <v>12</v>
      </c>
      <c r="E2508" t="str">
        <f>TEXT(SalesDataTable[[#This Row],[Order Date]], "MmMM")</f>
        <v>December</v>
      </c>
      <c r="F2508" t="str">
        <f>"Q"&amp;ROUNDUP(MONTH(SalesDataTable[[#This Row],[Order Date]])/3,0)</f>
        <v>Q4</v>
      </c>
      <c r="G2508" t="s">
        <v>20</v>
      </c>
      <c r="H2508" t="s">
        <v>32</v>
      </c>
      <c r="I2508" t="s">
        <v>86</v>
      </c>
      <c r="J2508" t="s">
        <v>85</v>
      </c>
      <c r="K2508" t="s">
        <v>37</v>
      </c>
      <c r="L2508" t="s">
        <v>54</v>
      </c>
      <c r="M2508">
        <v>5</v>
      </c>
      <c r="N2508">
        <v>47.67</v>
      </c>
      <c r="O2508">
        <v>0.1</v>
      </c>
      <c r="P2508">
        <v>17.84</v>
      </c>
      <c r="Q2508">
        <v>214.51500000000001</v>
      </c>
      <c r="R2508">
        <v>89.2</v>
      </c>
      <c r="S2508">
        <v>125.31500000000001</v>
      </c>
      <c r="T2508">
        <v>0.5841782625923595</v>
      </c>
      <c r="U2508">
        <v>2026</v>
      </c>
      <c r="V2508" t="s">
        <v>79</v>
      </c>
      <c r="W2508">
        <v>12</v>
      </c>
      <c r="X2508" t="s">
        <v>83</v>
      </c>
    </row>
    <row r="2509" spans="1:24" x14ac:dyDescent="0.3">
      <c r="A2509">
        <v>1198</v>
      </c>
      <c r="B2509" s="1">
        <v>46379</v>
      </c>
      <c r="C2509">
        <f>YEAR(SalesDataTable[[#This Row],[Order Date]])</f>
        <v>2026</v>
      </c>
      <c r="D2509">
        <f>MONTH(SalesDataTable[[#This Row],[Order Date]])</f>
        <v>12</v>
      </c>
      <c r="E2509" t="str">
        <f>TEXT(SalesDataTable[[#This Row],[Order Date]], "MmMM")</f>
        <v>December</v>
      </c>
      <c r="F2509" t="str">
        <f>"Q"&amp;ROUNDUP(MONTH(SalesDataTable[[#This Row],[Order Date]])/3,0)</f>
        <v>Q4</v>
      </c>
      <c r="G2509" t="s">
        <v>20</v>
      </c>
      <c r="H2509" t="s">
        <v>32</v>
      </c>
      <c r="I2509" t="s">
        <v>86</v>
      </c>
      <c r="J2509" t="s">
        <v>23</v>
      </c>
      <c r="K2509" t="s">
        <v>37</v>
      </c>
      <c r="L2509" t="s">
        <v>54</v>
      </c>
      <c r="M2509">
        <v>5</v>
      </c>
      <c r="N2509">
        <v>47.69</v>
      </c>
      <c r="O2509">
        <v>0.05</v>
      </c>
      <c r="P2509">
        <v>18.23</v>
      </c>
      <c r="Q2509">
        <v>226.52749999999997</v>
      </c>
      <c r="R2509">
        <v>91.15</v>
      </c>
      <c r="S2509">
        <v>135.37749999999997</v>
      </c>
      <c r="T2509">
        <v>0.59762059794064726</v>
      </c>
      <c r="U2509">
        <v>2026</v>
      </c>
      <c r="V2509" t="s">
        <v>79</v>
      </c>
      <c r="W2509">
        <v>12</v>
      </c>
      <c r="X2509" t="s">
        <v>83</v>
      </c>
    </row>
    <row r="2510" spans="1:24" x14ac:dyDescent="0.3">
      <c r="A2510">
        <v>7</v>
      </c>
      <c r="B2510" s="1">
        <v>46381</v>
      </c>
      <c r="C2510">
        <f>YEAR(SalesDataTable[[#This Row],[Order Date]])</f>
        <v>2026</v>
      </c>
      <c r="D2510">
        <f>MONTH(SalesDataTable[[#This Row],[Order Date]])</f>
        <v>12</v>
      </c>
      <c r="E2510" t="str">
        <f>TEXT(SalesDataTable[[#This Row],[Order Date]], "MmMM")</f>
        <v>December</v>
      </c>
      <c r="F2510" t="str">
        <f>"Q"&amp;ROUNDUP(MONTH(SalesDataTable[[#This Row],[Order Date]])/3,0)</f>
        <v>Q4</v>
      </c>
      <c r="G2510" t="s">
        <v>20</v>
      </c>
      <c r="H2510" t="s">
        <v>21</v>
      </c>
      <c r="I2510" t="s">
        <v>22</v>
      </c>
      <c r="J2510" t="s">
        <v>84</v>
      </c>
      <c r="K2510" t="s">
        <v>42</v>
      </c>
      <c r="L2510" t="s">
        <v>62</v>
      </c>
      <c r="M2510">
        <v>5</v>
      </c>
      <c r="N2510">
        <v>103.52</v>
      </c>
      <c r="O2510">
        <v>0.1</v>
      </c>
      <c r="P2510">
        <v>49.1</v>
      </c>
      <c r="Q2510">
        <v>465.84000000000003</v>
      </c>
      <c r="R2510">
        <v>245.5</v>
      </c>
      <c r="S2510">
        <v>220.34000000000003</v>
      </c>
      <c r="T2510">
        <v>0.47299501974927016</v>
      </c>
      <c r="U2510">
        <v>2026</v>
      </c>
      <c r="V2510" t="s">
        <v>79</v>
      </c>
      <c r="W2510">
        <v>12</v>
      </c>
      <c r="X2510" t="s">
        <v>83</v>
      </c>
    </row>
    <row r="2511" spans="1:24" x14ac:dyDescent="0.3">
      <c r="A2511">
        <v>3409</v>
      </c>
      <c r="B2511" s="1">
        <v>46384</v>
      </c>
      <c r="C2511">
        <f>YEAR(SalesDataTable[[#This Row],[Order Date]])</f>
        <v>2026</v>
      </c>
      <c r="D2511">
        <f>MONTH(SalesDataTable[[#This Row],[Order Date]])</f>
        <v>12</v>
      </c>
      <c r="E2511" t="str">
        <f>TEXT(SalesDataTable[[#This Row],[Order Date]], "MmMM")</f>
        <v>December</v>
      </c>
      <c r="F2511" t="str">
        <f>"Q"&amp;ROUNDUP(MONTH(SalesDataTable[[#This Row],[Order Date]])/3,0)</f>
        <v>Q4</v>
      </c>
      <c r="G2511" t="s">
        <v>20</v>
      </c>
      <c r="H2511" t="s">
        <v>39</v>
      </c>
      <c r="I2511" t="s">
        <v>22</v>
      </c>
      <c r="J2511" t="s">
        <v>23</v>
      </c>
      <c r="K2511" t="s">
        <v>44</v>
      </c>
      <c r="L2511" t="s">
        <v>63</v>
      </c>
      <c r="M2511">
        <v>5</v>
      </c>
      <c r="N2511">
        <v>122.42</v>
      </c>
      <c r="O2511">
        <v>0</v>
      </c>
      <c r="P2511">
        <v>60.8</v>
      </c>
      <c r="Q2511">
        <v>612.1</v>
      </c>
      <c r="R2511">
        <v>304</v>
      </c>
      <c r="S2511">
        <v>308.10000000000002</v>
      </c>
      <c r="T2511">
        <v>0.50334912595981052</v>
      </c>
      <c r="U2511">
        <v>2026</v>
      </c>
      <c r="V2511" t="s">
        <v>79</v>
      </c>
      <c r="W2511">
        <v>12</v>
      </c>
      <c r="X2511" t="s">
        <v>83</v>
      </c>
    </row>
    <row r="2512" spans="1:24" x14ac:dyDescent="0.3">
      <c r="A2512">
        <v>5135</v>
      </c>
      <c r="B2512" s="1">
        <v>46386</v>
      </c>
      <c r="C2512">
        <f>YEAR(SalesDataTable[[#This Row],[Order Date]])</f>
        <v>2026</v>
      </c>
      <c r="D2512">
        <f>MONTH(SalesDataTable[[#This Row],[Order Date]])</f>
        <v>12</v>
      </c>
      <c r="E2512" t="str">
        <f>TEXT(SalesDataTable[[#This Row],[Order Date]], "MmMM")</f>
        <v>December</v>
      </c>
      <c r="F2512" t="str">
        <f>"Q"&amp;ROUNDUP(MONTH(SalesDataTable[[#This Row],[Order Date]])/3,0)</f>
        <v>Q4</v>
      </c>
      <c r="G2512" t="s">
        <v>48</v>
      </c>
      <c r="H2512" t="s">
        <v>81</v>
      </c>
      <c r="I2512" t="s">
        <v>22</v>
      </c>
      <c r="J2512" t="s">
        <v>23</v>
      </c>
      <c r="K2512" t="s">
        <v>42</v>
      </c>
      <c r="L2512" t="s">
        <v>66</v>
      </c>
      <c r="M2512">
        <v>5</v>
      </c>
      <c r="N2512">
        <v>51.78</v>
      </c>
      <c r="O2512">
        <v>0.15</v>
      </c>
      <c r="P2512">
        <v>22.37</v>
      </c>
      <c r="Q2512">
        <v>220.06499999999997</v>
      </c>
      <c r="R2512">
        <v>111.85000000000001</v>
      </c>
      <c r="S2512">
        <v>108.21499999999996</v>
      </c>
      <c r="T2512">
        <v>0.49174107650012483</v>
      </c>
      <c r="U2512">
        <v>2026</v>
      </c>
      <c r="V2512" t="s">
        <v>79</v>
      </c>
      <c r="W2512">
        <v>12</v>
      </c>
      <c r="X2512" t="s">
        <v>83</v>
      </c>
    </row>
    <row r="2513" spans="1:24" x14ac:dyDescent="0.3">
      <c r="A2513">
        <v>69</v>
      </c>
      <c r="B2513" s="1">
        <v>46032</v>
      </c>
      <c r="C2513">
        <f>YEAR(SalesDataTable[[#This Row],[Order Date]])</f>
        <v>2026</v>
      </c>
      <c r="D2513">
        <f>MONTH(SalesDataTable[[#This Row],[Order Date]])</f>
        <v>1</v>
      </c>
      <c r="E2513" t="str">
        <f>TEXT(SalesDataTable[[#This Row],[Order Date]], "MmMM")</f>
        <v>January</v>
      </c>
      <c r="F2513" t="str">
        <f>"Q"&amp;ROUNDUP(MONTH(SalesDataTable[[#This Row],[Order Date]])/3,0)</f>
        <v>Q1</v>
      </c>
      <c r="G2513" t="s">
        <v>28</v>
      </c>
      <c r="H2513" t="s">
        <v>46</v>
      </c>
      <c r="I2513" t="s">
        <v>22</v>
      </c>
      <c r="J2513" t="s">
        <v>84</v>
      </c>
      <c r="K2513" t="s">
        <v>30</v>
      </c>
      <c r="L2513" t="s">
        <v>57</v>
      </c>
      <c r="M2513">
        <v>6</v>
      </c>
      <c r="N2513">
        <v>141.31</v>
      </c>
      <c r="O2513">
        <v>0.05</v>
      </c>
      <c r="P2513">
        <v>79.349999999999994</v>
      </c>
      <c r="Q2513">
        <v>805.46699999999998</v>
      </c>
      <c r="R2513">
        <v>476.09999999999997</v>
      </c>
      <c r="S2513">
        <v>329.36700000000002</v>
      </c>
      <c r="T2513">
        <v>0.4089143316858419</v>
      </c>
      <c r="U2513">
        <v>2026</v>
      </c>
      <c r="V2513" t="s">
        <v>26</v>
      </c>
      <c r="W2513">
        <v>1</v>
      </c>
      <c r="X2513" t="s">
        <v>27</v>
      </c>
    </row>
    <row r="2514" spans="1:24" x14ac:dyDescent="0.3">
      <c r="A2514">
        <v>2593</v>
      </c>
      <c r="B2514" s="1">
        <v>46053</v>
      </c>
      <c r="C2514">
        <f>YEAR(SalesDataTable[[#This Row],[Order Date]])</f>
        <v>2026</v>
      </c>
      <c r="D2514">
        <f>MONTH(SalesDataTable[[#This Row],[Order Date]])</f>
        <v>1</v>
      </c>
      <c r="E2514" t="str">
        <f>TEXT(SalesDataTable[[#This Row],[Order Date]], "MmMM")</f>
        <v>January</v>
      </c>
      <c r="F2514" t="str">
        <f>"Q"&amp;ROUNDUP(MONTH(SalesDataTable[[#This Row],[Order Date]])/3,0)</f>
        <v>Q1</v>
      </c>
      <c r="G2514" t="s">
        <v>34</v>
      </c>
      <c r="H2514" t="s">
        <v>40</v>
      </c>
      <c r="I2514" t="s">
        <v>86</v>
      </c>
      <c r="J2514" t="s">
        <v>23</v>
      </c>
      <c r="K2514" t="s">
        <v>42</v>
      </c>
      <c r="L2514" t="s">
        <v>43</v>
      </c>
      <c r="M2514">
        <v>6</v>
      </c>
      <c r="N2514">
        <v>41.07</v>
      </c>
      <c r="O2514">
        <v>0.1</v>
      </c>
      <c r="P2514">
        <v>16.29</v>
      </c>
      <c r="Q2514">
        <v>221.77800000000002</v>
      </c>
      <c r="R2514">
        <v>97.74</v>
      </c>
      <c r="S2514">
        <v>124.03800000000003</v>
      </c>
      <c r="T2514">
        <v>0.55928901874847825</v>
      </c>
      <c r="U2514">
        <v>2026</v>
      </c>
      <c r="V2514" t="s">
        <v>26</v>
      </c>
      <c r="W2514">
        <v>1</v>
      </c>
      <c r="X2514" t="s">
        <v>27</v>
      </c>
    </row>
    <row r="2515" spans="1:24" x14ac:dyDescent="0.3">
      <c r="A2515">
        <v>4031</v>
      </c>
      <c r="B2515" s="1">
        <v>46055</v>
      </c>
      <c r="C2515">
        <f>YEAR(SalesDataTable[[#This Row],[Order Date]])</f>
        <v>2026</v>
      </c>
      <c r="D2515">
        <f>MONTH(SalesDataTable[[#This Row],[Order Date]])</f>
        <v>2</v>
      </c>
      <c r="E2515" t="str">
        <f>TEXT(SalesDataTable[[#This Row],[Order Date]], "MmMM")</f>
        <v>February</v>
      </c>
      <c r="F2515" t="str">
        <f>"Q"&amp;ROUNDUP(MONTH(SalesDataTable[[#This Row],[Order Date]])/3,0)</f>
        <v>Q1</v>
      </c>
      <c r="G2515" t="s">
        <v>28</v>
      </c>
      <c r="H2515" t="s">
        <v>36</v>
      </c>
      <c r="I2515" t="s">
        <v>22</v>
      </c>
      <c r="J2515" t="s">
        <v>23</v>
      </c>
      <c r="K2515" t="s">
        <v>42</v>
      </c>
      <c r="L2515" t="s">
        <v>62</v>
      </c>
      <c r="M2515">
        <v>6</v>
      </c>
      <c r="N2515">
        <v>101.64</v>
      </c>
      <c r="O2515">
        <v>0</v>
      </c>
      <c r="P2515">
        <v>51.06</v>
      </c>
      <c r="Q2515">
        <v>609.84</v>
      </c>
      <c r="R2515">
        <v>306.36</v>
      </c>
      <c r="S2515">
        <v>303.48</v>
      </c>
      <c r="T2515">
        <v>0.49763872491145217</v>
      </c>
      <c r="U2515">
        <v>2026</v>
      </c>
      <c r="V2515" t="s">
        <v>26</v>
      </c>
      <c r="W2515">
        <v>2</v>
      </c>
      <c r="X2515" t="s">
        <v>51</v>
      </c>
    </row>
    <row r="2516" spans="1:24" x14ac:dyDescent="0.3">
      <c r="A2516">
        <v>2529</v>
      </c>
      <c r="B2516" s="1">
        <v>46058</v>
      </c>
      <c r="C2516">
        <f>YEAR(SalesDataTable[[#This Row],[Order Date]])</f>
        <v>2026</v>
      </c>
      <c r="D2516">
        <f>MONTH(SalesDataTable[[#This Row],[Order Date]])</f>
        <v>2</v>
      </c>
      <c r="E2516" t="str">
        <f>TEXT(SalesDataTable[[#This Row],[Order Date]], "MmMM")</f>
        <v>February</v>
      </c>
      <c r="F2516" t="str">
        <f>"Q"&amp;ROUNDUP(MONTH(SalesDataTable[[#This Row],[Order Date]])/3,0)</f>
        <v>Q1</v>
      </c>
      <c r="G2516" t="s">
        <v>20</v>
      </c>
      <c r="H2516" t="s">
        <v>60</v>
      </c>
      <c r="I2516" t="s">
        <v>22</v>
      </c>
      <c r="J2516" t="s">
        <v>84</v>
      </c>
      <c r="K2516" t="s">
        <v>30</v>
      </c>
      <c r="L2516" t="s">
        <v>31</v>
      </c>
      <c r="M2516">
        <v>6</v>
      </c>
      <c r="N2516">
        <v>154.22</v>
      </c>
      <c r="O2516">
        <v>0</v>
      </c>
      <c r="P2516">
        <v>79.599999999999994</v>
      </c>
      <c r="Q2516">
        <v>925.31999999999994</v>
      </c>
      <c r="R2516">
        <v>477.59999999999997</v>
      </c>
      <c r="S2516">
        <v>447.71999999999997</v>
      </c>
      <c r="T2516">
        <v>0.4838542342108676</v>
      </c>
      <c r="U2516">
        <v>2026</v>
      </c>
      <c r="V2516" t="s">
        <v>26</v>
      </c>
      <c r="W2516">
        <v>2</v>
      </c>
      <c r="X2516" t="s">
        <v>51</v>
      </c>
    </row>
    <row r="2517" spans="1:24" x14ac:dyDescent="0.3">
      <c r="A2517">
        <v>2178</v>
      </c>
      <c r="B2517" s="1">
        <v>46063</v>
      </c>
      <c r="C2517">
        <f>YEAR(SalesDataTable[[#This Row],[Order Date]])</f>
        <v>2026</v>
      </c>
      <c r="D2517">
        <f>MONTH(SalesDataTable[[#This Row],[Order Date]])</f>
        <v>2</v>
      </c>
      <c r="E2517" t="str">
        <f>TEXT(SalesDataTable[[#This Row],[Order Date]], "MmMM")</f>
        <v>February</v>
      </c>
      <c r="F2517" t="str">
        <f>"Q"&amp;ROUNDUP(MONTH(SalesDataTable[[#This Row],[Order Date]])/3,0)</f>
        <v>Q1</v>
      </c>
      <c r="G2517" t="s">
        <v>48</v>
      </c>
      <c r="H2517" t="s">
        <v>49</v>
      </c>
      <c r="I2517" t="s">
        <v>87</v>
      </c>
      <c r="J2517" t="s">
        <v>23</v>
      </c>
      <c r="K2517" t="s">
        <v>30</v>
      </c>
      <c r="L2517" t="s">
        <v>31</v>
      </c>
      <c r="M2517">
        <v>6</v>
      </c>
      <c r="N2517">
        <v>154.05000000000001</v>
      </c>
      <c r="O2517">
        <v>0</v>
      </c>
      <c r="P2517">
        <v>79.25</v>
      </c>
      <c r="Q2517">
        <v>924.30000000000007</v>
      </c>
      <c r="R2517">
        <v>475.5</v>
      </c>
      <c r="S2517">
        <v>448.80000000000007</v>
      </c>
      <c r="T2517">
        <v>0.4855566374553717</v>
      </c>
      <c r="U2517">
        <v>2026</v>
      </c>
      <c r="V2517" t="s">
        <v>26</v>
      </c>
      <c r="W2517">
        <v>2</v>
      </c>
      <c r="X2517" t="s">
        <v>51</v>
      </c>
    </row>
    <row r="2518" spans="1:24" x14ac:dyDescent="0.3">
      <c r="A2518">
        <v>2615</v>
      </c>
      <c r="B2518" s="1">
        <v>46066</v>
      </c>
      <c r="C2518">
        <f>YEAR(SalesDataTable[[#This Row],[Order Date]])</f>
        <v>2026</v>
      </c>
      <c r="D2518">
        <f>MONTH(SalesDataTable[[#This Row],[Order Date]])</f>
        <v>2</v>
      </c>
      <c r="E2518" t="str">
        <f>TEXT(SalesDataTable[[#This Row],[Order Date]], "MmMM")</f>
        <v>February</v>
      </c>
      <c r="F2518" t="str">
        <f>"Q"&amp;ROUNDUP(MONTH(SalesDataTable[[#This Row],[Order Date]])/3,0)</f>
        <v>Q1</v>
      </c>
      <c r="G2518" t="s">
        <v>28</v>
      </c>
      <c r="H2518" t="s">
        <v>46</v>
      </c>
      <c r="I2518" t="s">
        <v>22</v>
      </c>
      <c r="J2518" t="s">
        <v>84</v>
      </c>
      <c r="K2518" t="s">
        <v>30</v>
      </c>
      <c r="L2518" t="s">
        <v>31</v>
      </c>
      <c r="M2518">
        <v>6</v>
      </c>
      <c r="N2518">
        <v>155.79</v>
      </c>
      <c r="O2518">
        <v>0</v>
      </c>
      <c r="P2518">
        <v>77.48</v>
      </c>
      <c r="Q2518">
        <v>934.74</v>
      </c>
      <c r="R2518">
        <v>464.88</v>
      </c>
      <c r="S2518">
        <v>469.86</v>
      </c>
      <c r="T2518">
        <v>0.50266384235188399</v>
      </c>
      <c r="U2518">
        <v>2026</v>
      </c>
      <c r="V2518" t="s">
        <v>26</v>
      </c>
      <c r="W2518">
        <v>2</v>
      </c>
      <c r="X2518" t="s">
        <v>51</v>
      </c>
    </row>
    <row r="2519" spans="1:24" x14ac:dyDescent="0.3">
      <c r="A2519">
        <v>3064</v>
      </c>
      <c r="B2519" s="1">
        <v>46092</v>
      </c>
      <c r="C2519">
        <f>YEAR(SalesDataTable[[#This Row],[Order Date]])</f>
        <v>2026</v>
      </c>
      <c r="D2519">
        <f>MONTH(SalesDataTable[[#This Row],[Order Date]])</f>
        <v>3</v>
      </c>
      <c r="E2519" t="str">
        <f>TEXT(SalesDataTable[[#This Row],[Order Date]], "MmMM")</f>
        <v>March</v>
      </c>
      <c r="F2519" t="str">
        <f>"Q"&amp;ROUNDUP(MONTH(SalesDataTable[[#This Row],[Order Date]])/3,0)</f>
        <v>Q1</v>
      </c>
      <c r="G2519" t="s">
        <v>20</v>
      </c>
      <c r="H2519" t="s">
        <v>21</v>
      </c>
      <c r="I2519" t="s">
        <v>22</v>
      </c>
      <c r="J2519" t="s">
        <v>84</v>
      </c>
      <c r="K2519" t="s">
        <v>44</v>
      </c>
      <c r="L2519" t="s">
        <v>63</v>
      </c>
      <c r="M2519">
        <v>6</v>
      </c>
      <c r="N2519">
        <v>124.04</v>
      </c>
      <c r="O2519">
        <v>0.05</v>
      </c>
      <c r="P2519">
        <v>61.17</v>
      </c>
      <c r="Q2519">
        <v>707.02800000000002</v>
      </c>
      <c r="R2519">
        <v>367.02</v>
      </c>
      <c r="S2519">
        <v>340.00800000000004</v>
      </c>
      <c r="T2519">
        <v>0.48089750335205966</v>
      </c>
      <c r="U2519">
        <v>2026</v>
      </c>
      <c r="V2519" t="s">
        <v>26</v>
      </c>
      <c r="W2519">
        <v>3</v>
      </c>
      <c r="X2519" t="s">
        <v>58</v>
      </c>
    </row>
    <row r="2520" spans="1:24" x14ac:dyDescent="0.3">
      <c r="A2520">
        <v>3611</v>
      </c>
      <c r="B2520" s="1">
        <v>46101</v>
      </c>
      <c r="C2520">
        <f>YEAR(SalesDataTable[[#This Row],[Order Date]])</f>
        <v>2026</v>
      </c>
      <c r="D2520">
        <f>MONTH(SalesDataTable[[#This Row],[Order Date]])</f>
        <v>3</v>
      </c>
      <c r="E2520" t="str">
        <f>TEXT(SalesDataTable[[#This Row],[Order Date]], "MmMM")</f>
        <v>March</v>
      </c>
      <c r="F2520" t="str">
        <f>"Q"&amp;ROUNDUP(MONTH(SalesDataTable[[#This Row],[Order Date]])/3,0)</f>
        <v>Q1</v>
      </c>
      <c r="G2520" t="s">
        <v>34</v>
      </c>
      <c r="H2520" t="s">
        <v>56</v>
      </c>
      <c r="I2520" t="s">
        <v>88</v>
      </c>
      <c r="J2520" t="s">
        <v>85</v>
      </c>
      <c r="K2520" t="s">
        <v>42</v>
      </c>
      <c r="L2520" t="s">
        <v>43</v>
      </c>
      <c r="M2520">
        <v>6</v>
      </c>
      <c r="N2520">
        <v>40.89</v>
      </c>
      <c r="O2520">
        <v>0.1</v>
      </c>
      <c r="P2520">
        <v>16.84</v>
      </c>
      <c r="Q2520">
        <v>220.80600000000001</v>
      </c>
      <c r="R2520">
        <v>101.03999999999999</v>
      </c>
      <c r="S2520">
        <v>119.76600000000002</v>
      </c>
      <c r="T2520">
        <v>0.54240373902883077</v>
      </c>
      <c r="U2520">
        <v>2026</v>
      </c>
      <c r="V2520" t="s">
        <v>26</v>
      </c>
      <c r="W2520">
        <v>3</v>
      </c>
      <c r="X2520" t="s">
        <v>58</v>
      </c>
    </row>
    <row r="2521" spans="1:24" x14ac:dyDescent="0.3">
      <c r="A2521">
        <v>4731</v>
      </c>
      <c r="B2521" s="1">
        <v>46102</v>
      </c>
      <c r="C2521">
        <f>YEAR(SalesDataTable[[#This Row],[Order Date]])</f>
        <v>2026</v>
      </c>
      <c r="D2521">
        <f>MONTH(SalesDataTable[[#This Row],[Order Date]])</f>
        <v>3</v>
      </c>
      <c r="E2521" t="str">
        <f>TEXT(SalesDataTable[[#This Row],[Order Date]], "MmMM")</f>
        <v>March</v>
      </c>
      <c r="F2521" t="str">
        <f>"Q"&amp;ROUNDUP(MONTH(SalesDataTable[[#This Row],[Order Date]])/3,0)</f>
        <v>Q1</v>
      </c>
      <c r="G2521" t="s">
        <v>34</v>
      </c>
      <c r="H2521" t="s">
        <v>53</v>
      </c>
      <c r="I2521" t="s">
        <v>88</v>
      </c>
      <c r="J2521" t="s">
        <v>85</v>
      </c>
      <c r="K2521" t="s">
        <v>42</v>
      </c>
      <c r="L2521" t="s">
        <v>66</v>
      </c>
      <c r="M2521">
        <v>6</v>
      </c>
      <c r="N2521">
        <v>51.07</v>
      </c>
      <c r="O2521">
        <v>0.1</v>
      </c>
      <c r="P2521">
        <v>22.68</v>
      </c>
      <c r="Q2521">
        <v>275.77800000000002</v>
      </c>
      <c r="R2521">
        <v>136.07999999999998</v>
      </c>
      <c r="S2521">
        <v>139.69800000000004</v>
      </c>
      <c r="T2521">
        <v>0.50655962404542798</v>
      </c>
      <c r="U2521">
        <v>2026</v>
      </c>
      <c r="V2521" t="s">
        <v>26</v>
      </c>
      <c r="W2521">
        <v>3</v>
      </c>
      <c r="X2521" t="s">
        <v>58</v>
      </c>
    </row>
    <row r="2522" spans="1:24" x14ac:dyDescent="0.3">
      <c r="A2522">
        <v>2309</v>
      </c>
      <c r="B2522" s="1">
        <v>46104</v>
      </c>
      <c r="C2522">
        <f>YEAR(SalesDataTable[[#This Row],[Order Date]])</f>
        <v>2026</v>
      </c>
      <c r="D2522">
        <f>MONTH(SalesDataTable[[#This Row],[Order Date]])</f>
        <v>3</v>
      </c>
      <c r="E2522" t="str">
        <f>TEXT(SalesDataTable[[#This Row],[Order Date]], "MmMM")</f>
        <v>March</v>
      </c>
      <c r="F2522" t="str">
        <f>"Q"&amp;ROUNDUP(MONTH(SalesDataTable[[#This Row],[Order Date]])/3,0)</f>
        <v>Q1</v>
      </c>
      <c r="G2522" t="s">
        <v>20</v>
      </c>
      <c r="H2522" t="s">
        <v>32</v>
      </c>
      <c r="I2522" t="s">
        <v>22</v>
      </c>
      <c r="J2522" t="s">
        <v>84</v>
      </c>
      <c r="K2522" t="s">
        <v>44</v>
      </c>
      <c r="L2522" t="s">
        <v>45</v>
      </c>
      <c r="M2522">
        <v>6</v>
      </c>
      <c r="N2522">
        <v>199.75</v>
      </c>
      <c r="O2522">
        <v>0</v>
      </c>
      <c r="P2522">
        <v>105.84</v>
      </c>
      <c r="Q2522">
        <v>1198.5</v>
      </c>
      <c r="R2522">
        <v>635.04</v>
      </c>
      <c r="S2522">
        <v>563.46</v>
      </c>
      <c r="T2522">
        <v>0.47013767209011265</v>
      </c>
      <c r="U2522">
        <v>2026</v>
      </c>
      <c r="V2522" t="s">
        <v>26</v>
      </c>
      <c r="W2522">
        <v>3</v>
      </c>
      <c r="X2522" t="s">
        <v>58</v>
      </c>
    </row>
    <row r="2523" spans="1:24" x14ac:dyDescent="0.3">
      <c r="A2523">
        <v>2054</v>
      </c>
      <c r="B2523" s="1">
        <v>46111</v>
      </c>
      <c r="C2523">
        <f>YEAR(SalesDataTable[[#This Row],[Order Date]])</f>
        <v>2026</v>
      </c>
      <c r="D2523">
        <f>MONTH(SalesDataTable[[#This Row],[Order Date]])</f>
        <v>3</v>
      </c>
      <c r="E2523" t="str">
        <f>TEXT(SalesDataTable[[#This Row],[Order Date]], "MmMM")</f>
        <v>March</v>
      </c>
      <c r="F2523" t="str">
        <f>"Q"&amp;ROUNDUP(MONTH(SalesDataTable[[#This Row],[Order Date]])/3,0)</f>
        <v>Q1</v>
      </c>
      <c r="G2523" t="s">
        <v>20</v>
      </c>
      <c r="H2523" t="s">
        <v>60</v>
      </c>
      <c r="I2523" t="s">
        <v>88</v>
      </c>
      <c r="J2523" t="s">
        <v>85</v>
      </c>
      <c r="K2523" t="s">
        <v>30</v>
      </c>
      <c r="L2523" t="s">
        <v>57</v>
      </c>
      <c r="M2523">
        <v>6</v>
      </c>
      <c r="N2523">
        <v>142.18</v>
      </c>
      <c r="O2523">
        <v>0.05</v>
      </c>
      <c r="P2523">
        <v>80.94</v>
      </c>
      <c r="Q2523">
        <v>810.42600000000004</v>
      </c>
      <c r="R2523">
        <v>485.64</v>
      </c>
      <c r="S2523">
        <v>324.78600000000006</v>
      </c>
      <c r="T2523">
        <v>0.40075960050640036</v>
      </c>
      <c r="U2523">
        <v>2026</v>
      </c>
      <c r="V2523" t="s">
        <v>26</v>
      </c>
      <c r="W2523">
        <v>3</v>
      </c>
      <c r="X2523" t="s">
        <v>58</v>
      </c>
    </row>
    <row r="2524" spans="1:24" x14ac:dyDescent="0.3">
      <c r="A2524">
        <v>4681</v>
      </c>
      <c r="B2524" s="1">
        <v>46115</v>
      </c>
      <c r="C2524">
        <f>YEAR(SalesDataTable[[#This Row],[Order Date]])</f>
        <v>2026</v>
      </c>
      <c r="D2524">
        <f>MONTH(SalesDataTable[[#This Row],[Order Date]])</f>
        <v>4</v>
      </c>
      <c r="E2524" t="str">
        <f>TEXT(SalesDataTable[[#This Row],[Order Date]], "MmMM")</f>
        <v>April</v>
      </c>
      <c r="F2524" t="str">
        <f>"Q"&amp;ROUNDUP(MONTH(SalesDataTable[[#This Row],[Order Date]])/3,0)</f>
        <v>Q2</v>
      </c>
      <c r="G2524" t="s">
        <v>20</v>
      </c>
      <c r="H2524" t="s">
        <v>60</v>
      </c>
      <c r="I2524" t="s">
        <v>87</v>
      </c>
      <c r="J2524" t="s">
        <v>84</v>
      </c>
      <c r="K2524" t="s">
        <v>42</v>
      </c>
      <c r="L2524" t="s">
        <v>72</v>
      </c>
      <c r="M2524">
        <v>6</v>
      </c>
      <c r="N2524">
        <v>81.239999999999995</v>
      </c>
      <c r="O2524">
        <v>0</v>
      </c>
      <c r="P2524">
        <v>43.28</v>
      </c>
      <c r="Q2524">
        <v>487.43999999999994</v>
      </c>
      <c r="R2524">
        <v>259.68</v>
      </c>
      <c r="S2524">
        <v>227.75999999999993</v>
      </c>
      <c r="T2524">
        <v>0.46725750861644505</v>
      </c>
      <c r="U2524">
        <v>2026</v>
      </c>
      <c r="V2524" t="s">
        <v>64</v>
      </c>
      <c r="W2524">
        <v>4</v>
      </c>
      <c r="X2524" t="s">
        <v>65</v>
      </c>
    </row>
    <row r="2525" spans="1:24" x14ac:dyDescent="0.3">
      <c r="A2525">
        <v>4764</v>
      </c>
      <c r="B2525" s="1">
        <v>46117</v>
      </c>
      <c r="C2525">
        <f>YEAR(SalesDataTable[[#This Row],[Order Date]])</f>
        <v>2026</v>
      </c>
      <c r="D2525">
        <f>MONTH(SalesDataTable[[#This Row],[Order Date]])</f>
        <v>4</v>
      </c>
      <c r="E2525" t="str">
        <f>TEXT(SalesDataTable[[#This Row],[Order Date]], "MmMM")</f>
        <v>April</v>
      </c>
      <c r="F2525" t="str">
        <f>"Q"&amp;ROUNDUP(MONTH(SalesDataTable[[#This Row],[Order Date]])/3,0)</f>
        <v>Q2</v>
      </c>
      <c r="G2525" t="s">
        <v>20</v>
      </c>
      <c r="H2525" t="s">
        <v>60</v>
      </c>
      <c r="I2525" t="s">
        <v>87</v>
      </c>
      <c r="J2525" t="s">
        <v>23</v>
      </c>
      <c r="K2525" t="s">
        <v>42</v>
      </c>
      <c r="L2525" t="s">
        <v>43</v>
      </c>
      <c r="M2525">
        <v>6</v>
      </c>
      <c r="N2525">
        <v>39.6</v>
      </c>
      <c r="O2525">
        <v>0.15</v>
      </c>
      <c r="P2525">
        <v>17.010000000000002</v>
      </c>
      <c r="Q2525">
        <v>201.96</v>
      </c>
      <c r="R2525">
        <v>102.06</v>
      </c>
      <c r="S2525">
        <v>99.9</v>
      </c>
      <c r="T2525">
        <v>0.49465240641711233</v>
      </c>
      <c r="U2525">
        <v>2026</v>
      </c>
      <c r="V2525" t="s">
        <v>64</v>
      </c>
      <c r="W2525">
        <v>4</v>
      </c>
      <c r="X2525" t="s">
        <v>65</v>
      </c>
    </row>
    <row r="2526" spans="1:24" x14ac:dyDescent="0.3">
      <c r="A2526">
        <v>2829</v>
      </c>
      <c r="B2526" s="1">
        <v>46118</v>
      </c>
      <c r="C2526">
        <f>YEAR(SalesDataTable[[#This Row],[Order Date]])</f>
        <v>2026</v>
      </c>
      <c r="D2526">
        <f>MONTH(SalesDataTable[[#This Row],[Order Date]])</f>
        <v>4</v>
      </c>
      <c r="E2526" t="str">
        <f>TEXT(SalesDataTable[[#This Row],[Order Date]], "MmMM")</f>
        <v>April</v>
      </c>
      <c r="F2526" t="str">
        <f>"Q"&amp;ROUNDUP(MONTH(SalesDataTable[[#This Row],[Order Date]])/3,0)</f>
        <v>Q2</v>
      </c>
      <c r="G2526" t="s">
        <v>34</v>
      </c>
      <c r="H2526" t="s">
        <v>35</v>
      </c>
      <c r="I2526" t="s">
        <v>22</v>
      </c>
      <c r="J2526" t="s">
        <v>85</v>
      </c>
      <c r="K2526" t="s">
        <v>42</v>
      </c>
      <c r="L2526" t="s">
        <v>62</v>
      </c>
      <c r="M2526">
        <v>6</v>
      </c>
      <c r="N2526">
        <v>102.59</v>
      </c>
      <c r="O2526">
        <v>0.1</v>
      </c>
      <c r="P2526">
        <v>49.6</v>
      </c>
      <c r="Q2526">
        <v>553.98599999999999</v>
      </c>
      <c r="R2526">
        <v>297.60000000000002</v>
      </c>
      <c r="S2526">
        <v>256.38599999999997</v>
      </c>
      <c r="T2526">
        <v>0.46280230908362302</v>
      </c>
      <c r="U2526">
        <v>2026</v>
      </c>
      <c r="V2526" t="s">
        <v>64</v>
      </c>
      <c r="W2526">
        <v>4</v>
      </c>
      <c r="X2526" t="s">
        <v>65</v>
      </c>
    </row>
    <row r="2527" spans="1:24" x14ac:dyDescent="0.3">
      <c r="A2527">
        <v>4512</v>
      </c>
      <c r="B2527" s="1">
        <v>46118</v>
      </c>
      <c r="C2527">
        <f>YEAR(SalesDataTable[[#This Row],[Order Date]])</f>
        <v>2026</v>
      </c>
      <c r="D2527">
        <f>MONTH(SalesDataTable[[#This Row],[Order Date]])</f>
        <v>4</v>
      </c>
      <c r="E2527" t="str">
        <f>TEXT(SalesDataTable[[#This Row],[Order Date]], "MmMM")</f>
        <v>April</v>
      </c>
      <c r="F2527" t="str">
        <f>"Q"&amp;ROUNDUP(MONTH(SalesDataTable[[#This Row],[Order Date]])/3,0)</f>
        <v>Q2</v>
      </c>
      <c r="G2527" t="s">
        <v>34</v>
      </c>
      <c r="H2527" t="s">
        <v>56</v>
      </c>
      <c r="I2527" t="s">
        <v>22</v>
      </c>
      <c r="J2527" t="s">
        <v>23</v>
      </c>
      <c r="K2527" t="s">
        <v>37</v>
      </c>
      <c r="L2527" t="s">
        <v>38</v>
      </c>
      <c r="M2527">
        <v>6</v>
      </c>
      <c r="N2527">
        <v>136.29</v>
      </c>
      <c r="O2527">
        <v>0</v>
      </c>
      <c r="P2527">
        <v>68.209999999999994</v>
      </c>
      <c r="Q2527">
        <v>817.74</v>
      </c>
      <c r="R2527">
        <v>409.26</v>
      </c>
      <c r="S2527">
        <v>408.48</v>
      </c>
      <c r="T2527">
        <v>0.49952307579426225</v>
      </c>
      <c r="U2527">
        <v>2026</v>
      </c>
      <c r="V2527" t="s">
        <v>64</v>
      </c>
      <c r="W2527">
        <v>4</v>
      </c>
      <c r="X2527" t="s">
        <v>65</v>
      </c>
    </row>
    <row r="2528" spans="1:24" x14ac:dyDescent="0.3">
      <c r="A2528">
        <v>3189</v>
      </c>
      <c r="B2528" s="1">
        <v>46121</v>
      </c>
      <c r="C2528">
        <f>YEAR(SalesDataTable[[#This Row],[Order Date]])</f>
        <v>2026</v>
      </c>
      <c r="D2528">
        <f>MONTH(SalesDataTable[[#This Row],[Order Date]])</f>
        <v>4</v>
      </c>
      <c r="E2528" t="str">
        <f>TEXT(SalesDataTable[[#This Row],[Order Date]], "MmMM")</f>
        <v>April</v>
      </c>
      <c r="F2528" t="str">
        <f>"Q"&amp;ROUNDUP(MONTH(SalesDataTable[[#This Row],[Order Date]])/3,0)</f>
        <v>Q2</v>
      </c>
      <c r="G2528" t="s">
        <v>34</v>
      </c>
      <c r="H2528" t="s">
        <v>40</v>
      </c>
      <c r="I2528" t="s">
        <v>88</v>
      </c>
      <c r="J2528" t="s">
        <v>85</v>
      </c>
      <c r="K2528" t="s">
        <v>30</v>
      </c>
      <c r="L2528" t="s">
        <v>31</v>
      </c>
      <c r="M2528">
        <v>6</v>
      </c>
      <c r="N2528">
        <v>157.38999999999999</v>
      </c>
      <c r="O2528">
        <v>0.05</v>
      </c>
      <c r="P2528">
        <v>79.239999999999995</v>
      </c>
      <c r="Q2528">
        <v>897.12299999999993</v>
      </c>
      <c r="R2528">
        <v>475.43999999999994</v>
      </c>
      <c r="S2528">
        <v>421.68299999999999</v>
      </c>
      <c r="T2528">
        <v>0.47003922539049831</v>
      </c>
      <c r="U2528">
        <v>2026</v>
      </c>
      <c r="V2528" t="s">
        <v>64</v>
      </c>
      <c r="W2528">
        <v>4</v>
      </c>
      <c r="X2528" t="s">
        <v>65</v>
      </c>
    </row>
    <row r="2529" spans="1:24" x14ac:dyDescent="0.3">
      <c r="A2529">
        <v>308</v>
      </c>
      <c r="B2529" s="1">
        <v>46133</v>
      </c>
      <c r="C2529">
        <f>YEAR(SalesDataTable[[#This Row],[Order Date]])</f>
        <v>2026</v>
      </c>
      <c r="D2529">
        <f>MONTH(SalesDataTable[[#This Row],[Order Date]])</f>
        <v>4</v>
      </c>
      <c r="E2529" t="str">
        <f>TEXT(SalesDataTable[[#This Row],[Order Date]], "MmMM")</f>
        <v>April</v>
      </c>
      <c r="F2529" t="str">
        <f>"Q"&amp;ROUNDUP(MONTH(SalesDataTable[[#This Row],[Order Date]])/3,0)</f>
        <v>Q2</v>
      </c>
      <c r="G2529" t="s">
        <v>20</v>
      </c>
      <c r="H2529" t="s">
        <v>32</v>
      </c>
      <c r="I2529" t="s">
        <v>22</v>
      </c>
      <c r="J2529" t="s">
        <v>84</v>
      </c>
      <c r="K2529" t="s">
        <v>30</v>
      </c>
      <c r="L2529" t="s">
        <v>33</v>
      </c>
      <c r="M2529">
        <v>6</v>
      </c>
      <c r="N2529">
        <v>93.58</v>
      </c>
      <c r="O2529">
        <v>0</v>
      </c>
      <c r="P2529">
        <v>46.68</v>
      </c>
      <c r="Q2529">
        <v>561.48</v>
      </c>
      <c r="R2529">
        <v>280.08</v>
      </c>
      <c r="S2529">
        <v>281.40000000000003</v>
      </c>
      <c r="T2529">
        <v>0.5011754648429152</v>
      </c>
      <c r="U2529">
        <v>2026</v>
      </c>
      <c r="V2529" t="s">
        <v>64</v>
      </c>
      <c r="W2529">
        <v>4</v>
      </c>
      <c r="X2529" t="s">
        <v>65</v>
      </c>
    </row>
    <row r="2530" spans="1:24" x14ac:dyDescent="0.3">
      <c r="A2530">
        <v>1422</v>
      </c>
      <c r="B2530" s="1">
        <v>46137</v>
      </c>
      <c r="C2530">
        <f>YEAR(SalesDataTable[[#This Row],[Order Date]])</f>
        <v>2026</v>
      </c>
      <c r="D2530">
        <f>MONTH(SalesDataTable[[#This Row],[Order Date]])</f>
        <v>4</v>
      </c>
      <c r="E2530" t="str">
        <f>TEXT(SalesDataTable[[#This Row],[Order Date]], "MmMM")</f>
        <v>April</v>
      </c>
      <c r="F2530" t="str">
        <f>"Q"&amp;ROUNDUP(MONTH(SalesDataTable[[#This Row],[Order Date]])/3,0)</f>
        <v>Q2</v>
      </c>
      <c r="G2530" t="s">
        <v>20</v>
      </c>
      <c r="H2530" t="s">
        <v>21</v>
      </c>
      <c r="I2530" t="s">
        <v>88</v>
      </c>
      <c r="J2530" t="s">
        <v>85</v>
      </c>
      <c r="K2530" t="s">
        <v>44</v>
      </c>
      <c r="L2530" t="s">
        <v>77</v>
      </c>
      <c r="M2530">
        <v>6</v>
      </c>
      <c r="N2530">
        <v>348.16</v>
      </c>
      <c r="O2530">
        <v>0.1</v>
      </c>
      <c r="P2530">
        <v>198.24</v>
      </c>
      <c r="Q2530">
        <v>1880.0640000000001</v>
      </c>
      <c r="R2530">
        <v>1189.44</v>
      </c>
      <c r="S2530">
        <v>690.62400000000002</v>
      </c>
      <c r="T2530">
        <v>0.36734068627450978</v>
      </c>
      <c r="U2530">
        <v>2026</v>
      </c>
      <c r="V2530" t="s">
        <v>64</v>
      </c>
      <c r="W2530">
        <v>4</v>
      </c>
      <c r="X2530" t="s">
        <v>65</v>
      </c>
    </row>
    <row r="2531" spans="1:24" x14ac:dyDescent="0.3">
      <c r="A2531">
        <v>4324</v>
      </c>
      <c r="B2531" s="1">
        <v>46138</v>
      </c>
      <c r="C2531">
        <f>YEAR(SalesDataTable[[#This Row],[Order Date]])</f>
        <v>2026</v>
      </c>
      <c r="D2531">
        <f>MONTH(SalesDataTable[[#This Row],[Order Date]])</f>
        <v>4</v>
      </c>
      <c r="E2531" t="str">
        <f>TEXT(SalesDataTable[[#This Row],[Order Date]], "MmMM")</f>
        <v>April</v>
      </c>
      <c r="F2531" t="str">
        <f>"Q"&amp;ROUNDUP(MONTH(SalesDataTable[[#This Row],[Order Date]])/3,0)</f>
        <v>Q2</v>
      </c>
      <c r="G2531" t="s">
        <v>20</v>
      </c>
      <c r="H2531" t="s">
        <v>21</v>
      </c>
      <c r="I2531" t="s">
        <v>88</v>
      </c>
      <c r="J2531" t="s">
        <v>85</v>
      </c>
      <c r="K2531" t="s">
        <v>44</v>
      </c>
      <c r="L2531" t="s">
        <v>77</v>
      </c>
      <c r="M2531">
        <v>6</v>
      </c>
      <c r="N2531">
        <v>337.24</v>
      </c>
      <c r="O2531">
        <v>0.05</v>
      </c>
      <c r="P2531">
        <v>198.63</v>
      </c>
      <c r="Q2531">
        <v>1922.268</v>
      </c>
      <c r="R2531">
        <v>1191.78</v>
      </c>
      <c r="S2531">
        <v>730.48800000000006</v>
      </c>
      <c r="T2531">
        <v>0.38001360892445801</v>
      </c>
      <c r="U2531">
        <v>2026</v>
      </c>
      <c r="V2531" t="s">
        <v>64</v>
      </c>
      <c r="W2531">
        <v>4</v>
      </c>
      <c r="X2531" t="s">
        <v>65</v>
      </c>
    </row>
    <row r="2532" spans="1:24" x14ac:dyDescent="0.3">
      <c r="A2532">
        <v>792</v>
      </c>
      <c r="B2532" s="1">
        <v>46142</v>
      </c>
      <c r="C2532">
        <f>YEAR(SalesDataTable[[#This Row],[Order Date]])</f>
        <v>2026</v>
      </c>
      <c r="D2532">
        <f>MONTH(SalesDataTable[[#This Row],[Order Date]])</f>
        <v>4</v>
      </c>
      <c r="E2532" t="str">
        <f>TEXT(SalesDataTable[[#This Row],[Order Date]], "MmMM")</f>
        <v>April</v>
      </c>
      <c r="F2532" t="str">
        <f>"Q"&amp;ROUNDUP(MONTH(SalesDataTable[[#This Row],[Order Date]])/3,0)</f>
        <v>Q2</v>
      </c>
      <c r="G2532" t="s">
        <v>20</v>
      </c>
      <c r="H2532" t="s">
        <v>21</v>
      </c>
      <c r="I2532" t="s">
        <v>88</v>
      </c>
      <c r="J2532" t="s">
        <v>84</v>
      </c>
      <c r="K2532" t="s">
        <v>44</v>
      </c>
      <c r="L2532" t="s">
        <v>68</v>
      </c>
      <c r="M2532">
        <v>6</v>
      </c>
      <c r="N2532">
        <v>83.7</v>
      </c>
      <c r="O2532">
        <v>0.2</v>
      </c>
      <c r="P2532">
        <v>38.58</v>
      </c>
      <c r="Q2532">
        <v>401.76000000000005</v>
      </c>
      <c r="R2532">
        <v>231.48</v>
      </c>
      <c r="S2532">
        <v>170.28000000000006</v>
      </c>
      <c r="T2532">
        <v>0.42383512544802876</v>
      </c>
      <c r="U2532">
        <v>2026</v>
      </c>
      <c r="V2532" t="s">
        <v>64</v>
      </c>
      <c r="W2532">
        <v>4</v>
      </c>
      <c r="X2532" t="s">
        <v>65</v>
      </c>
    </row>
    <row r="2533" spans="1:24" x14ac:dyDescent="0.3">
      <c r="A2533">
        <v>4255</v>
      </c>
      <c r="B2533" s="1">
        <v>46146</v>
      </c>
      <c r="C2533">
        <f>YEAR(SalesDataTable[[#This Row],[Order Date]])</f>
        <v>2026</v>
      </c>
      <c r="D2533">
        <f>MONTH(SalesDataTable[[#This Row],[Order Date]])</f>
        <v>5</v>
      </c>
      <c r="E2533" t="str">
        <f>TEXT(SalesDataTable[[#This Row],[Order Date]], "MmMM")</f>
        <v>May</v>
      </c>
      <c r="F2533" t="str">
        <f>"Q"&amp;ROUNDUP(MONTH(SalesDataTable[[#This Row],[Order Date]])/3,0)</f>
        <v>Q2</v>
      </c>
      <c r="G2533" t="s">
        <v>20</v>
      </c>
      <c r="H2533" t="s">
        <v>32</v>
      </c>
      <c r="I2533" t="s">
        <v>87</v>
      </c>
      <c r="J2533" t="s">
        <v>84</v>
      </c>
      <c r="K2533" t="s">
        <v>37</v>
      </c>
      <c r="L2533" t="s">
        <v>47</v>
      </c>
      <c r="M2533">
        <v>6</v>
      </c>
      <c r="N2533">
        <v>36.04</v>
      </c>
      <c r="O2533">
        <v>0</v>
      </c>
      <c r="P2533">
        <v>13.38</v>
      </c>
      <c r="Q2533">
        <v>216.24</v>
      </c>
      <c r="R2533">
        <v>80.28</v>
      </c>
      <c r="S2533">
        <v>135.96</v>
      </c>
      <c r="T2533">
        <v>0.62874583795782468</v>
      </c>
      <c r="U2533">
        <v>2026</v>
      </c>
      <c r="V2533" t="s">
        <v>64</v>
      </c>
      <c r="W2533">
        <v>5</v>
      </c>
      <c r="X2533" t="s">
        <v>70</v>
      </c>
    </row>
    <row r="2534" spans="1:24" x14ac:dyDescent="0.3">
      <c r="A2534">
        <v>3060</v>
      </c>
      <c r="B2534" s="1">
        <v>46148</v>
      </c>
      <c r="C2534">
        <f>YEAR(SalesDataTable[[#This Row],[Order Date]])</f>
        <v>2026</v>
      </c>
      <c r="D2534">
        <f>MONTH(SalesDataTable[[#This Row],[Order Date]])</f>
        <v>5</v>
      </c>
      <c r="E2534" t="str">
        <f>TEXT(SalesDataTable[[#This Row],[Order Date]], "MmMM")</f>
        <v>May</v>
      </c>
      <c r="F2534" t="str">
        <f>"Q"&amp;ROUNDUP(MONTH(SalesDataTable[[#This Row],[Order Date]])/3,0)</f>
        <v>Q2</v>
      </c>
      <c r="G2534" t="s">
        <v>34</v>
      </c>
      <c r="H2534" t="s">
        <v>35</v>
      </c>
      <c r="I2534" t="s">
        <v>88</v>
      </c>
      <c r="J2534" t="s">
        <v>85</v>
      </c>
      <c r="K2534" t="s">
        <v>30</v>
      </c>
      <c r="L2534" t="s">
        <v>31</v>
      </c>
      <c r="M2534">
        <v>6</v>
      </c>
      <c r="N2534">
        <v>157.31</v>
      </c>
      <c r="O2534">
        <v>0.15</v>
      </c>
      <c r="P2534">
        <v>80.34</v>
      </c>
      <c r="Q2534">
        <v>802.28099999999995</v>
      </c>
      <c r="R2534">
        <v>482.04</v>
      </c>
      <c r="S2534">
        <v>320.24099999999993</v>
      </c>
      <c r="T2534">
        <v>0.3991631361081715</v>
      </c>
      <c r="U2534">
        <v>2026</v>
      </c>
      <c r="V2534" t="s">
        <v>64</v>
      </c>
      <c r="W2534">
        <v>5</v>
      </c>
      <c r="X2534" t="s">
        <v>70</v>
      </c>
    </row>
    <row r="2535" spans="1:24" x14ac:dyDescent="0.3">
      <c r="A2535">
        <v>400</v>
      </c>
      <c r="B2535" s="1">
        <v>46149</v>
      </c>
      <c r="C2535">
        <f>YEAR(SalesDataTable[[#This Row],[Order Date]])</f>
        <v>2026</v>
      </c>
      <c r="D2535">
        <f>MONTH(SalesDataTable[[#This Row],[Order Date]])</f>
        <v>5</v>
      </c>
      <c r="E2535" t="str">
        <f>TEXT(SalesDataTable[[#This Row],[Order Date]], "MmMM")</f>
        <v>May</v>
      </c>
      <c r="F2535" t="str">
        <f>"Q"&amp;ROUNDUP(MONTH(SalesDataTable[[#This Row],[Order Date]])/3,0)</f>
        <v>Q2</v>
      </c>
      <c r="G2535" t="s">
        <v>34</v>
      </c>
      <c r="H2535" t="s">
        <v>53</v>
      </c>
      <c r="I2535" t="s">
        <v>88</v>
      </c>
      <c r="J2535" t="s">
        <v>85</v>
      </c>
      <c r="K2535" t="s">
        <v>30</v>
      </c>
      <c r="L2535" t="s">
        <v>33</v>
      </c>
      <c r="M2535">
        <v>6</v>
      </c>
      <c r="N2535">
        <v>92.66</v>
      </c>
      <c r="O2535">
        <v>0.15</v>
      </c>
      <c r="P2535">
        <v>44.71</v>
      </c>
      <c r="Q2535">
        <v>472.56600000000003</v>
      </c>
      <c r="R2535">
        <v>268.26</v>
      </c>
      <c r="S2535">
        <v>204.30600000000004</v>
      </c>
      <c r="T2535">
        <v>0.43233326138571126</v>
      </c>
      <c r="U2535">
        <v>2026</v>
      </c>
      <c r="V2535" t="s">
        <v>64</v>
      </c>
      <c r="W2535">
        <v>5</v>
      </c>
      <c r="X2535" t="s">
        <v>70</v>
      </c>
    </row>
    <row r="2536" spans="1:24" x14ac:dyDescent="0.3">
      <c r="A2536">
        <v>1210</v>
      </c>
      <c r="B2536" s="1">
        <v>46155</v>
      </c>
      <c r="C2536">
        <f>YEAR(SalesDataTable[[#This Row],[Order Date]])</f>
        <v>2026</v>
      </c>
      <c r="D2536">
        <f>MONTH(SalesDataTable[[#This Row],[Order Date]])</f>
        <v>5</v>
      </c>
      <c r="E2536" t="str">
        <f>TEXT(SalesDataTable[[#This Row],[Order Date]], "MmMM")</f>
        <v>May</v>
      </c>
      <c r="F2536" t="str">
        <f>"Q"&amp;ROUNDUP(MONTH(SalesDataTable[[#This Row],[Order Date]])/3,0)</f>
        <v>Q2</v>
      </c>
      <c r="G2536" t="s">
        <v>48</v>
      </c>
      <c r="H2536" t="s">
        <v>49</v>
      </c>
      <c r="I2536" t="s">
        <v>88</v>
      </c>
      <c r="J2536" t="s">
        <v>85</v>
      </c>
      <c r="K2536" t="s">
        <v>30</v>
      </c>
      <c r="L2536" t="s">
        <v>57</v>
      </c>
      <c r="M2536">
        <v>6</v>
      </c>
      <c r="N2536">
        <v>141.9</v>
      </c>
      <c r="O2536">
        <v>0.1</v>
      </c>
      <c r="P2536">
        <v>79.64</v>
      </c>
      <c r="Q2536">
        <v>766.2600000000001</v>
      </c>
      <c r="R2536">
        <v>477.84000000000003</v>
      </c>
      <c r="S2536">
        <v>288.42000000000007</v>
      </c>
      <c r="T2536">
        <v>0.37639965546942294</v>
      </c>
      <c r="U2536">
        <v>2026</v>
      </c>
      <c r="V2536" t="s">
        <v>64</v>
      </c>
      <c r="W2536">
        <v>5</v>
      </c>
      <c r="X2536" t="s">
        <v>70</v>
      </c>
    </row>
    <row r="2537" spans="1:24" x14ac:dyDescent="0.3">
      <c r="A2537">
        <v>2075</v>
      </c>
      <c r="B2537" s="1">
        <v>46157</v>
      </c>
      <c r="C2537">
        <f>YEAR(SalesDataTable[[#This Row],[Order Date]])</f>
        <v>2026</v>
      </c>
      <c r="D2537">
        <f>MONTH(SalesDataTable[[#This Row],[Order Date]])</f>
        <v>5</v>
      </c>
      <c r="E2537" t="str">
        <f>TEXT(SalesDataTable[[#This Row],[Order Date]], "MmMM")</f>
        <v>May</v>
      </c>
      <c r="F2537" t="str">
        <f>"Q"&amp;ROUNDUP(MONTH(SalesDataTable[[#This Row],[Order Date]])/3,0)</f>
        <v>Q2</v>
      </c>
      <c r="G2537" t="s">
        <v>28</v>
      </c>
      <c r="H2537" t="s">
        <v>29</v>
      </c>
      <c r="I2537" t="s">
        <v>88</v>
      </c>
      <c r="J2537" t="s">
        <v>85</v>
      </c>
      <c r="K2537" t="s">
        <v>44</v>
      </c>
      <c r="L2537" t="s">
        <v>68</v>
      </c>
      <c r="M2537">
        <v>6</v>
      </c>
      <c r="N2537">
        <v>81.13</v>
      </c>
      <c r="O2537">
        <v>0.05</v>
      </c>
      <c r="P2537">
        <v>39.409999999999997</v>
      </c>
      <c r="Q2537">
        <v>462.44099999999997</v>
      </c>
      <c r="R2537">
        <v>236.45999999999998</v>
      </c>
      <c r="S2537">
        <v>225.98099999999999</v>
      </c>
      <c r="T2537">
        <v>0.48866990599881932</v>
      </c>
      <c r="U2537">
        <v>2026</v>
      </c>
      <c r="V2537" t="s">
        <v>64</v>
      </c>
      <c r="W2537">
        <v>5</v>
      </c>
      <c r="X2537" t="s">
        <v>70</v>
      </c>
    </row>
    <row r="2538" spans="1:24" x14ac:dyDescent="0.3">
      <c r="A2538">
        <v>2172</v>
      </c>
      <c r="B2538" s="1">
        <v>46157</v>
      </c>
      <c r="C2538">
        <f>YEAR(SalesDataTable[[#This Row],[Order Date]])</f>
        <v>2026</v>
      </c>
      <c r="D2538">
        <f>MONTH(SalesDataTable[[#This Row],[Order Date]])</f>
        <v>5</v>
      </c>
      <c r="E2538" t="str">
        <f>TEXT(SalesDataTable[[#This Row],[Order Date]], "MmMM")</f>
        <v>May</v>
      </c>
      <c r="F2538" t="str">
        <f>"Q"&amp;ROUNDUP(MONTH(SalesDataTable[[#This Row],[Order Date]])/3,0)</f>
        <v>Q2</v>
      </c>
      <c r="G2538" t="s">
        <v>48</v>
      </c>
      <c r="H2538" t="s">
        <v>81</v>
      </c>
      <c r="I2538" t="s">
        <v>88</v>
      </c>
      <c r="J2538" t="s">
        <v>85</v>
      </c>
      <c r="K2538" t="s">
        <v>37</v>
      </c>
      <c r="L2538" t="s">
        <v>47</v>
      </c>
      <c r="M2538">
        <v>6</v>
      </c>
      <c r="N2538">
        <v>37.1</v>
      </c>
      <c r="O2538">
        <v>0.1</v>
      </c>
      <c r="P2538">
        <v>13.63</v>
      </c>
      <c r="Q2538">
        <v>200.34000000000003</v>
      </c>
      <c r="R2538">
        <v>81.78</v>
      </c>
      <c r="S2538">
        <v>118.56000000000003</v>
      </c>
      <c r="T2538">
        <v>0.59179395028451642</v>
      </c>
      <c r="U2538">
        <v>2026</v>
      </c>
      <c r="V2538" t="s">
        <v>64</v>
      </c>
      <c r="W2538">
        <v>5</v>
      </c>
      <c r="X2538" t="s">
        <v>70</v>
      </c>
    </row>
    <row r="2539" spans="1:24" x14ac:dyDescent="0.3">
      <c r="A2539">
        <v>2977</v>
      </c>
      <c r="B2539" s="1">
        <v>46157</v>
      </c>
      <c r="C2539">
        <f>YEAR(SalesDataTable[[#This Row],[Order Date]])</f>
        <v>2026</v>
      </c>
      <c r="D2539">
        <f>MONTH(SalesDataTable[[#This Row],[Order Date]])</f>
        <v>5</v>
      </c>
      <c r="E2539" t="str">
        <f>TEXT(SalesDataTable[[#This Row],[Order Date]], "MmMM")</f>
        <v>May</v>
      </c>
      <c r="F2539" t="str">
        <f>"Q"&amp;ROUNDUP(MONTH(SalesDataTable[[#This Row],[Order Date]])/3,0)</f>
        <v>Q2</v>
      </c>
      <c r="G2539" t="s">
        <v>34</v>
      </c>
      <c r="H2539" t="s">
        <v>55</v>
      </c>
      <c r="I2539" t="s">
        <v>88</v>
      </c>
      <c r="J2539" t="s">
        <v>85</v>
      </c>
      <c r="K2539" t="s">
        <v>37</v>
      </c>
      <c r="L2539" t="s">
        <v>47</v>
      </c>
      <c r="M2539">
        <v>6</v>
      </c>
      <c r="N2539">
        <v>35.92</v>
      </c>
      <c r="O2539">
        <v>0.15</v>
      </c>
      <c r="P2539">
        <v>13.3</v>
      </c>
      <c r="Q2539">
        <v>183.19200000000001</v>
      </c>
      <c r="R2539">
        <v>79.800000000000011</v>
      </c>
      <c r="S2539">
        <v>103.392</v>
      </c>
      <c r="T2539">
        <v>0.56439145814227687</v>
      </c>
      <c r="U2539">
        <v>2026</v>
      </c>
      <c r="V2539" t="s">
        <v>64</v>
      </c>
      <c r="W2539">
        <v>5</v>
      </c>
      <c r="X2539" t="s">
        <v>70</v>
      </c>
    </row>
    <row r="2540" spans="1:24" x14ac:dyDescent="0.3">
      <c r="A2540">
        <v>4166</v>
      </c>
      <c r="B2540" s="1">
        <v>46163</v>
      </c>
      <c r="C2540">
        <f>YEAR(SalesDataTable[[#This Row],[Order Date]])</f>
        <v>2026</v>
      </c>
      <c r="D2540">
        <f>MONTH(SalesDataTable[[#This Row],[Order Date]])</f>
        <v>5</v>
      </c>
      <c r="E2540" t="str">
        <f>TEXT(SalesDataTable[[#This Row],[Order Date]], "MmMM")</f>
        <v>May</v>
      </c>
      <c r="F2540" t="str">
        <f>"Q"&amp;ROUNDUP(MONTH(SalesDataTable[[#This Row],[Order Date]])/3,0)</f>
        <v>Q2</v>
      </c>
      <c r="G2540" t="s">
        <v>48</v>
      </c>
      <c r="H2540" t="s">
        <v>67</v>
      </c>
      <c r="I2540" t="s">
        <v>22</v>
      </c>
      <c r="J2540" t="s">
        <v>23</v>
      </c>
      <c r="K2540" t="s">
        <v>24</v>
      </c>
      <c r="L2540" t="s">
        <v>25</v>
      </c>
      <c r="M2540">
        <v>6</v>
      </c>
      <c r="N2540">
        <v>40.61</v>
      </c>
      <c r="O2540">
        <v>0.05</v>
      </c>
      <c r="P2540">
        <v>15.14</v>
      </c>
      <c r="Q2540">
        <v>231.47699999999998</v>
      </c>
      <c r="R2540">
        <v>90.84</v>
      </c>
      <c r="S2540">
        <v>140.63699999999997</v>
      </c>
      <c r="T2540">
        <v>0.607563602431343</v>
      </c>
      <c r="U2540">
        <v>2026</v>
      </c>
      <c r="V2540" t="s">
        <v>64</v>
      </c>
      <c r="W2540">
        <v>5</v>
      </c>
      <c r="X2540" t="s">
        <v>70</v>
      </c>
    </row>
    <row r="2541" spans="1:24" x14ac:dyDescent="0.3">
      <c r="A2541">
        <v>4959</v>
      </c>
      <c r="B2541" s="1">
        <v>46166</v>
      </c>
      <c r="C2541">
        <f>YEAR(SalesDataTable[[#This Row],[Order Date]])</f>
        <v>2026</v>
      </c>
      <c r="D2541">
        <f>MONTH(SalesDataTable[[#This Row],[Order Date]])</f>
        <v>5</v>
      </c>
      <c r="E2541" t="str">
        <f>TEXT(SalesDataTable[[#This Row],[Order Date]], "MmMM")</f>
        <v>May</v>
      </c>
      <c r="F2541" t="str">
        <f>"Q"&amp;ROUNDUP(MONTH(SalesDataTable[[#This Row],[Order Date]])/3,0)</f>
        <v>Q2</v>
      </c>
      <c r="G2541" t="s">
        <v>28</v>
      </c>
      <c r="H2541" t="s">
        <v>36</v>
      </c>
      <c r="I2541" t="s">
        <v>88</v>
      </c>
      <c r="J2541" t="s">
        <v>85</v>
      </c>
      <c r="K2541" t="s">
        <v>44</v>
      </c>
      <c r="L2541" t="s">
        <v>68</v>
      </c>
      <c r="M2541">
        <v>6</v>
      </c>
      <c r="N2541">
        <v>83.58</v>
      </c>
      <c r="O2541">
        <v>0.2</v>
      </c>
      <c r="P2541">
        <v>40.5</v>
      </c>
      <c r="Q2541">
        <v>401.18400000000003</v>
      </c>
      <c r="R2541">
        <v>243</v>
      </c>
      <c r="S2541">
        <v>158.18400000000003</v>
      </c>
      <c r="T2541">
        <v>0.39429289303661169</v>
      </c>
      <c r="U2541">
        <v>2026</v>
      </c>
      <c r="V2541" t="s">
        <v>64</v>
      </c>
      <c r="W2541">
        <v>5</v>
      </c>
      <c r="X2541" t="s">
        <v>70</v>
      </c>
    </row>
    <row r="2542" spans="1:24" x14ac:dyDescent="0.3">
      <c r="A2542">
        <v>3919</v>
      </c>
      <c r="B2542" s="1">
        <v>46167</v>
      </c>
      <c r="C2542">
        <f>YEAR(SalesDataTable[[#This Row],[Order Date]])</f>
        <v>2026</v>
      </c>
      <c r="D2542">
        <f>MONTH(SalesDataTable[[#This Row],[Order Date]])</f>
        <v>5</v>
      </c>
      <c r="E2542" t="str">
        <f>TEXT(SalesDataTable[[#This Row],[Order Date]], "MmMM")</f>
        <v>May</v>
      </c>
      <c r="F2542" t="str">
        <f>"Q"&amp;ROUNDUP(MONTH(SalesDataTable[[#This Row],[Order Date]])/3,0)</f>
        <v>Q2</v>
      </c>
      <c r="G2542" t="s">
        <v>48</v>
      </c>
      <c r="H2542" t="s">
        <v>49</v>
      </c>
      <c r="I2542" t="s">
        <v>86</v>
      </c>
      <c r="J2542" t="s">
        <v>85</v>
      </c>
      <c r="K2542" t="s">
        <v>30</v>
      </c>
      <c r="L2542" t="s">
        <v>31</v>
      </c>
      <c r="M2542">
        <v>6</v>
      </c>
      <c r="N2542">
        <v>157.33000000000001</v>
      </c>
      <c r="O2542">
        <v>0</v>
      </c>
      <c r="P2542">
        <v>78.849999999999994</v>
      </c>
      <c r="Q2542">
        <v>943.98</v>
      </c>
      <c r="R2542">
        <v>473.09999999999997</v>
      </c>
      <c r="S2542">
        <v>470.88000000000005</v>
      </c>
      <c r="T2542">
        <v>0.4988241276298227</v>
      </c>
      <c r="U2542">
        <v>2026</v>
      </c>
      <c r="V2542" t="s">
        <v>64</v>
      </c>
      <c r="W2542">
        <v>5</v>
      </c>
      <c r="X2542" t="s">
        <v>70</v>
      </c>
    </row>
    <row r="2543" spans="1:24" x14ac:dyDescent="0.3">
      <c r="A2543">
        <v>1576</v>
      </c>
      <c r="B2543" s="1">
        <v>46172</v>
      </c>
      <c r="C2543">
        <f>YEAR(SalesDataTable[[#This Row],[Order Date]])</f>
        <v>2026</v>
      </c>
      <c r="D2543">
        <f>MONTH(SalesDataTable[[#This Row],[Order Date]])</f>
        <v>5</v>
      </c>
      <c r="E2543" t="str">
        <f>TEXT(SalesDataTable[[#This Row],[Order Date]], "MmMM")</f>
        <v>May</v>
      </c>
      <c r="F2543" t="str">
        <f>"Q"&amp;ROUNDUP(MONTH(SalesDataTable[[#This Row],[Order Date]])/3,0)</f>
        <v>Q2</v>
      </c>
      <c r="G2543" t="s">
        <v>34</v>
      </c>
      <c r="H2543" t="s">
        <v>56</v>
      </c>
      <c r="I2543" t="s">
        <v>22</v>
      </c>
      <c r="J2543" t="s">
        <v>85</v>
      </c>
      <c r="K2543" t="s">
        <v>44</v>
      </c>
      <c r="L2543" t="s">
        <v>63</v>
      </c>
      <c r="M2543">
        <v>6</v>
      </c>
      <c r="N2543">
        <v>123.82</v>
      </c>
      <c r="O2543">
        <v>0</v>
      </c>
      <c r="P2543">
        <v>61.91</v>
      </c>
      <c r="Q2543">
        <v>742.92</v>
      </c>
      <c r="R2543">
        <v>371.46</v>
      </c>
      <c r="S2543">
        <v>371.46</v>
      </c>
      <c r="T2543">
        <v>0.5</v>
      </c>
      <c r="U2543">
        <v>2026</v>
      </c>
      <c r="V2543" t="s">
        <v>64</v>
      </c>
      <c r="W2543">
        <v>5</v>
      </c>
      <c r="X2543" t="s">
        <v>70</v>
      </c>
    </row>
    <row r="2544" spans="1:24" x14ac:dyDescent="0.3">
      <c r="A2544">
        <v>3205</v>
      </c>
      <c r="B2544" s="1">
        <v>46175</v>
      </c>
      <c r="C2544">
        <f>YEAR(SalesDataTable[[#This Row],[Order Date]])</f>
        <v>2026</v>
      </c>
      <c r="D2544">
        <f>MONTH(SalesDataTable[[#This Row],[Order Date]])</f>
        <v>6</v>
      </c>
      <c r="E2544" t="str">
        <f>TEXT(SalesDataTable[[#This Row],[Order Date]], "MmMM")</f>
        <v>June</v>
      </c>
      <c r="F2544" t="str">
        <f>"Q"&amp;ROUNDUP(MONTH(SalesDataTable[[#This Row],[Order Date]])/3,0)</f>
        <v>Q2</v>
      </c>
      <c r="G2544" t="s">
        <v>20</v>
      </c>
      <c r="H2544" t="s">
        <v>39</v>
      </c>
      <c r="I2544" t="s">
        <v>88</v>
      </c>
      <c r="J2544" t="s">
        <v>85</v>
      </c>
      <c r="K2544" t="s">
        <v>30</v>
      </c>
      <c r="L2544" t="s">
        <v>57</v>
      </c>
      <c r="M2544">
        <v>6</v>
      </c>
      <c r="N2544">
        <v>146.85</v>
      </c>
      <c r="O2544">
        <v>0.15</v>
      </c>
      <c r="P2544">
        <v>80.45</v>
      </c>
      <c r="Q2544">
        <v>748.93499999999995</v>
      </c>
      <c r="R2544">
        <v>482.70000000000005</v>
      </c>
      <c r="S2544">
        <v>266.2349999999999</v>
      </c>
      <c r="T2544">
        <v>0.35548478839952724</v>
      </c>
      <c r="U2544">
        <v>2026</v>
      </c>
      <c r="V2544" t="s">
        <v>64</v>
      </c>
      <c r="W2544">
        <v>6</v>
      </c>
      <c r="X2544" t="s">
        <v>73</v>
      </c>
    </row>
    <row r="2545" spans="1:24" x14ac:dyDescent="0.3">
      <c r="A2545">
        <v>1349</v>
      </c>
      <c r="B2545" s="1">
        <v>46178</v>
      </c>
      <c r="C2545">
        <f>YEAR(SalesDataTable[[#This Row],[Order Date]])</f>
        <v>2026</v>
      </c>
      <c r="D2545">
        <f>MONTH(SalesDataTable[[#This Row],[Order Date]])</f>
        <v>6</v>
      </c>
      <c r="E2545" t="str">
        <f>TEXT(SalesDataTable[[#This Row],[Order Date]], "MmMM")</f>
        <v>June</v>
      </c>
      <c r="F2545" t="str">
        <f>"Q"&amp;ROUNDUP(MONTH(SalesDataTable[[#This Row],[Order Date]])/3,0)</f>
        <v>Q2</v>
      </c>
      <c r="G2545" t="s">
        <v>28</v>
      </c>
      <c r="H2545" t="s">
        <v>46</v>
      </c>
      <c r="I2545" t="s">
        <v>86</v>
      </c>
      <c r="J2545" t="s">
        <v>84</v>
      </c>
      <c r="K2545" t="s">
        <v>30</v>
      </c>
      <c r="L2545" t="s">
        <v>33</v>
      </c>
      <c r="M2545">
        <v>6</v>
      </c>
      <c r="N2545">
        <v>91.98</v>
      </c>
      <c r="O2545">
        <v>0.05</v>
      </c>
      <c r="P2545">
        <v>46.46</v>
      </c>
      <c r="Q2545">
        <v>524.28599999999994</v>
      </c>
      <c r="R2545">
        <v>278.76</v>
      </c>
      <c r="S2545">
        <v>245.52599999999995</v>
      </c>
      <c r="T2545">
        <v>0.46830546686350577</v>
      </c>
      <c r="U2545">
        <v>2026</v>
      </c>
      <c r="V2545" t="s">
        <v>64</v>
      </c>
      <c r="W2545">
        <v>6</v>
      </c>
      <c r="X2545" t="s">
        <v>73</v>
      </c>
    </row>
    <row r="2546" spans="1:24" x14ac:dyDescent="0.3">
      <c r="A2546">
        <v>2772</v>
      </c>
      <c r="B2546" s="1">
        <v>46181</v>
      </c>
      <c r="C2546">
        <f>YEAR(SalesDataTable[[#This Row],[Order Date]])</f>
        <v>2026</v>
      </c>
      <c r="D2546">
        <f>MONTH(SalesDataTable[[#This Row],[Order Date]])</f>
        <v>6</v>
      </c>
      <c r="E2546" t="str">
        <f>TEXT(SalesDataTable[[#This Row],[Order Date]], "MmMM")</f>
        <v>June</v>
      </c>
      <c r="F2546" t="str">
        <f>"Q"&amp;ROUNDUP(MONTH(SalesDataTable[[#This Row],[Order Date]])/3,0)</f>
        <v>Q2</v>
      </c>
      <c r="G2546" t="s">
        <v>20</v>
      </c>
      <c r="H2546" t="s">
        <v>32</v>
      </c>
      <c r="I2546" t="s">
        <v>86</v>
      </c>
      <c r="J2546" t="s">
        <v>23</v>
      </c>
      <c r="K2546" t="s">
        <v>37</v>
      </c>
      <c r="L2546" t="s">
        <v>38</v>
      </c>
      <c r="M2546">
        <v>6</v>
      </c>
      <c r="N2546">
        <v>136.46</v>
      </c>
      <c r="O2546">
        <v>0</v>
      </c>
      <c r="P2546">
        <v>68.61</v>
      </c>
      <c r="Q2546">
        <v>818.76</v>
      </c>
      <c r="R2546">
        <v>411.65999999999997</v>
      </c>
      <c r="S2546">
        <v>407.1</v>
      </c>
      <c r="T2546">
        <v>0.49721530118716112</v>
      </c>
      <c r="U2546">
        <v>2026</v>
      </c>
      <c r="V2546" t="s">
        <v>64</v>
      </c>
      <c r="W2546">
        <v>6</v>
      </c>
      <c r="X2546" t="s">
        <v>73</v>
      </c>
    </row>
    <row r="2547" spans="1:24" x14ac:dyDescent="0.3">
      <c r="A2547">
        <v>3258</v>
      </c>
      <c r="B2547" s="1">
        <v>46187</v>
      </c>
      <c r="C2547">
        <f>YEAR(SalesDataTable[[#This Row],[Order Date]])</f>
        <v>2026</v>
      </c>
      <c r="D2547">
        <f>MONTH(SalesDataTable[[#This Row],[Order Date]])</f>
        <v>6</v>
      </c>
      <c r="E2547" t="str">
        <f>TEXT(SalesDataTable[[#This Row],[Order Date]], "MmMM")</f>
        <v>June</v>
      </c>
      <c r="F2547" t="str">
        <f>"Q"&amp;ROUNDUP(MONTH(SalesDataTable[[#This Row],[Order Date]])/3,0)</f>
        <v>Q2</v>
      </c>
      <c r="G2547" t="s">
        <v>34</v>
      </c>
      <c r="H2547" t="s">
        <v>56</v>
      </c>
      <c r="I2547" t="s">
        <v>22</v>
      </c>
      <c r="J2547" t="s">
        <v>85</v>
      </c>
      <c r="K2547" t="s">
        <v>42</v>
      </c>
      <c r="L2547" t="s">
        <v>66</v>
      </c>
      <c r="M2547">
        <v>6</v>
      </c>
      <c r="N2547">
        <v>50.92</v>
      </c>
      <c r="O2547">
        <v>0.05</v>
      </c>
      <c r="P2547">
        <v>22.87</v>
      </c>
      <c r="Q2547">
        <v>290.24399999999997</v>
      </c>
      <c r="R2547">
        <v>137.22</v>
      </c>
      <c r="S2547">
        <v>153.02399999999997</v>
      </c>
      <c r="T2547">
        <v>0.52722536899987593</v>
      </c>
      <c r="U2547">
        <v>2026</v>
      </c>
      <c r="V2547" t="s">
        <v>64</v>
      </c>
      <c r="W2547">
        <v>6</v>
      </c>
      <c r="X2547" t="s">
        <v>73</v>
      </c>
    </row>
    <row r="2548" spans="1:24" x14ac:dyDescent="0.3">
      <c r="A2548">
        <v>4267</v>
      </c>
      <c r="B2548" s="1">
        <v>46193</v>
      </c>
      <c r="C2548">
        <f>YEAR(SalesDataTable[[#This Row],[Order Date]])</f>
        <v>2026</v>
      </c>
      <c r="D2548">
        <f>MONTH(SalesDataTable[[#This Row],[Order Date]])</f>
        <v>6</v>
      </c>
      <c r="E2548" t="str">
        <f>TEXT(SalesDataTable[[#This Row],[Order Date]], "MmMM")</f>
        <v>June</v>
      </c>
      <c r="F2548" t="str">
        <f>"Q"&amp;ROUNDUP(MONTH(SalesDataTable[[#This Row],[Order Date]])/3,0)</f>
        <v>Q2</v>
      </c>
      <c r="G2548" t="s">
        <v>20</v>
      </c>
      <c r="H2548" t="s">
        <v>60</v>
      </c>
      <c r="I2548" t="s">
        <v>88</v>
      </c>
      <c r="J2548" t="s">
        <v>85</v>
      </c>
      <c r="K2548" t="s">
        <v>42</v>
      </c>
      <c r="L2548" t="s">
        <v>43</v>
      </c>
      <c r="M2548">
        <v>6</v>
      </c>
      <c r="N2548">
        <v>40.229999999999997</v>
      </c>
      <c r="O2548">
        <v>0.15</v>
      </c>
      <c r="P2548">
        <v>17.079999999999998</v>
      </c>
      <c r="Q2548">
        <v>205.173</v>
      </c>
      <c r="R2548">
        <v>102.47999999999999</v>
      </c>
      <c r="S2548">
        <v>102.69300000000001</v>
      </c>
      <c r="T2548">
        <v>0.50051907414718322</v>
      </c>
      <c r="U2548">
        <v>2026</v>
      </c>
      <c r="V2548" t="s">
        <v>64</v>
      </c>
      <c r="W2548">
        <v>6</v>
      </c>
      <c r="X2548" t="s">
        <v>73</v>
      </c>
    </row>
    <row r="2549" spans="1:24" x14ac:dyDescent="0.3">
      <c r="A2549">
        <v>2757</v>
      </c>
      <c r="B2549" s="1">
        <v>46194</v>
      </c>
      <c r="C2549">
        <f>YEAR(SalesDataTable[[#This Row],[Order Date]])</f>
        <v>2026</v>
      </c>
      <c r="D2549">
        <f>MONTH(SalesDataTable[[#This Row],[Order Date]])</f>
        <v>6</v>
      </c>
      <c r="E2549" t="str">
        <f>TEXT(SalesDataTable[[#This Row],[Order Date]], "MmMM")</f>
        <v>June</v>
      </c>
      <c r="F2549" t="str">
        <f>"Q"&amp;ROUNDUP(MONTH(SalesDataTable[[#This Row],[Order Date]])/3,0)</f>
        <v>Q2</v>
      </c>
      <c r="G2549" t="s">
        <v>34</v>
      </c>
      <c r="H2549" t="s">
        <v>35</v>
      </c>
      <c r="I2549" t="s">
        <v>88</v>
      </c>
      <c r="J2549" t="s">
        <v>85</v>
      </c>
      <c r="K2549" t="s">
        <v>37</v>
      </c>
      <c r="L2549" t="s">
        <v>38</v>
      </c>
      <c r="M2549">
        <v>6</v>
      </c>
      <c r="N2549">
        <v>136.65</v>
      </c>
      <c r="O2549">
        <v>0.15</v>
      </c>
      <c r="P2549">
        <v>68.56</v>
      </c>
      <c r="Q2549">
        <v>696.91500000000008</v>
      </c>
      <c r="R2549">
        <v>411.36</v>
      </c>
      <c r="S2549">
        <v>285.55500000000006</v>
      </c>
      <c r="T2549">
        <v>0.4097415036266977</v>
      </c>
      <c r="U2549">
        <v>2026</v>
      </c>
      <c r="V2549" t="s">
        <v>64</v>
      </c>
      <c r="W2549">
        <v>6</v>
      </c>
      <c r="X2549" t="s">
        <v>73</v>
      </c>
    </row>
    <row r="2550" spans="1:24" x14ac:dyDescent="0.3">
      <c r="A2550">
        <v>4352</v>
      </c>
      <c r="B2550" s="1">
        <v>46196</v>
      </c>
      <c r="C2550">
        <f>YEAR(SalesDataTable[[#This Row],[Order Date]])</f>
        <v>2026</v>
      </c>
      <c r="D2550">
        <f>MONTH(SalesDataTable[[#This Row],[Order Date]])</f>
        <v>6</v>
      </c>
      <c r="E2550" t="str">
        <f>TEXT(SalesDataTable[[#This Row],[Order Date]], "MmMM")</f>
        <v>June</v>
      </c>
      <c r="F2550" t="str">
        <f>"Q"&amp;ROUNDUP(MONTH(SalesDataTable[[#This Row],[Order Date]])/3,0)</f>
        <v>Q2</v>
      </c>
      <c r="G2550" t="s">
        <v>20</v>
      </c>
      <c r="H2550" t="s">
        <v>60</v>
      </c>
      <c r="I2550" t="s">
        <v>22</v>
      </c>
      <c r="J2550" t="s">
        <v>84</v>
      </c>
      <c r="K2550" t="s">
        <v>42</v>
      </c>
      <c r="L2550" t="s">
        <v>66</v>
      </c>
      <c r="M2550">
        <v>6</v>
      </c>
      <c r="N2550">
        <v>51.34</v>
      </c>
      <c r="O2550">
        <v>0.1</v>
      </c>
      <c r="P2550">
        <v>22.47</v>
      </c>
      <c r="Q2550">
        <v>277.23600000000005</v>
      </c>
      <c r="R2550">
        <v>134.82</v>
      </c>
      <c r="S2550">
        <v>142.41600000000005</v>
      </c>
      <c r="T2550">
        <v>0.51369951954291659</v>
      </c>
      <c r="U2550">
        <v>2026</v>
      </c>
      <c r="V2550" t="s">
        <v>64</v>
      </c>
      <c r="W2550">
        <v>6</v>
      </c>
      <c r="X2550" t="s">
        <v>73</v>
      </c>
    </row>
    <row r="2551" spans="1:24" x14ac:dyDescent="0.3">
      <c r="A2551">
        <v>3494</v>
      </c>
      <c r="B2551" s="1">
        <v>46197</v>
      </c>
      <c r="C2551">
        <f>YEAR(SalesDataTable[[#This Row],[Order Date]])</f>
        <v>2026</v>
      </c>
      <c r="D2551">
        <f>MONTH(SalesDataTable[[#This Row],[Order Date]])</f>
        <v>6</v>
      </c>
      <c r="E2551" t="str">
        <f>TEXT(SalesDataTable[[#This Row],[Order Date]], "MmMM")</f>
        <v>June</v>
      </c>
      <c r="F2551" t="str">
        <f>"Q"&amp;ROUNDUP(MONTH(SalesDataTable[[#This Row],[Order Date]])/3,0)</f>
        <v>Q2</v>
      </c>
      <c r="G2551" t="s">
        <v>20</v>
      </c>
      <c r="H2551" t="s">
        <v>21</v>
      </c>
      <c r="I2551" t="s">
        <v>88</v>
      </c>
      <c r="J2551" t="s">
        <v>85</v>
      </c>
      <c r="K2551" t="s">
        <v>44</v>
      </c>
      <c r="L2551" t="s">
        <v>45</v>
      </c>
      <c r="M2551">
        <v>6</v>
      </c>
      <c r="N2551">
        <v>194.79</v>
      </c>
      <c r="O2551">
        <v>0.15</v>
      </c>
      <c r="P2551">
        <v>106.78</v>
      </c>
      <c r="Q2551">
        <v>993.42899999999997</v>
      </c>
      <c r="R2551">
        <v>640.68000000000006</v>
      </c>
      <c r="S2551">
        <v>352.74899999999991</v>
      </c>
      <c r="T2551">
        <v>0.3550822454347517</v>
      </c>
      <c r="U2551">
        <v>2026</v>
      </c>
      <c r="V2551" t="s">
        <v>64</v>
      </c>
      <c r="W2551">
        <v>6</v>
      </c>
      <c r="X2551" t="s">
        <v>73</v>
      </c>
    </row>
    <row r="2552" spans="1:24" x14ac:dyDescent="0.3">
      <c r="A2552">
        <v>3586</v>
      </c>
      <c r="B2552" s="1">
        <v>46197</v>
      </c>
      <c r="C2552">
        <f>YEAR(SalesDataTable[[#This Row],[Order Date]])</f>
        <v>2026</v>
      </c>
      <c r="D2552">
        <f>MONTH(SalesDataTable[[#This Row],[Order Date]])</f>
        <v>6</v>
      </c>
      <c r="E2552" t="str">
        <f>TEXT(SalesDataTable[[#This Row],[Order Date]], "MmMM")</f>
        <v>June</v>
      </c>
      <c r="F2552" t="str">
        <f>"Q"&amp;ROUNDUP(MONTH(SalesDataTable[[#This Row],[Order Date]])/3,0)</f>
        <v>Q2</v>
      </c>
      <c r="G2552" t="s">
        <v>28</v>
      </c>
      <c r="H2552" t="s">
        <v>46</v>
      </c>
      <c r="I2552" t="s">
        <v>88</v>
      </c>
      <c r="J2552" t="s">
        <v>85</v>
      </c>
      <c r="K2552" t="s">
        <v>44</v>
      </c>
      <c r="L2552" t="s">
        <v>45</v>
      </c>
      <c r="M2552">
        <v>6</v>
      </c>
      <c r="N2552">
        <v>193.13</v>
      </c>
      <c r="O2552">
        <v>0.15</v>
      </c>
      <c r="P2552">
        <v>106.49</v>
      </c>
      <c r="Q2552">
        <v>984.96299999999997</v>
      </c>
      <c r="R2552">
        <v>638.93999999999994</v>
      </c>
      <c r="S2552">
        <v>346.02300000000002</v>
      </c>
      <c r="T2552">
        <v>0.35130558203709178</v>
      </c>
      <c r="U2552">
        <v>2026</v>
      </c>
      <c r="V2552" t="s">
        <v>64</v>
      </c>
      <c r="W2552">
        <v>6</v>
      </c>
      <c r="X2552" t="s">
        <v>73</v>
      </c>
    </row>
    <row r="2553" spans="1:24" x14ac:dyDescent="0.3">
      <c r="A2553">
        <v>4370</v>
      </c>
      <c r="B2553" s="1">
        <v>46209</v>
      </c>
      <c r="C2553">
        <f>YEAR(SalesDataTable[[#This Row],[Order Date]])</f>
        <v>2026</v>
      </c>
      <c r="D2553">
        <f>MONTH(SalesDataTable[[#This Row],[Order Date]])</f>
        <v>7</v>
      </c>
      <c r="E2553" t="str">
        <f>TEXT(SalesDataTable[[#This Row],[Order Date]], "MmMM")</f>
        <v>July</v>
      </c>
      <c r="F2553" t="str">
        <f>"Q"&amp;ROUNDUP(MONTH(SalesDataTable[[#This Row],[Order Date]])/3,0)</f>
        <v>Q3</v>
      </c>
      <c r="G2553" t="s">
        <v>48</v>
      </c>
      <c r="H2553" t="s">
        <v>81</v>
      </c>
      <c r="I2553" t="s">
        <v>22</v>
      </c>
      <c r="J2553" t="s">
        <v>23</v>
      </c>
      <c r="K2553" t="s">
        <v>37</v>
      </c>
      <c r="L2553" t="s">
        <v>59</v>
      </c>
      <c r="M2553">
        <v>6</v>
      </c>
      <c r="N2553">
        <v>166.6</v>
      </c>
      <c r="O2553">
        <v>0</v>
      </c>
      <c r="P2553">
        <v>88.14</v>
      </c>
      <c r="Q2553">
        <v>999.59999999999991</v>
      </c>
      <c r="R2553">
        <v>528.84</v>
      </c>
      <c r="S2553">
        <v>470.75999999999988</v>
      </c>
      <c r="T2553">
        <v>0.47094837935174061</v>
      </c>
      <c r="U2553">
        <v>2026</v>
      </c>
      <c r="V2553" t="s">
        <v>74</v>
      </c>
      <c r="W2553">
        <v>7</v>
      </c>
      <c r="X2553" t="s">
        <v>75</v>
      </c>
    </row>
    <row r="2554" spans="1:24" x14ac:dyDescent="0.3">
      <c r="A2554">
        <v>337</v>
      </c>
      <c r="B2554" s="1">
        <v>46210</v>
      </c>
      <c r="C2554">
        <f>YEAR(SalesDataTable[[#This Row],[Order Date]])</f>
        <v>2026</v>
      </c>
      <c r="D2554">
        <f>MONTH(SalesDataTable[[#This Row],[Order Date]])</f>
        <v>7</v>
      </c>
      <c r="E2554" t="str">
        <f>TEXT(SalesDataTable[[#This Row],[Order Date]], "MmMM")</f>
        <v>July</v>
      </c>
      <c r="F2554" t="str">
        <f>"Q"&amp;ROUNDUP(MONTH(SalesDataTable[[#This Row],[Order Date]])/3,0)</f>
        <v>Q3</v>
      </c>
      <c r="G2554" t="s">
        <v>28</v>
      </c>
      <c r="H2554" t="s">
        <v>46</v>
      </c>
      <c r="I2554" t="s">
        <v>86</v>
      </c>
      <c r="J2554" t="s">
        <v>84</v>
      </c>
      <c r="K2554" t="s">
        <v>42</v>
      </c>
      <c r="L2554" t="s">
        <v>62</v>
      </c>
      <c r="M2554">
        <v>6</v>
      </c>
      <c r="N2554">
        <v>100.56</v>
      </c>
      <c r="O2554">
        <v>0</v>
      </c>
      <c r="P2554">
        <v>49.47</v>
      </c>
      <c r="Q2554">
        <v>603.36</v>
      </c>
      <c r="R2554">
        <v>296.82</v>
      </c>
      <c r="S2554">
        <v>306.54000000000002</v>
      </c>
      <c r="T2554">
        <v>0.508054892601432</v>
      </c>
      <c r="U2554">
        <v>2026</v>
      </c>
      <c r="V2554" t="s">
        <v>74</v>
      </c>
      <c r="W2554">
        <v>7</v>
      </c>
      <c r="X2554" t="s">
        <v>75</v>
      </c>
    </row>
    <row r="2555" spans="1:24" x14ac:dyDescent="0.3">
      <c r="A2555">
        <v>2893</v>
      </c>
      <c r="B2555" s="1">
        <v>46214</v>
      </c>
      <c r="C2555">
        <f>YEAR(SalesDataTable[[#This Row],[Order Date]])</f>
        <v>2026</v>
      </c>
      <c r="D2555">
        <f>MONTH(SalesDataTable[[#This Row],[Order Date]])</f>
        <v>7</v>
      </c>
      <c r="E2555" t="str">
        <f>TEXT(SalesDataTable[[#This Row],[Order Date]], "MmMM")</f>
        <v>July</v>
      </c>
      <c r="F2555" t="str">
        <f>"Q"&amp;ROUNDUP(MONTH(SalesDataTable[[#This Row],[Order Date]])/3,0)</f>
        <v>Q3</v>
      </c>
      <c r="G2555" t="s">
        <v>34</v>
      </c>
      <c r="H2555" t="s">
        <v>40</v>
      </c>
      <c r="I2555" t="s">
        <v>88</v>
      </c>
      <c r="J2555" t="s">
        <v>85</v>
      </c>
      <c r="K2555" t="s">
        <v>30</v>
      </c>
      <c r="L2555" t="s">
        <v>57</v>
      </c>
      <c r="M2555">
        <v>6</v>
      </c>
      <c r="N2555">
        <v>142.78</v>
      </c>
      <c r="O2555">
        <v>0.15</v>
      </c>
      <c r="P2555">
        <v>80.38</v>
      </c>
      <c r="Q2555">
        <v>728.178</v>
      </c>
      <c r="R2555">
        <v>482.28</v>
      </c>
      <c r="S2555">
        <v>245.89800000000002</v>
      </c>
      <c r="T2555">
        <v>0.33768941110552642</v>
      </c>
      <c r="U2555">
        <v>2026</v>
      </c>
      <c r="V2555" t="s">
        <v>74</v>
      </c>
      <c r="W2555">
        <v>7</v>
      </c>
      <c r="X2555" t="s">
        <v>75</v>
      </c>
    </row>
    <row r="2556" spans="1:24" x14ac:dyDescent="0.3">
      <c r="A2556">
        <v>2385</v>
      </c>
      <c r="B2556" s="1">
        <v>46216</v>
      </c>
      <c r="C2556">
        <f>YEAR(SalesDataTable[[#This Row],[Order Date]])</f>
        <v>2026</v>
      </c>
      <c r="D2556">
        <f>MONTH(SalesDataTable[[#This Row],[Order Date]])</f>
        <v>7</v>
      </c>
      <c r="E2556" t="str">
        <f>TEXT(SalesDataTable[[#This Row],[Order Date]], "MmMM")</f>
        <v>July</v>
      </c>
      <c r="F2556" t="str">
        <f>"Q"&amp;ROUNDUP(MONTH(SalesDataTable[[#This Row],[Order Date]])/3,0)</f>
        <v>Q3</v>
      </c>
      <c r="G2556" t="s">
        <v>34</v>
      </c>
      <c r="H2556" t="s">
        <v>40</v>
      </c>
      <c r="I2556" t="s">
        <v>88</v>
      </c>
      <c r="J2556" t="s">
        <v>85</v>
      </c>
      <c r="K2556" t="s">
        <v>44</v>
      </c>
      <c r="L2556" t="s">
        <v>68</v>
      </c>
      <c r="M2556">
        <v>6</v>
      </c>
      <c r="N2556">
        <v>83.28</v>
      </c>
      <c r="O2556">
        <v>0.15</v>
      </c>
      <c r="P2556">
        <v>38.76</v>
      </c>
      <c r="Q2556">
        <v>424.72800000000001</v>
      </c>
      <c r="R2556">
        <v>232.56</v>
      </c>
      <c r="S2556">
        <v>192.16800000000001</v>
      </c>
      <c r="T2556">
        <v>0.45244956772334294</v>
      </c>
      <c r="U2556">
        <v>2026</v>
      </c>
      <c r="V2556" t="s">
        <v>74</v>
      </c>
      <c r="W2556">
        <v>7</v>
      </c>
      <c r="X2556" t="s">
        <v>75</v>
      </c>
    </row>
    <row r="2557" spans="1:24" x14ac:dyDescent="0.3">
      <c r="A2557">
        <v>3297</v>
      </c>
      <c r="B2557" s="1">
        <v>46216</v>
      </c>
      <c r="C2557">
        <f>YEAR(SalesDataTable[[#This Row],[Order Date]])</f>
        <v>2026</v>
      </c>
      <c r="D2557">
        <f>MONTH(SalesDataTable[[#This Row],[Order Date]])</f>
        <v>7</v>
      </c>
      <c r="E2557" t="str">
        <f>TEXT(SalesDataTable[[#This Row],[Order Date]], "MmMM")</f>
        <v>July</v>
      </c>
      <c r="F2557" t="str">
        <f>"Q"&amp;ROUNDUP(MONTH(SalesDataTable[[#This Row],[Order Date]])/3,0)</f>
        <v>Q3</v>
      </c>
      <c r="G2557" t="s">
        <v>28</v>
      </c>
      <c r="H2557" t="s">
        <v>46</v>
      </c>
      <c r="I2557" t="s">
        <v>88</v>
      </c>
      <c r="J2557" t="s">
        <v>84</v>
      </c>
      <c r="K2557" t="s">
        <v>24</v>
      </c>
      <c r="L2557" t="s">
        <v>25</v>
      </c>
      <c r="M2557">
        <v>6</v>
      </c>
      <c r="N2557">
        <v>40.58</v>
      </c>
      <c r="O2557">
        <v>0.15</v>
      </c>
      <c r="P2557">
        <v>15.06</v>
      </c>
      <c r="Q2557">
        <v>206.958</v>
      </c>
      <c r="R2557">
        <v>90.36</v>
      </c>
      <c r="S2557">
        <v>116.598</v>
      </c>
      <c r="T2557">
        <v>0.5633896732670397</v>
      </c>
      <c r="U2557">
        <v>2026</v>
      </c>
      <c r="V2557" t="s">
        <v>74</v>
      </c>
      <c r="W2557">
        <v>7</v>
      </c>
      <c r="X2557" t="s">
        <v>75</v>
      </c>
    </row>
    <row r="2558" spans="1:24" x14ac:dyDescent="0.3">
      <c r="A2558">
        <v>3259</v>
      </c>
      <c r="B2558" s="1">
        <v>46217</v>
      </c>
      <c r="C2558">
        <f>YEAR(SalesDataTable[[#This Row],[Order Date]])</f>
        <v>2026</v>
      </c>
      <c r="D2558">
        <f>MONTH(SalesDataTable[[#This Row],[Order Date]])</f>
        <v>7</v>
      </c>
      <c r="E2558" t="str">
        <f>TEXT(SalesDataTable[[#This Row],[Order Date]], "MmMM")</f>
        <v>July</v>
      </c>
      <c r="F2558" t="str">
        <f>"Q"&amp;ROUNDUP(MONTH(SalesDataTable[[#This Row],[Order Date]])/3,0)</f>
        <v>Q3</v>
      </c>
      <c r="G2558" t="s">
        <v>48</v>
      </c>
      <c r="H2558" t="s">
        <v>71</v>
      </c>
      <c r="I2558" t="s">
        <v>88</v>
      </c>
      <c r="J2558" t="s">
        <v>84</v>
      </c>
      <c r="K2558" t="s">
        <v>44</v>
      </c>
      <c r="L2558" t="s">
        <v>45</v>
      </c>
      <c r="M2558">
        <v>6</v>
      </c>
      <c r="N2558">
        <v>194.15</v>
      </c>
      <c r="O2558">
        <v>0.1</v>
      </c>
      <c r="P2558">
        <v>105.12</v>
      </c>
      <c r="Q2558">
        <v>1048.4100000000001</v>
      </c>
      <c r="R2558">
        <v>630.72</v>
      </c>
      <c r="S2558">
        <v>417.69000000000005</v>
      </c>
      <c r="T2558">
        <v>0.3984032964202936</v>
      </c>
      <c r="U2558">
        <v>2026</v>
      </c>
      <c r="V2558" t="s">
        <v>74</v>
      </c>
      <c r="W2558">
        <v>7</v>
      </c>
      <c r="X2558" t="s">
        <v>75</v>
      </c>
    </row>
    <row r="2559" spans="1:24" x14ac:dyDescent="0.3">
      <c r="A2559">
        <v>958</v>
      </c>
      <c r="B2559" s="1">
        <v>46226</v>
      </c>
      <c r="C2559">
        <f>YEAR(SalesDataTable[[#This Row],[Order Date]])</f>
        <v>2026</v>
      </c>
      <c r="D2559">
        <f>MONTH(SalesDataTable[[#This Row],[Order Date]])</f>
        <v>7</v>
      </c>
      <c r="E2559" t="str">
        <f>TEXT(SalesDataTable[[#This Row],[Order Date]], "MmMM")</f>
        <v>July</v>
      </c>
      <c r="F2559" t="str">
        <f>"Q"&amp;ROUNDUP(MONTH(SalesDataTable[[#This Row],[Order Date]])/3,0)</f>
        <v>Q3</v>
      </c>
      <c r="G2559" t="s">
        <v>20</v>
      </c>
      <c r="H2559" t="s">
        <v>21</v>
      </c>
      <c r="I2559" t="s">
        <v>87</v>
      </c>
      <c r="J2559" t="s">
        <v>23</v>
      </c>
      <c r="K2559" t="s">
        <v>42</v>
      </c>
      <c r="L2559" t="s">
        <v>62</v>
      </c>
      <c r="M2559">
        <v>6</v>
      </c>
      <c r="N2559">
        <v>102.96</v>
      </c>
      <c r="O2559">
        <v>0.05</v>
      </c>
      <c r="P2559">
        <v>51.74</v>
      </c>
      <c r="Q2559">
        <v>586.87199999999996</v>
      </c>
      <c r="R2559">
        <v>310.44</v>
      </c>
      <c r="S2559">
        <v>276.43199999999996</v>
      </c>
      <c r="T2559">
        <v>0.47102604997341835</v>
      </c>
      <c r="U2559">
        <v>2026</v>
      </c>
      <c r="V2559" t="s">
        <v>74</v>
      </c>
      <c r="W2559">
        <v>7</v>
      </c>
      <c r="X2559" t="s">
        <v>75</v>
      </c>
    </row>
    <row r="2560" spans="1:24" x14ac:dyDescent="0.3">
      <c r="A2560">
        <v>1891</v>
      </c>
      <c r="B2560" s="1">
        <v>46228</v>
      </c>
      <c r="C2560">
        <f>YEAR(SalesDataTable[[#This Row],[Order Date]])</f>
        <v>2026</v>
      </c>
      <c r="D2560">
        <f>MONTH(SalesDataTable[[#This Row],[Order Date]])</f>
        <v>7</v>
      </c>
      <c r="E2560" t="str">
        <f>TEXT(SalesDataTable[[#This Row],[Order Date]], "MmMM")</f>
        <v>July</v>
      </c>
      <c r="F2560" t="str">
        <f>"Q"&amp;ROUNDUP(MONTH(SalesDataTable[[#This Row],[Order Date]])/3,0)</f>
        <v>Q3</v>
      </c>
      <c r="G2560" t="s">
        <v>34</v>
      </c>
      <c r="H2560" t="s">
        <v>53</v>
      </c>
      <c r="I2560" t="s">
        <v>22</v>
      </c>
      <c r="J2560" t="s">
        <v>23</v>
      </c>
      <c r="K2560" t="s">
        <v>30</v>
      </c>
      <c r="L2560" t="s">
        <v>31</v>
      </c>
      <c r="M2560">
        <v>6</v>
      </c>
      <c r="N2560">
        <v>151.88999999999999</v>
      </c>
      <c r="O2560">
        <v>0.15</v>
      </c>
      <c r="P2560">
        <v>76.83</v>
      </c>
      <c r="Q2560">
        <v>774.6389999999999</v>
      </c>
      <c r="R2560">
        <v>460.98</v>
      </c>
      <c r="S2560">
        <v>313.65899999999988</v>
      </c>
      <c r="T2560">
        <v>0.40490989996630677</v>
      </c>
      <c r="U2560">
        <v>2026</v>
      </c>
      <c r="V2560" t="s">
        <v>74</v>
      </c>
      <c r="W2560">
        <v>7</v>
      </c>
      <c r="X2560" t="s">
        <v>75</v>
      </c>
    </row>
    <row r="2561" spans="1:24" x14ac:dyDescent="0.3">
      <c r="A2561">
        <v>368</v>
      </c>
      <c r="B2561" s="1">
        <v>46231</v>
      </c>
      <c r="C2561">
        <f>YEAR(SalesDataTable[[#This Row],[Order Date]])</f>
        <v>2026</v>
      </c>
      <c r="D2561">
        <f>MONTH(SalesDataTable[[#This Row],[Order Date]])</f>
        <v>7</v>
      </c>
      <c r="E2561" t="str">
        <f>TEXT(SalesDataTable[[#This Row],[Order Date]], "MmMM")</f>
        <v>July</v>
      </c>
      <c r="F2561" t="str">
        <f>"Q"&amp;ROUNDUP(MONTH(SalesDataTable[[#This Row],[Order Date]])/3,0)</f>
        <v>Q3</v>
      </c>
      <c r="G2561" t="s">
        <v>20</v>
      </c>
      <c r="H2561" t="s">
        <v>39</v>
      </c>
      <c r="I2561" t="s">
        <v>87</v>
      </c>
      <c r="J2561" t="s">
        <v>84</v>
      </c>
      <c r="K2561" t="s">
        <v>42</v>
      </c>
      <c r="L2561" t="s">
        <v>62</v>
      </c>
      <c r="M2561">
        <v>6</v>
      </c>
      <c r="N2561">
        <v>102.75</v>
      </c>
      <c r="O2561">
        <v>0</v>
      </c>
      <c r="P2561">
        <v>51.55</v>
      </c>
      <c r="Q2561">
        <v>616.5</v>
      </c>
      <c r="R2561">
        <v>309.29999999999995</v>
      </c>
      <c r="S2561">
        <v>307.20000000000005</v>
      </c>
      <c r="T2561">
        <v>0.49829683698296845</v>
      </c>
      <c r="U2561">
        <v>2026</v>
      </c>
      <c r="V2561" t="s">
        <v>74</v>
      </c>
      <c r="W2561">
        <v>7</v>
      </c>
      <c r="X2561" t="s">
        <v>75</v>
      </c>
    </row>
    <row r="2562" spans="1:24" x14ac:dyDescent="0.3">
      <c r="A2562">
        <v>2386</v>
      </c>
      <c r="B2562" s="1">
        <v>46242</v>
      </c>
      <c r="C2562">
        <f>YEAR(SalesDataTable[[#This Row],[Order Date]])</f>
        <v>2026</v>
      </c>
      <c r="D2562">
        <f>MONTH(SalesDataTable[[#This Row],[Order Date]])</f>
        <v>8</v>
      </c>
      <c r="E2562" t="str">
        <f>TEXT(SalesDataTable[[#This Row],[Order Date]], "MmMM")</f>
        <v>August</v>
      </c>
      <c r="F2562" t="str">
        <f>"Q"&amp;ROUNDUP(MONTH(SalesDataTable[[#This Row],[Order Date]])/3,0)</f>
        <v>Q3</v>
      </c>
      <c r="G2562" t="s">
        <v>34</v>
      </c>
      <c r="H2562" t="s">
        <v>56</v>
      </c>
      <c r="I2562" t="s">
        <v>22</v>
      </c>
      <c r="J2562" t="s">
        <v>84</v>
      </c>
      <c r="K2562" t="s">
        <v>30</v>
      </c>
      <c r="L2562" t="s">
        <v>33</v>
      </c>
      <c r="M2562">
        <v>6</v>
      </c>
      <c r="N2562">
        <v>91.9</v>
      </c>
      <c r="O2562">
        <v>0.05</v>
      </c>
      <c r="P2562">
        <v>44.69</v>
      </c>
      <c r="Q2562">
        <v>523.83000000000004</v>
      </c>
      <c r="R2562">
        <v>268.14</v>
      </c>
      <c r="S2562">
        <v>255.69000000000005</v>
      </c>
      <c r="T2562">
        <v>0.48811637363266713</v>
      </c>
      <c r="U2562">
        <v>2026</v>
      </c>
      <c r="V2562" t="s">
        <v>74</v>
      </c>
      <c r="W2562">
        <v>8</v>
      </c>
      <c r="X2562" t="s">
        <v>76</v>
      </c>
    </row>
    <row r="2563" spans="1:24" x14ac:dyDescent="0.3">
      <c r="A2563">
        <v>2414</v>
      </c>
      <c r="B2563" s="1">
        <v>46248</v>
      </c>
      <c r="C2563">
        <f>YEAR(SalesDataTable[[#This Row],[Order Date]])</f>
        <v>2026</v>
      </c>
      <c r="D2563">
        <f>MONTH(SalesDataTable[[#This Row],[Order Date]])</f>
        <v>8</v>
      </c>
      <c r="E2563" t="str">
        <f>TEXT(SalesDataTable[[#This Row],[Order Date]], "MmMM")</f>
        <v>August</v>
      </c>
      <c r="F2563" t="str">
        <f>"Q"&amp;ROUNDUP(MONTH(SalesDataTable[[#This Row],[Order Date]])/3,0)</f>
        <v>Q3</v>
      </c>
      <c r="G2563" t="s">
        <v>34</v>
      </c>
      <c r="H2563" t="s">
        <v>35</v>
      </c>
      <c r="I2563" t="s">
        <v>88</v>
      </c>
      <c r="J2563" t="s">
        <v>85</v>
      </c>
      <c r="K2563" t="s">
        <v>42</v>
      </c>
      <c r="L2563" t="s">
        <v>66</v>
      </c>
      <c r="M2563">
        <v>6</v>
      </c>
      <c r="N2563">
        <v>50.94</v>
      </c>
      <c r="O2563">
        <v>0.1</v>
      </c>
      <c r="P2563">
        <v>22.76</v>
      </c>
      <c r="Q2563">
        <v>275.07600000000002</v>
      </c>
      <c r="R2563">
        <v>136.56</v>
      </c>
      <c r="S2563">
        <v>138.51600000000002</v>
      </c>
      <c r="T2563">
        <v>0.50355538105832576</v>
      </c>
      <c r="U2563">
        <v>2026</v>
      </c>
      <c r="V2563" t="s">
        <v>74</v>
      </c>
      <c r="W2563">
        <v>8</v>
      </c>
      <c r="X2563" t="s">
        <v>76</v>
      </c>
    </row>
    <row r="2564" spans="1:24" x14ac:dyDescent="0.3">
      <c r="A2564">
        <v>627</v>
      </c>
      <c r="B2564" s="1">
        <v>46250</v>
      </c>
      <c r="C2564">
        <f>YEAR(SalesDataTable[[#This Row],[Order Date]])</f>
        <v>2026</v>
      </c>
      <c r="D2564">
        <f>MONTH(SalesDataTable[[#This Row],[Order Date]])</f>
        <v>8</v>
      </c>
      <c r="E2564" t="str">
        <f>TEXT(SalesDataTable[[#This Row],[Order Date]], "MmMM")</f>
        <v>August</v>
      </c>
      <c r="F2564" t="str">
        <f>"Q"&amp;ROUNDUP(MONTH(SalesDataTable[[#This Row],[Order Date]])/3,0)</f>
        <v>Q3</v>
      </c>
      <c r="G2564" t="s">
        <v>20</v>
      </c>
      <c r="H2564" t="s">
        <v>32</v>
      </c>
      <c r="I2564" t="s">
        <v>87</v>
      </c>
      <c r="J2564" t="s">
        <v>23</v>
      </c>
      <c r="K2564" t="s">
        <v>42</v>
      </c>
      <c r="L2564" t="s">
        <v>72</v>
      </c>
      <c r="M2564">
        <v>6</v>
      </c>
      <c r="N2564">
        <v>83.26</v>
      </c>
      <c r="O2564">
        <v>0</v>
      </c>
      <c r="P2564">
        <v>43.8</v>
      </c>
      <c r="Q2564">
        <v>499.56000000000006</v>
      </c>
      <c r="R2564">
        <v>262.79999999999995</v>
      </c>
      <c r="S2564">
        <v>236.7600000000001</v>
      </c>
      <c r="T2564">
        <v>0.47393706461686297</v>
      </c>
      <c r="U2564">
        <v>2026</v>
      </c>
      <c r="V2564" t="s">
        <v>74</v>
      </c>
      <c r="W2564">
        <v>8</v>
      </c>
      <c r="X2564" t="s">
        <v>76</v>
      </c>
    </row>
    <row r="2565" spans="1:24" x14ac:dyDescent="0.3">
      <c r="A2565">
        <v>247</v>
      </c>
      <c r="B2565" s="1">
        <v>46254</v>
      </c>
      <c r="C2565">
        <f>YEAR(SalesDataTable[[#This Row],[Order Date]])</f>
        <v>2026</v>
      </c>
      <c r="D2565">
        <f>MONTH(SalesDataTable[[#This Row],[Order Date]])</f>
        <v>8</v>
      </c>
      <c r="E2565" t="str">
        <f>TEXT(SalesDataTable[[#This Row],[Order Date]], "MmMM")</f>
        <v>August</v>
      </c>
      <c r="F2565" t="str">
        <f>"Q"&amp;ROUNDUP(MONTH(SalesDataTable[[#This Row],[Order Date]])/3,0)</f>
        <v>Q3</v>
      </c>
      <c r="G2565" t="s">
        <v>28</v>
      </c>
      <c r="H2565" t="s">
        <v>29</v>
      </c>
      <c r="I2565" t="s">
        <v>22</v>
      </c>
      <c r="J2565" t="s">
        <v>23</v>
      </c>
      <c r="K2565" t="s">
        <v>42</v>
      </c>
      <c r="L2565" t="s">
        <v>66</v>
      </c>
      <c r="M2565">
        <v>6</v>
      </c>
      <c r="N2565">
        <v>51.67</v>
      </c>
      <c r="O2565">
        <v>0.1</v>
      </c>
      <c r="P2565">
        <v>23.1</v>
      </c>
      <c r="Q2565">
        <v>279.01799999999997</v>
      </c>
      <c r="R2565">
        <v>138.60000000000002</v>
      </c>
      <c r="S2565">
        <v>140.41799999999995</v>
      </c>
      <c r="T2565">
        <v>0.50325785433197845</v>
      </c>
      <c r="U2565">
        <v>2026</v>
      </c>
      <c r="V2565" t="s">
        <v>74</v>
      </c>
      <c r="W2565">
        <v>8</v>
      </c>
      <c r="X2565" t="s">
        <v>76</v>
      </c>
    </row>
    <row r="2566" spans="1:24" x14ac:dyDescent="0.3">
      <c r="A2566">
        <v>1728</v>
      </c>
      <c r="B2566" s="1">
        <v>46256</v>
      </c>
      <c r="C2566">
        <f>YEAR(SalesDataTable[[#This Row],[Order Date]])</f>
        <v>2026</v>
      </c>
      <c r="D2566">
        <f>MONTH(SalesDataTable[[#This Row],[Order Date]])</f>
        <v>8</v>
      </c>
      <c r="E2566" t="str">
        <f>TEXT(SalesDataTable[[#This Row],[Order Date]], "MmMM")</f>
        <v>August</v>
      </c>
      <c r="F2566" t="str">
        <f>"Q"&amp;ROUNDUP(MONTH(SalesDataTable[[#This Row],[Order Date]])/3,0)</f>
        <v>Q3</v>
      </c>
      <c r="G2566" t="s">
        <v>28</v>
      </c>
      <c r="H2566" t="s">
        <v>29</v>
      </c>
      <c r="I2566" t="s">
        <v>88</v>
      </c>
      <c r="J2566" t="s">
        <v>85</v>
      </c>
      <c r="K2566" t="s">
        <v>42</v>
      </c>
      <c r="L2566" t="s">
        <v>62</v>
      </c>
      <c r="M2566">
        <v>6</v>
      </c>
      <c r="N2566">
        <v>101.54</v>
      </c>
      <c r="O2566">
        <v>0.1</v>
      </c>
      <c r="P2566">
        <v>50</v>
      </c>
      <c r="Q2566">
        <v>548.31600000000003</v>
      </c>
      <c r="R2566">
        <v>300</v>
      </c>
      <c r="S2566">
        <v>248.31600000000003</v>
      </c>
      <c r="T2566">
        <v>0.45287024270676035</v>
      </c>
      <c r="U2566">
        <v>2026</v>
      </c>
      <c r="V2566" t="s">
        <v>74</v>
      </c>
      <c r="W2566">
        <v>8</v>
      </c>
      <c r="X2566" t="s">
        <v>76</v>
      </c>
    </row>
    <row r="2567" spans="1:24" x14ac:dyDescent="0.3">
      <c r="A2567">
        <v>5058</v>
      </c>
      <c r="B2567" s="1">
        <v>46261</v>
      </c>
      <c r="C2567">
        <f>YEAR(SalesDataTable[[#This Row],[Order Date]])</f>
        <v>2026</v>
      </c>
      <c r="D2567">
        <f>MONTH(SalesDataTable[[#This Row],[Order Date]])</f>
        <v>8</v>
      </c>
      <c r="E2567" t="str">
        <f>TEXT(SalesDataTable[[#This Row],[Order Date]], "MmMM")</f>
        <v>August</v>
      </c>
      <c r="F2567" t="str">
        <f>"Q"&amp;ROUNDUP(MONTH(SalesDataTable[[#This Row],[Order Date]])/3,0)</f>
        <v>Q3</v>
      </c>
      <c r="G2567" t="s">
        <v>34</v>
      </c>
      <c r="H2567" t="s">
        <v>40</v>
      </c>
      <c r="I2567" t="s">
        <v>88</v>
      </c>
      <c r="J2567" t="s">
        <v>85</v>
      </c>
      <c r="K2567" t="s">
        <v>42</v>
      </c>
      <c r="L2567" t="s">
        <v>43</v>
      </c>
      <c r="M2567">
        <v>6</v>
      </c>
      <c r="N2567">
        <v>41.33</v>
      </c>
      <c r="O2567">
        <v>0.2</v>
      </c>
      <c r="P2567">
        <v>17.02</v>
      </c>
      <c r="Q2567">
        <v>198.38400000000001</v>
      </c>
      <c r="R2567">
        <v>102.12</v>
      </c>
      <c r="S2567">
        <v>96.26400000000001</v>
      </c>
      <c r="T2567">
        <v>0.48524074522138883</v>
      </c>
      <c r="U2567">
        <v>2026</v>
      </c>
      <c r="V2567" t="s">
        <v>74</v>
      </c>
      <c r="W2567">
        <v>8</v>
      </c>
      <c r="X2567" t="s">
        <v>76</v>
      </c>
    </row>
    <row r="2568" spans="1:24" x14ac:dyDescent="0.3">
      <c r="A2568">
        <v>1023</v>
      </c>
      <c r="B2568" s="1">
        <v>46263</v>
      </c>
      <c r="C2568">
        <f>YEAR(SalesDataTable[[#This Row],[Order Date]])</f>
        <v>2026</v>
      </c>
      <c r="D2568">
        <f>MONTH(SalesDataTable[[#This Row],[Order Date]])</f>
        <v>8</v>
      </c>
      <c r="E2568" t="str">
        <f>TEXT(SalesDataTable[[#This Row],[Order Date]], "MmMM")</f>
        <v>August</v>
      </c>
      <c r="F2568" t="str">
        <f>"Q"&amp;ROUNDUP(MONTH(SalesDataTable[[#This Row],[Order Date]])/3,0)</f>
        <v>Q3</v>
      </c>
      <c r="G2568" t="s">
        <v>48</v>
      </c>
      <c r="H2568" t="s">
        <v>67</v>
      </c>
      <c r="I2568" t="s">
        <v>22</v>
      </c>
      <c r="J2568" t="s">
        <v>23</v>
      </c>
      <c r="K2568" t="s">
        <v>30</v>
      </c>
      <c r="L2568" t="s">
        <v>33</v>
      </c>
      <c r="M2568">
        <v>6</v>
      </c>
      <c r="N2568">
        <v>90.19</v>
      </c>
      <c r="O2568">
        <v>0</v>
      </c>
      <c r="P2568">
        <v>45.61</v>
      </c>
      <c r="Q2568">
        <v>541.14</v>
      </c>
      <c r="R2568">
        <v>273.65999999999997</v>
      </c>
      <c r="S2568">
        <v>267.48</v>
      </c>
      <c r="T2568">
        <v>0.4942898325756736</v>
      </c>
      <c r="U2568">
        <v>2026</v>
      </c>
      <c r="V2568" t="s">
        <v>74</v>
      </c>
      <c r="W2568">
        <v>8</v>
      </c>
      <c r="X2568" t="s">
        <v>76</v>
      </c>
    </row>
    <row r="2569" spans="1:24" x14ac:dyDescent="0.3">
      <c r="A2569">
        <v>1481</v>
      </c>
      <c r="B2569" s="1">
        <v>46266</v>
      </c>
      <c r="C2569">
        <f>YEAR(SalesDataTable[[#This Row],[Order Date]])</f>
        <v>2026</v>
      </c>
      <c r="D2569">
        <f>MONTH(SalesDataTable[[#This Row],[Order Date]])</f>
        <v>9</v>
      </c>
      <c r="E2569" t="str">
        <f>TEXT(SalesDataTable[[#This Row],[Order Date]], "MmMM")</f>
        <v>September</v>
      </c>
      <c r="F2569" t="str">
        <f>"Q"&amp;ROUNDUP(MONTH(SalesDataTable[[#This Row],[Order Date]])/3,0)</f>
        <v>Q3</v>
      </c>
      <c r="G2569" t="s">
        <v>34</v>
      </c>
      <c r="H2569" t="s">
        <v>53</v>
      </c>
      <c r="I2569" t="s">
        <v>88</v>
      </c>
      <c r="J2569" t="s">
        <v>85</v>
      </c>
      <c r="K2569" t="s">
        <v>42</v>
      </c>
      <c r="L2569" t="s">
        <v>72</v>
      </c>
      <c r="M2569">
        <v>6</v>
      </c>
      <c r="N2569">
        <v>81.430000000000007</v>
      </c>
      <c r="O2569">
        <v>0.05</v>
      </c>
      <c r="P2569">
        <v>42.24</v>
      </c>
      <c r="Q2569">
        <v>464.15100000000001</v>
      </c>
      <c r="R2569">
        <v>253.44</v>
      </c>
      <c r="S2569">
        <v>210.71100000000001</v>
      </c>
      <c r="T2569">
        <v>0.45397079829624415</v>
      </c>
      <c r="U2569">
        <v>2026</v>
      </c>
      <c r="V2569" t="s">
        <v>74</v>
      </c>
      <c r="W2569">
        <v>9</v>
      </c>
      <c r="X2569" t="s">
        <v>78</v>
      </c>
    </row>
    <row r="2570" spans="1:24" x14ac:dyDescent="0.3">
      <c r="A2570">
        <v>3426</v>
      </c>
      <c r="B2570" s="1">
        <v>46266</v>
      </c>
      <c r="C2570">
        <f>YEAR(SalesDataTable[[#This Row],[Order Date]])</f>
        <v>2026</v>
      </c>
      <c r="D2570">
        <f>MONTH(SalesDataTable[[#This Row],[Order Date]])</f>
        <v>9</v>
      </c>
      <c r="E2570" t="str">
        <f>TEXT(SalesDataTable[[#This Row],[Order Date]], "MmMM")</f>
        <v>September</v>
      </c>
      <c r="F2570" t="str">
        <f>"Q"&amp;ROUNDUP(MONTH(SalesDataTable[[#This Row],[Order Date]])/3,0)</f>
        <v>Q3</v>
      </c>
      <c r="G2570" t="s">
        <v>34</v>
      </c>
      <c r="H2570" t="s">
        <v>40</v>
      </c>
      <c r="I2570" t="s">
        <v>86</v>
      </c>
      <c r="J2570" t="s">
        <v>23</v>
      </c>
      <c r="K2570" t="s">
        <v>44</v>
      </c>
      <c r="L2570" t="s">
        <v>68</v>
      </c>
      <c r="M2570">
        <v>6</v>
      </c>
      <c r="N2570">
        <v>80.319999999999993</v>
      </c>
      <c r="O2570">
        <v>0</v>
      </c>
      <c r="P2570">
        <v>38.42</v>
      </c>
      <c r="Q2570">
        <v>481.91999999999996</v>
      </c>
      <c r="R2570">
        <v>230.52</v>
      </c>
      <c r="S2570">
        <v>251.39999999999995</v>
      </c>
      <c r="T2570">
        <v>0.52166334661354574</v>
      </c>
      <c r="U2570">
        <v>2026</v>
      </c>
      <c r="V2570" t="s">
        <v>74</v>
      </c>
      <c r="W2570">
        <v>9</v>
      </c>
      <c r="X2570" t="s">
        <v>78</v>
      </c>
    </row>
    <row r="2571" spans="1:24" x14ac:dyDescent="0.3">
      <c r="A2571">
        <v>3375</v>
      </c>
      <c r="B2571" s="1">
        <v>46277</v>
      </c>
      <c r="C2571">
        <f>YEAR(SalesDataTable[[#This Row],[Order Date]])</f>
        <v>2026</v>
      </c>
      <c r="D2571">
        <f>MONTH(SalesDataTable[[#This Row],[Order Date]])</f>
        <v>9</v>
      </c>
      <c r="E2571" t="str">
        <f>TEXT(SalesDataTable[[#This Row],[Order Date]], "MmMM")</f>
        <v>September</v>
      </c>
      <c r="F2571" t="str">
        <f>"Q"&amp;ROUNDUP(MONTH(SalesDataTable[[#This Row],[Order Date]])/3,0)</f>
        <v>Q3</v>
      </c>
      <c r="G2571" t="s">
        <v>34</v>
      </c>
      <c r="H2571" t="s">
        <v>56</v>
      </c>
      <c r="I2571" t="s">
        <v>88</v>
      </c>
      <c r="J2571" t="s">
        <v>84</v>
      </c>
      <c r="K2571" t="s">
        <v>37</v>
      </c>
      <c r="L2571" t="s">
        <v>54</v>
      </c>
      <c r="M2571">
        <v>6</v>
      </c>
      <c r="N2571">
        <v>47.72</v>
      </c>
      <c r="O2571">
        <v>0.1</v>
      </c>
      <c r="P2571">
        <v>18.41</v>
      </c>
      <c r="Q2571">
        <v>257.68799999999999</v>
      </c>
      <c r="R2571">
        <v>110.46000000000001</v>
      </c>
      <c r="S2571">
        <v>147.22799999999998</v>
      </c>
      <c r="T2571">
        <v>0.57134208810654741</v>
      </c>
      <c r="U2571">
        <v>2026</v>
      </c>
      <c r="V2571" t="s">
        <v>74</v>
      </c>
      <c r="W2571">
        <v>9</v>
      </c>
      <c r="X2571" t="s">
        <v>78</v>
      </c>
    </row>
    <row r="2572" spans="1:24" x14ac:dyDescent="0.3">
      <c r="A2572">
        <v>4208</v>
      </c>
      <c r="B2572" s="1">
        <v>46278</v>
      </c>
      <c r="C2572">
        <f>YEAR(SalesDataTable[[#This Row],[Order Date]])</f>
        <v>2026</v>
      </c>
      <c r="D2572">
        <f>MONTH(SalesDataTable[[#This Row],[Order Date]])</f>
        <v>9</v>
      </c>
      <c r="E2572" t="str">
        <f>TEXT(SalesDataTable[[#This Row],[Order Date]], "MmMM")</f>
        <v>September</v>
      </c>
      <c r="F2572" t="str">
        <f>"Q"&amp;ROUNDUP(MONTH(SalesDataTable[[#This Row],[Order Date]])/3,0)</f>
        <v>Q3</v>
      </c>
      <c r="G2572" t="s">
        <v>34</v>
      </c>
      <c r="H2572" t="s">
        <v>53</v>
      </c>
      <c r="I2572" t="s">
        <v>88</v>
      </c>
      <c r="J2572" t="s">
        <v>85</v>
      </c>
      <c r="K2572" t="s">
        <v>42</v>
      </c>
      <c r="L2572" t="s">
        <v>62</v>
      </c>
      <c r="M2572">
        <v>6</v>
      </c>
      <c r="N2572">
        <v>104.11</v>
      </c>
      <c r="O2572">
        <v>0.1</v>
      </c>
      <c r="P2572">
        <v>49</v>
      </c>
      <c r="Q2572">
        <v>562.19399999999996</v>
      </c>
      <c r="R2572">
        <v>294</v>
      </c>
      <c r="S2572">
        <v>268.19399999999996</v>
      </c>
      <c r="T2572">
        <v>0.47704884790659446</v>
      </c>
      <c r="U2572">
        <v>2026</v>
      </c>
      <c r="V2572" t="s">
        <v>74</v>
      </c>
      <c r="W2572">
        <v>9</v>
      </c>
      <c r="X2572" t="s">
        <v>78</v>
      </c>
    </row>
    <row r="2573" spans="1:24" x14ac:dyDescent="0.3">
      <c r="A2573">
        <v>2530</v>
      </c>
      <c r="B2573" s="1">
        <v>46279</v>
      </c>
      <c r="C2573">
        <f>YEAR(SalesDataTable[[#This Row],[Order Date]])</f>
        <v>2026</v>
      </c>
      <c r="D2573">
        <f>MONTH(SalesDataTable[[#This Row],[Order Date]])</f>
        <v>9</v>
      </c>
      <c r="E2573" t="str">
        <f>TEXT(SalesDataTable[[#This Row],[Order Date]], "MmMM")</f>
        <v>September</v>
      </c>
      <c r="F2573" t="str">
        <f>"Q"&amp;ROUNDUP(MONTH(SalesDataTable[[#This Row],[Order Date]])/3,0)</f>
        <v>Q3</v>
      </c>
      <c r="G2573" t="s">
        <v>20</v>
      </c>
      <c r="H2573" t="s">
        <v>32</v>
      </c>
      <c r="I2573" t="s">
        <v>22</v>
      </c>
      <c r="J2573" t="s">
        <v>23</v>
      </c>
      <c r="K2573" t="s">
        <v>37</v>
      </c>
      <c r="L2573" t="s">
        <v>54</v>
      </c>
      <c r="M2573">
        <v>6</v>
      </c>
      <c r="N2573">
        <v>46.16</v>
      </c>
      <c r="O2573">
        <v>0.1</v>
      </c>
      <c r="P2573">
        <v>18.39</v>
      </c>
      <c r="Q2573">
        <v>249.26399999999998</v>
      </c>
      <c r="R2573">
        <v>110.34</v>
      </c>
      <c r="S2573">
        <v>138.92399999999998</v>
      </c>
      <c r="T2573">
        <v>0.55733679953783932</v>
      </c>
      <c r="U2573">
        <v>2026</v>
      </c>
      <c r="V2573" t="s">
        <v>74</v>
      </c>
      <c r="W2573">
        <v>9</v>
      </c>
      <c r="X2573" t="s">
        <v>78</v>
      </c>
    </row>
    <row r="2574" spans="1:24" x14ac:dyDescent="0.3">
      <c r="A2574">
        <v>3899</v>
      </c>
      <c r="B2574" s="1">
        <v>46287</v>
      </c>
      <c r="C2574">
        <f>YEAR(SalesDataTable[[#This Row],[Order Date]])</f>
        <v>2026</v>
      </c>
      <c r="D2574">
        <f>MONTH(SalesDataTable[[#This Row],[Order Date]])</f>
        <v>9</v>
      </c>
      <c r="E2574" t="str">
        <f>TEXT(SalesDataTable[[#This Row],[Order Date]], "MmMM")</f>
        <v>September</v>
      </c>
      <c r="F2574" t="str">
        <f>"Q"&amp;ROUNDUP(MONTH(SalesDataTable[[#This Row],[Order Date]])/3,0)</f>
        <v>Q3</v>
      </c>
      <c r="G2574" t="s">
        <v>20</v>
      </c>
      <c r="H2574" t="s">
        <v>39</v>
      </c>
      <c r="I2574" t="s">
        <v>88</v>
      </c>
      <c r="J2574" t="s">
        <v>84</v>
      </c>
      <c r="K2574" t="s">
        <v>44</v>
      </c>
      <c r="L2574" t="s">
        <v>63</v>
      </c>
      <c r="M2574">
        <v>6</v>
      </c>
      <c r="N2574">
        <v>121.7</v>
      </c>
      <c r="O2574">
        <v>0.15</v>
      </c>
      <c r="P2574">
        <v>61.26</v>
      </c>
      <c r="Q2574">
        <v>620.67000000000007</v>
      </c>
      <c r="R2574">
        <v>367.56</v>
      </c>
      <c r="S2574">
        <v>253.11000000000007</v>
      </c>
      <c r="T2574">
        <v>0.40780124703948967</v>
      </c>
      <c r="U2574">
        <v>2026</v>
      </c>
      <c r="V2574" t="s">
        <v>74</v>
      </c>
      <c r="W2574">
        <v>9</v>
      </c>
      <c r="X2574" t="s">
        <v>78</v>
      </c>
    </row>
    <row r="2575" spans="1:24" x14ac:dyDescent="0.3">
      <c r="A2575">
        <v>600</v>
      </c>
      <c r="B2575" s="1">
        <v>46289</v>
      </c>
      <c r="C2575">
        <f>YEAR(SalesDataTable[[#This Row],[Order Date]])</f>
        <v>2026</v>
      </c>
      <c r="D2575">
        <f>MONTH(SalesDataTable[[#This Row],[Order Date]])</f>
        <v>9</v>
      </c>
      <c r="E2575" t="str">
        <f>TEXT(SalesDataTable[[#This Row],[Order Date]], "MmMM")</f>
        <v>September</v>
      </c>
      <c r="F2575" t="str">
        <f>"Q"&amp;ROUNDUP(MONTH(SalesDataTable[[#This Row],[Order Date]])/3,0)</f>
        <v>Q3</v>
      </c>
      <c r="G2575" t="s">
        <v>34</v>
      </c>
      <c r="H2575" t="s">
        <v>53</v>
      </c>
      <c r="I2575" t="s">
        <v>86</v>
      </c>
      <c r="J2575" t="s">
        <v>84</v>
      </c>
      <c r="K2575" t="s">
        <v>42</v>
      </c>
      <c r="L2575" t="s">
        <v>43</v>
      </c>
      <c r="M2575">
        <v>6</v>
      </c>
      <c r="N2575">
        <v>39.880000000000003</v>
      </c>
      <c r="O2575">
        <v>0.05</v>
      </c>
      <c r="P2575">
        <v>16.79</v>
      </c>
      <c r="Q2575">
        <v>227.31600000000003</v>
      </c>
      <c r="R2575">
        <v>100.74</v>
      </c>
      <c r="S2575">
        <v>126.57600000000004</v>
      </c>
      <c r="T2575">
        <v>0.5568283798764716</v>
      </c>
      <c r="U2575">
        <v>2026</v>
      </c>
      <c r="V2575" t="s">
        <v>74</v>
      </c>
      <c r="W2575">
        <v>9</v>
      </c>
      <c r="X2575" t="s">
        <v>78</v>
      </c>
    </row>
    <row r="2576" spans="1:24" x14ac:dyDescent="0.3">
      <c r="A2576">
        <v>2124</v>
      </c>
      <c r="B2576" s="1">
        <v>46289</v>
      </c>
      <c r="C2576">
        <f>YEAR(SalesDataTable[[#This Row],[Order Date]])</f>
        <v>2026</v>
      </c>
      <c r="D2576">
        <f>MONTH(SalesDataTable[[#This Row],[Order Date]])</f>
        <v>9</v>
      </c>
      <c r="E2576" t="str">
        <f>TEXT(SalesDataTable[[#This Row],[Order Date]], "MmMM")</f>
        <v>September</v>
      </c>
      <c r="F2576" t="str">
        <f>"Q"&amp;ROUNDUP(MONTH(SalesDataTable[[#This Row],[Order Date]])/3,0)</f>
        <v>Q3</v>
      </c>
      <c r="G2576" t="s">
        <v>20</v>
      </c>
      <c r="H2576" t="s">
        <v>21</v>
      </c>
      <c r="I2576" t="s">
        <v>86</v>
      </c>
      <c r="J2576" t="s">
        <v>23</v>
      </c>
      <c r="K2576" t="s">
        <v>42</v>
      </c>
      <c r="L2576" t="s">
        <v>62</v>
      </c>
      <c r="M2576">
        <v>6</v>
      </c>
      <c r="N2576">
        <v>104.16</v>
      </c>
      <c r="O2576">
        <v>0</v>
      </c>
      <c r="P2576">
        <v>51.76</v>
      </c>
      <c r="Q2576">
        <v>624.96</v>
      </c>
      <c r="R2576">
        <v>310.56</v>
      </c>
      <c r="S2576">
        <v>314.40000000000003</v>
      </c>
      <c r="T2576">
        <v>0.50307219662058378</v>
      </c>
      <c r="U2576">
        <v>2026</v>
      </c>
      <c r="V2576" t="s">
        <v>74</v>
      </c>
      <c r="W2576">
        <v>9</v>
      </c>
      <c r="X2576" t="s">
        <v>78</v>
      </c>
    </row>
    <row r="2577" spans="1:24" x14ac:dyDescent="0.3">
      <c r="A2577">
        <v>407</v>
      </c>
      <c r="B2577" s="1">
        <v>46291</v>
      </c>
      <c r="C2577">
        <f>YEAR(SalesDataTable[[#This Row],[Order Date]])</f>
        <v>2026</v>
      </c>
      <c r="D2577">
        <f>MONTH(SalesDataTable[[#This Row],[Order Date]])</f>
        <v>9</v>
      </c>
      <c r="E2577" t="str">
        <f>TEXT(SalesDataTable[[#This Row],[Order Date]], "MmMM")</f>
        <v>September</v>
      </c>
      <c r="F2577" t="str">
        <f>"Q"&amp;ROUNDUP(MONTH(SalesDataTable[[#This Row],[Order Date]])/3,0)</f>
        <v>Q3</v>
      </c>
      <c r="G2577" t="s">
        <v>34</v>
      </c>
      <c r="H2577" t="s">
        <v>53</v>
      </c>
      <c r="I2577" t="s">
        <v>88</v>
      </c>
      <c r="J2577" t="s">
        <v>84</v>
      </c>
      <c r="K2577" t="s">
        <v>24</v>
      </c>
      <c r="L2577" t="s">
        <v>69</v>
      </c>
      <c r="M2577">
        <v>6</v>
      </c>
      <c r="N2577">
        <v>49.87</v>
      </c>
      <c r="O2577">
        <v>0.1</v>
      </c>
      <c r="P2577">
        <v>21.75</v>
      </c>
      <c r="Q2577">
        <v>269.298</v>
      </c>
      <c r="R2577">
        <v>130.5</v>
      </c>
      <c r="S2577">
        <v>138.798</v>
      </c>
      <c r="T2577">
        <v>0.51540672414945521</v>
      </c>
      <c r="U2577">
        <v>2026</v>
      </c>
      <c r="V2577" t="s">
        <v>74</v>
      </c>
      <c r="W2577">
        <v>9</v>
      </c>
      <c r="X2577" t="s">
        <v>78</v>
      </c>
    </row>
    <row r="2578" spans="1:24" x14ac:dyDescent="0.3">
      <c r="A2578">
        <v>4522</v>
      </c>
      <c r="B2578" s="1">
        <v>46293</v>
      </c>
      <c r="C2578">
        <f>YEAR(SalesDataTable[[#This Row],[Order Date]])</f>
        <v>2026</v>
      </c>
      <c r="D2578">
        <f>MONTH(SalesDataTable[[#This Row],[Order Date]])</f>
        <v>9</v>
      </c>
      <c r="E2578" t="str">
        <f>TEXT(SalesDataTable[[#This Row],[Order Date]], "MmMM")</f>
        <v>September</v>
      </c>
      <c r="F2578" t="str">
        <f>"Q"&amp;ROUNDUP(MONTH(SalesDataTable[[#This Row],[Order Date]])/3,0)</f>
        <v>Q3</v>
      </c>
      <c r="G2578" t="s">
        <v>20</v>
      </c>
      <c r="H2578" t="s">
        <v>60</v>
      </c>
      <c r="I2578" t="s">
        <v>87</v>
      </c>
      <c r="J2578" t="s">
        <v>85</v>
      </c>
      <c r="K2578" t="s">
        <v>44</v>
      </c>
      <c r="L2578" t="s">
        <v>63</v>
      </c>
      <c r="M2578">
        <v>6</v>
      </c>
      <c r="N2578">
        <v>125.62</v>
      </c>
      <c r="O2578">
        <v>0</v>
      </c>
      <c r="P2578">
        <v>61.34</v>
      </c>
      <c r="Q2578">
        <v>753.72</v>
      </c>
      <c r="R2578">
        <v>368.04</v>
      </c>
      <c r="S2578">
        <v>385.68</v>
      </c>
      <c r="T2578">
        <v>0.51170195828689702</v>
      </c>
      <c r="U2578">
        <v>2026</v>
      </c>
      <c r="V2578" t="s">
        <v>74</v>
      </c>
      <c r="W2578">
        <v>9</v>
      </c>
      <c r="X2578" t="s">
        <v>78</v>
      </c>
    </row>
    <row r="2579" spans="1:24" x14ac:dyDescent="0.3">
      <c r="A2579">
        <v>4840</v>
      </c>
      <c r="B2579" s="1">
        <v>46299</v>
      </c>
      <c r="C2579">
        <f>YEAR(SalesDataTable[[#This Row],[Order Date]])</f>
        <v>2026</v>
      </c>
      <c r="D2579">
        <f>MONTH(SalesDataTable[[#This Row],[Order Date]])</f>
        <v>10</v>
      </c>
      <c r="E2579" t="str">
        <f>TEXT(SalesDataTable[[#This Row],[Order Date]], "MmMM")</f>
        <v>October</v>
      </c>
      <c r="F2579" t="str">
        <f>"Q"&amp;ROUNDUP(MONTH(SalesDataTable[[#This Row],[Order Date]])/3,0)</f>
        <v>Q4</v>
      </c>
      <c r="G2579" t="s">
        <v>34</v>
      </c>
      <c r="H2579" t="s">
        <v>53</v>
      </c>
      <c r="I2579" t="s">
        <v>88</v>
      </c>
      <c r="J2579" t="s">
        <v>85</v>
      </c>
      <c r="K2579" t="s">
        <v>44</v>
      </c>
      <c r="L2579" t="s">
        <v>45</v>
      </c>
      <c r="M2579">
        <v>6</v>
      </c>
      <c r="N2579">
        <v>191.08</v>
      </c>
      <c r="O2579">
        <v>0.1</v>
      </c>
      <c r="P2579">
        <v>102.93</v>
      </c>
      <c r="Q2579">
        <v>1031.8320000000001</v>
      </c>
      <c r="R2579">
        <v>617.58000000000004</v>
      </c>
      <c r="S2579">
        <v>414.25200000000007</v>
      </c>
      <c r="T2579">
        <v>0.40147233270532412</v>
      </c>
      <c r="U2579">
        <v>2026</v>
      </c>
      <c r="V2579" t="s">
        <v>79</v>
      </c>
      <c r="W2579">
        <v>10</v>
      </c>
      <c r="X2579" t="s">
        <v>80</v>
      </c>
    </row>
    <row r="2580" spans="1:24" x14ac:dyDescent="0.3">
      <c r="A2580">
        <v>3926</v>
      </c>
      <c r="B2580" s="1">
        <v>46301</v>
      </c>
      <c r="C2580">
        <f>YEAR(SalesDataTable[[#This Row],[Order Date]])</f>
        <v>2026</v>
      </c>
      <c r="D2580">
        <f>MONTH(SalesDataTable[[#This Row],[Order Date]])</f>
        <v>10</v>
      </c>
      <c r="E2580" t="str">
        <f>TEXT(SalesDataTable[[#This Row],[Order Date]], "MmMM")</f>
        <v>October</v>
      </c>
      <c r="F2580" t="str">
        <f>"Q"&amp;ROUNDUP(MONTH(SalesDataTable[[#This Row],[Order Date]])/3,0)</f>
        <v>Q4</v>
      </c>
      <c r="G2580" t="s">
        <v>48</v>
      </c>
      <c r="H2580" t="s">
        <v>52</v>
      </c>
      <c r="I2580" t="s">
        <v>22</v>
      </c>
      <c r="J2580" t="s">
        <v>85</v>
      </c>
      <c r="K2580" t="s">
        <v>30</v>
      </c>
      <c r="L2580" t="s">
        <v>31</v>
      </c>
      <c r="M2580">
        <v>6</v>
      </c>
      <c r="N2580">
        <v>154.93</v>
      </c>
      <c r="O2580">
        <v>0.05</v>
      </c>
      <c r="P2580">
        <v>79.430000000000007</v>
      </c>
      <c r="Q2580">
        <v>883.101</v>
      </c>
      <c r="R2580">
        <v>476.58000000000004</v>
      </c>
      <c r="S2580">
        <v>406.52099999999996</v>
      </c>
      <c r="T2580">
        <v>0.46033352923391546</v>
      </c>
      <c r="U2580">
        <v>2026</v>
      </c>
      <c r="V2580" t="s">
        <v>79</v>
      </c>
      <c r="W2580">
        <v>10</v>
      </c>
      <c r="X2580" t="s">
        <v>80</v>
      </c>
    </row>
    <row r="2581" spans="1:24" x14ac:dyDescent="0.3">
      <c r="A2581">
        <v>3208</v>
      </c>
      <c r="B2581" s="1">
        <v>46303</v>
      </c>
      <c r="C2581">
        <f>YEAR(SalesDataTable[[#This Row],[Order Date]])</f>
        <v>2026</v>
      </c>
      <c r="D2581">
        <f>MONTH(SalesDataTable[[#This Row],[Order Date]])</f>
        <v>10</v>
      </c>
      <c r="E2581" t="str">
        <f>TEXT(SalesDataTable[[#This Row],[Order Date]], "MmMM")</f>
        <v>October</v>
      </c>
      <c r="F2581" t="str">
        <f>"Q"&amp;ROUNDUP(MONTH(SalesDataTable[[#This Row],[Order Date]])/3,0)</f>
        <v>Q4</v>
      </c>
      <c r="G2581" t="s">
        <v>48</v>
      </c>
      <c r="H2581" t="s">
        <v>81</v>
      </c>
      <c r="I2581" t="s">
        <v>88</v>
      </c>
      <c r="J2581" t="s">
        <v>23</v>
      </c>
      <c r="K2581" t="s">
        <v>42</v>
      </c>
      <c r="L2581" t="s">
        <v>43</v>
      </c>
      <c r="M2581">
        <v>6</v>
      </c>
      <c r="N2581">
        <v>41.27</v>
      </c>
      <c r="O2581">
        <v>0.1</v>
      </c>
      <c r="P2581">
        <v>16.61</v>
      </c>
      <c r="Q2581">
        <v>222.858</v>
      </c>
      <c r="R2581">
        <v>99.66</v>
      </c>
      <c r="S2581">
        <v>123.19800000000001</v>
      </c>
      <c r="T2581">
        <v>0.55280941227149127</v>
      </c>
      <c r="U2581">
        <v>2026</v>
      </c>
      <c r="V2581" t="s">
        <v>79</v>
      </c>
      <c r="W2581">
        <v>10</v>
      </c>
      <c r="X2581" t="s">
        <v>80</v>
      </c>
    </row>
    <row r="2582" spans="1:24" x14ac:dyDescent="0.3">
      <c r="A2582">
        <v>3770</v>
      </c>
      <c r="B2582" s="1">
        <v>46312</v>
      </c>
      <c r="C2582">
        <f>YEAR(SalesDataTable[[#This Row],[Order Date]])</f>
        <v>2026</v>
      </c>
      <c r="D2582">
        <f>MONTH(SalesDataTable[[#This Row],[Order Date]])</f>
        <v>10</v>
      </c>
      <c r="E2582" t="str">
        <f>TEXT(SalesDataTable[[#This Row],[Order Date]], "MmMM")</f>
        <v>October</v>
      </c>
      <c r="F2582" t="str">
        <f>"Q"&amp;ROUNDUP(MONTH(SalesDataTable[[#This Row],[Order Date]])/3,0)</f>
        <v>Q4</v>
      </c>
      <c r="G2582" t="s">
        <v>20</v>
      </c>
      <c r="H2582" t="s">
        <v>60</v>
      </c>
      <c r="I2582" t="s">
        <v>22</v>
      </c>
      <c r="J2582" t="s">
        <v>85</v>
      </c>
      <c r="K2582" t="s">
        <v>44</v>
      </c>
      <c r="L2582" t="s">
        <v>45</v>
      </c>
      <c r="M2582">
        <v>6</v>
      </c>
      <c r="N2582">
        <v>200.26</v>
      </c>
      <c r="O2582">
        <v>0</v>
      </c>
      <c r="P2582">
        <v>106.71</v>
      </c>
      <c r="Q2582">
        <v>1201.56</v>
      </c>
      <c r="R2582">
        <v>640.26</v>
      </c>
      <c r="S2582">
        <v>561.29999999999995</v>
      </c>
      <c r="T2582">
        <v>0.46714271447118744</v>
      </c>
      <c r="U2582">
        <v>2026</v>
      </c>
      <c r="V2582" t="s">
        <v>79</v>
      </c>
      <c r="W2582">
        <v>10</v>
      </c>
      <c r="X2582" t="s">
        <v>80</v>
      </c>
    </row>
    <row r="2583" spans="1:24" x14ac:dyDescent="0.3">
      <c r="A2583">
        <v>4763</v>
      </c>
      <c r="B2583" s="1">
        <v>46314</v>
      </c>
      <c r="C2583">
        <f>YEAR(SalesDataTable[[#This Row],[Order Date]])</f>
        <v>2026</v>
      </c>
      <c r="D2583">
        <f>MONTH(SalesDataTable[[#This Row],[Order Date]])</f>
        <v>10</v>
      </c>
      <c r="E2583" t="str">
        <f>TEXT(SalesDataTable[[#This Row],[Order Date]], "MmMM")</f>
        <v>October</v>
      </c>
      <c r="F2583" t="str">
        <f>"Q"&amp;ROUNDUP(MONTH(SalesDataTable[[#This Row],[Order Date]])/3,0)</f>
        <v>Q4</v>
      </c>
      <c r="G2583" t="s">
        <v>20</v>
      </c>
      <c r="H2583" t="s">
        <v>21</v>
      </c>
      <c r="I2583" t="s">
        <v>87</v>
      </c>
      <c r="J2583" t="s">
        <v>23</v>
      </c>
      <c r="K2583" t="s">
        <v>42</v>
      </c>
      <c r="L2583" t="s">
        <v>62</v>
      </c>
      <c r="M2583">
        <v>6</v>
      </c>
      <c r="N2583">
        <v>101.6</v>
      </c>
      <c r="O2583">
        <v>0</v>
      </c>
      <c r="P2583">
        <v>50.17</v>
      </c>
      <c r="Q2583">
        <v>609.59999999999991</v>
      </c>
      <c r="R2583">
        <v>301.02</v>
      </c>
      <c r="S2583">
        <v>308.57999999999993</v>
      </c>
      <c r="T2583">
        <v>0.50620078740157481</v>
      </c>
      <c r="U2583">
        <v>2026</v>
      </c>
      <c r="V2583" t="s">
        <v>79</v>
      </c>
      <c r="W2583">
        <v>10</v>
      </c>
      <c r="X2583" t="s">
        <v>80</v>
      </c>
    </row>
    <row r="2584" spans="1:24" x14ac:dyDescent="0.3">
      <c r="A2584">
        <v>555</v>
      </c>
      <c r="B2584" s="1">
        <v>46318</v>
      </c>
      <c r="C2584">
        <f>YEAR(SalesDataTable[[#This Row],[Order Date]])</f>
        <v>2026</v>
      </c>
      <c r="D2584">
        <f>MONTH(SalesDataTable[[#This Row],[Order Date]])</f>
        <v>10</v>
      </c>
      <c r="E2584" t="str">
        <f>TEXT(SalesDataTable[[#This Row],[Order Date]], "MmMM")</f>
        <v>October</v>
      </c>
      <c r="F2584" t="str">
        <f>"Q"&amp;ROUNDUP(MONTH(SalesDataTable[[#This Row],[Order Date]])/3,0)</f>
        <v>Q4</v>
      </c>
      <c r="G2584" t="s">
        <v>34</v>
      </c>
      <c r="H2584" t="s">
        <v>40</v>
      </c>
      <c r="I2584" t="s">
        <v>22</v>
      </c>
      <c r="J2584" t="s">
        <v>23</v>
      </c>
      <c r="K2584" t="s">
        <v>37</v>
      </c>
      <c r="L2584" t="s">
        <v>47</v>
      </c>
      <c r="M2584">
        <v>6</v>
      </c>
      <c r="N2584">
        <v>35.479999999999997</v>
      </c>
      <c r="O2584">
        <v>0</v>
      </c>
      <c r="P2584">
        <v>13.37</v>
      </c>
      <c r="Q2584">
        <v>212.88</v>
      </c>
      <c r="R2584">
        <v>80.22</v>
      </c>
      <c r="S2584">
        <v>132.66</v>
      </c>
      <c r="T2584">
        <v>0.62316798196166856</v>
      </c>
      <c r="U2584">
        <v>2026</v>
      </c>
      <c r="V2584" t="s">
        <v>79</v>
      </c>
      <c r="W2584">
        <v>10</v>
      </c>
      <c r="X2584" t="s">
        <v>80</v>
      </c>
    </row>
    <row r="2585" spans="1:24" x14ac:dyDescent="0.3">
      <c r="A2585">
        <v>2820</v>
      </c>
      <c r="B2585" s="1">
        <v>46319</v>
      </c>
      <c r="C2585">
        <f>YEAR(SalesDataTable[[#This Row],[Order Date]])</f>
        <v>2026</v>
      </c>
      <c r="D2585">
        <f>MONTH(SalesDataTable[[#This Row],[Order Date]])</f>
        <v>10</v>
      </c>
      <c r="E2585" t="str">
        <f>TEXT(SalesDataTable[[#This Row],[Order Date]], "MmMM")</f>
        <v>October</v>
      </c>
      <c r="F2585" t="str">
        <f>"Q"&amp;ROUNDUP(MONTH(SalesDataTable[[#This Row],[Order Date]])/3,0)</f>
        <v>Q4</v>
      </c>
      <c r="G2585" t="s">
        <v>20</v>
      </c>
      <c r="H2585" t="s">
        <v>32</v>
      </c>
      <c r="I2585" t="s">
        <v>88</v>
      </c>
      <c r="J2585" t="s">
        <v>85</v>
      </c>
      <c r="K2585" t="s">
        <v>30</v>
      </c>
      <c r="L2585" t="s">
        <v>41</v>
      </c>
      <c r="M2585">
        <v>6</v>
      </c>
      <c r="N2585">
        <v>72.73</v>
      </c>
      <c r="O2585">
        <v>0.05</v>
      </c>
      <c r="P2585">
        <v>32.700000000000003</v>
      </c>
      <c r="Q2585">
        <v>414.56099999999998</v>
      </c>
      <c r="R2585">
        <v>196.20000000000002</v>
      </c>
      <c r="S2585">
        <v>218.36099999999996</v>
      </c>
      <c r="T2585">
        <v>0.52672827400551425</v>
      </c>
      <c r="U2585">
        <v>2026</v>
      </c>
      <c r="V2585" t="s">
        <v>79</v>
      </c>
      <c r="W2585">
        <v>10</v>
      </c>
      <c r="X2585" t="s">
        <v>80</v>
      </c>
    </row>
    <row r="2586" spans="1:24" x14ac:dyDescent="0.3">
      <c r="A2586">
        <v>2049</v>
      </c>
      <c r="B2586" s="1">
        <v>46320</v>
      </c>
      <c r="C2586">
        <f>YEAR(SalesDataTable[[#This Row],[Order Date]])</f>
        <v>2026</v>
      </c>
      <c r="D2586">
        <f>MONTH(SalesDataTable[[#This Row],[Order Date]])</f>
        <v>10</v>
      </c>
      <c r="E2586" t="str">
        <f>TEXT(SalesDataTable[[#This Row],[Order Date]], "MmMM")</f>
        <v>October</v>
      </c>
      <c r="F2586" t="str">
        <f>"Q"&amp;ROUNDUP(MONTH(SalesDataTable[[#This Row],[Order Date]])/3,0)</f>
        <v>Q4</v>
      </c>
      <c r="G2586" t="s">
        <v>20</v>
      </c>
      <c r="H2586" t="s">
        <v>39</v>
      </c>
      <c r="I2586" t="s">
        <v>88</v>
      </c>
      <c r="J2586" t="s">
        <v>85</v>
      </c>
      <c r="K2586" t="s">
        <v>37</v>
      </c>
      <c r="L2586" t="s">
        <v>47</v>
      </c>
      <c r="M2586">
        <v>6</v>
      </c>
      <c r="N2586">
        <v>35.380000000000003</v>
      </c>
      <c r="O2586">
        <v>0.05</v>
      </c>
      <c r="P2586">
        <v>13.9</v>
      </c>
      <c r="Q2586">
        <v>201.66600000000003</v>
      </c>
      <c r="R2586">
        <v>83.4</v>
      </c>
      <c r="S2586">
        <v>118.26600000000002</v>
      </c>
      <c r="T2586">
        <v>0.58644491386748387</v>
      </c>
      <c r="U2586">
        <v>2026</v>
      </c>
      <c r="V2586" t="s">
        <v>79</v>
      </c>
      <c r="W2586">
        <v>10</v>
      </c>
      <c r="X2586" t="s">
        <v>80</v>
      </c>
    </row>
    <row r="2587" spans="1:24" x14ac:dyDescent="0.3">
      <c r="A2587">
        <v>3218</v>
      </c>
      <c r="B2587" s="1">
        <v>46320</v>
      </c>
      <c r="C2587">
        <f>YEAR(SalesDataTable[[#This Row],[Order Date]])</f>
        <v>2026</v>
      </c>
      <c r="D2587">
        <f>MONTH(SalesDataTable[[#This Row],[Order Date]])</f>
        <v>10</v>
      </c>
      <c r="E2587" t="str">
        <f>TEXT(SalesDataTable[[#This Row],[Order Date]], "MmMM")</f>
        <v>October</v>
      </c>
      <c r="F2587" t="str">
        <f>"Q"&amp;ROUNDUP(MONTH(SalesDataTable[[#This Row],[Order Date]])/3,0)</f>
        <v>Q4</v>
      </c>
      <c r="G2587" t="s">
        <v>28</v>
      </c>
      <c r="H2587" t="s">
        <v>46</v>
      </c>
      <c r="I2587" t="s">
        <v>88</v>
      </c>
      <c r="J2587" t="s">
        <v>85</v>
      </c>
      <c r="K2587" t="s">
        <v>37</v>
      </c>
      <c r="L2587" t="s">
        <v>38</v>
      </c>
      <c r="M2587">
        <v>6</v>
      </c>
      <c r="N2587">
        <v>132.08000000000001</v>
      </c>
      <c r="O2587">
        <v>0.1</v>
      </c>
      <c r="P2587">
        <v>67.61</v>
      </c>
      <c r="Q2587">
        <v>713.23200000000008</v>
      </c>
      <c r="R2587">
        <v>405.65999999999997</v>
      </c>
      <c r="S2587">
        <v>307.57200000000012</v>
      </c>
      <c r="T2587">
        <v>0.43123696076451995</v>
      </c>
      <c r="U2587">
        <v>2026</v>
      </c>
      <c r="V2587" t="s">
        <v>79</v>
      </c>
      <c r="W2587">
        <v>10</v>
      </c>
      <c r="X2587" t="s">
        <v>80</v>
      </c>
    </row>
    <row r="2588" spans="1:24" x14ac:dyDescent="0.3">
      <c r="A2588">
        <v>1065</v>
      </c>
      <c r="B2588" s="1">
        <v>46322</v>
      </c>
      <c r="C2588">
        <f>YEAR(SalesDataTable[[#This Row],[Order Date]])</f>
        <v>2026</v>
      </c>
      <c r="D2588">
        <f>MONTH(SalesDataTable[[#This Row],[Order Date]])</f>
        <v>10</v>
      </c>
      <c r="E2588" t="str">
        <f>TEXT(SalesDataTable[[#This Row],[Order Date]], "MmMM")</f>
        <v>October</v>
      </c>
      <c r="F2588" t="str">
        <f>"Q"&amp;ROUNDUP(MONTH(SalesDataTable[[#This Row],[Order Date]])/3,0)</f>
        <v>Q4</v>
      </c>
      <c r="G2588" t="s">
        <v>48</v>
      </c>
      <c r="H2588" t="s">
        <v>52</v>
      </c>
      <c r="I2588" t="s">
        <v>22</v>
      </c>
      <c r="J2588" t="s">
        <v>23</v>
      </c>
      <c r="K2588" t="s">
        <v>24</v>
      </c>
      <c r="L2588" t="s">
        <v>61</v>
      </c>
      <c r="M2588">
        <v>6</v>
      </c>
      <c r="N2588">
        <v>121.58</v>
      </c>
      <c r="O2588">
        <v>0.15</v>
      </c>
      <c r="P2588">
        <v>68.86</v>
      </c>
      <c r="Q2588">
        <v>620.05799999999999</v>
      </c>
      <c r="R2588">
        <v>413.15999999999997</v>
      </c>
      <c r="S2588">
        <v>206.89800000000002</v>
      </c>
      <c r="T2588">
        <v>0.33367523683268346</v>
      </c>
      <c r="U2588">
        <v>2026</v>
      </c>
      <c r="V2588" t="s">
        <v>79</v>
      </c>
      <c r="W2588">
        <v>10</v>
      </c>
      <c r="X2588" t="s">
        <v>80</v>
      </c>
    </row>
    <row r="2589" spans="1:24" x14ac:dyDescent="0.3">
      <c r="A2589">
        <v>3257</v>
      </c>
      <c r="B2589" s="1">
        <v>46326</v>
      </c>
      <c r="C2589">
        <f>YEAR(SalesDataTable[[#This Row],[Order Date]])</f>
        <v>2026</v>
      </c>
      <c r="D2589">
        <f>MONTH(SalesDataTable[[#This Row],[Order Date]])</f>
        <v>10</v>
      </c>
      <c r="E2589" t="str">
        <f>TEXT(SalesDataTable[[#This Row],[Order Date]], "MmMM")</f>
        <v>October</v>
      </c>
      <c r="F2589" t="str">
        <f>"Q"&amp;ROUNDUP(MONTH(SalesDataTable[[#This Row],[Order Date]])/3,0)</f>
        <v>Q4</v>
      </c>
      <c r="G2589" t="s">
        <v>20</v>
      </c>
      <c r="H2589" t="s">
        <v>39</v>
      </c>
      <c r="I2589" t="s">
        <v>86</v>
      </c>
      <c r="J2589" t="s">
        <v>23</v>
      </c>
      <c r="K2589" t="s">
        <v>37</v>
      </c>
      <c r="L2589" t="s">
        <v>59</v>
      </c>
      <c r="M2589">
        <v>6</v>
      </c>
      <c r="N2589">
        <v>165.92</v>
      </c>
      <c r="O2589">
        <v>0</v>
      </c>
      <c r="P2589">
        <v>87.55</v>
      </c>
      <c r="Q2589">
        <v>995.52</v>
      </c>
      <c r="R2589">
        <v>525.29999999999995</v>
      </c>
      <c r="S2589">
        <v>470.22</v>
      </c>
      <c r="T2589">
        <v>0.4723360655737705</v>
      </c>
      <c r="U2589">
        <v>2026</v>
      </c>
      <c r="V2589" t="s">
        <v>79</v>
      </c>
      <c r="W2589">
        <v>10</v>
      </c>
      <c r="X2589" t="s">
        <v>80</v>
      </c>
    </row>
    <row r="2590" spans="1:24" x14ac:dyDescent="0.3">
      <c r="A2590">
        <v>1627</v>
      </c>
      <c r="B2590" s="1">
        <v>46331</v>
      </c>
      <c r="C2590">
        <f>YEAR(SalesDataTable[[#This Row],[Order Date]])</f>
        <v>2026</v>
      </c>
      <c r="D2590">
        <f>MONTH(SalesDataTable[[#This Row],[Order Date]])</f>
        <v>11</v>
      </c>
      <c r="E2590" t="str">
        <f>TEXT(SalesDataTable[[#This Row],[Order Date]], "MmMM")</f>
        <v>November</v>
      </c>
      <c r="F2590" t="str">
        <f>"Q"&amp;ROUNDUP(MONTH(SalesDataTable[[#This Row],[Order Date]])/3,0)</f>
        <v>Q4</v>
      </c>
      <c r="G2590" t="s">
        <v>20</v>
      </c>
      <c r="H2590" t="s">
        <v>39</v>
      </c>
      <c r="I2590" t="s">
        <v>22</v>
      </c>
      <c r="J2590" t="s">
        <v>84</v>
      </c>
      <c r="K2590" t="s">
        <v>24</v>
      </c>
      <c r="L2590" t="s">
        <v>69</v>
      </c>
      <c r="M2590">
        <v>6</v>
      </c>
      <c r="N2590">
        <v>49.7</v>
      </c>
      <c r="O2590">
        <v>0</v>
      </c>
      <c r="P2590">
        <v>22.34</v>
      </c>
      <c r="Q2590">
        <v>298.20000000000005</v>
      </c>
      <c r="R2590">
        <v>134.04</v>
      </c>
      <c r="S2590">
        <v>164.16000000000005</v>
      </c>
      <c r="T2590">
        <v>0.55050301810865199</v>
      </c>
      <c r="U2590">
        <v>2026</v>
      </c>
      <c r="V2590" t="s">
        <v>79</v>
      </c>
      <c r="W2590">
        <v>11</v>
      </c>
      <c r="X2590" t="s">
        <v>82</v>
      </c>
    </row>
    <row r="2591" spans="1:24" x14ac:dyDescent="0.3">
      <c r="A2591">
        <v>2666</v>
      </c>
      <c r="B2591" s="1">
        <v>46334</v>
      </c>
      <c r="C2591">
        <f>YEAR(SalesDataTable[[#This Row],[Order Date]])</f>
        <v>2026</v>
      </c>
      <c r="D2591">
        <f>MONTH(SalesDataTable[[#This Row],[Order Date]])</f>
        <v>11</v>
      </c>
      <c r="E2591" t="str">
        <f>TEXT(SalesDataTable[[#This Row],[Order Date]], "MmMM")</f>
        <v>November</v>
      </c>
      <c r="F2591" t="str">
        <f>"Q"&amp;ROUNDUP(MONTH(SalesDataTable[[#This Row],[Order Date]])/3,0)</f>
        <v>Q4</v>
      </c>
      <c r="G2591" t="s">
        <v>34</v>
      </c>
      <c r="H2591" t="s">
        <v>53</v>
      </c>
      <c r="I2591" t="s">
        <v>86</v>
      </c>
      <c r="J2591" t="s">
        <v>85</v>
      </c>
      <c r="K2591" t="s">
        <v>44</v>
      </c>
      <c r="L2591" t="s">
        <v>68</v>
      </c>
      <c r="M2591">
        <v>6</v>
      </c>
      <c r="N2591">
        <v>81.37</v>
      </c>
      <c r="O2591">
        <v>0</v>
      </c>
      <c r="P2591">
        <v>39.5</v>
      </c>
      <c r="Q2591">
        <v>488.22</v>
      </c>
      <c r="R2591">
        <v>237</v>
      </c>
      <c r="S2591">
        <v>251.22000000000003</v>
      </c>
      <c r="T2591">
        <v>0.5145631067961165</v>
      </c>
      <c r="U2591">
        <v>2026</v>
      </c>
      <c r="V2591" t="s">
        <v>79</v>
      </c>
      <c r="W2591">
        <v>11</v>
      </c>
      <c r="X2591" t="s">
        <v>82</v>
      </c>
    </row>
    <row r="2592" spans="1:24" x14ac:dyDescent="0.3">
      <c r="A2592">
        <v>4685</v>
      </c>
      <c r="B2592" s="1">
        <v>46334</v>
      </c>
      <c r="C2592">
        <f>YEAR(SalesDataTable[[#This Row],[Order Date]])</f>
        <v>2026</v>
      </c>
      <c r="D2592">
        <f>MONTH(SalesDataTable[[#This Row],[Order Date]])</f>
        <v>11</v>
      </c>
      <c r="E2592" t="str">
        <f>TEXT(SalesDataTable[[#This Row],[Order Date]], "MmMM")</f>
        <v>November</v>
      </c>
      <c r="F2592" t="str">
        <f>"Q"&amp;ROUNDUP(MONTH(SalesDataTable[[#This Row],[Order Date]])/3,0)</f>
        <v>Q4</v>
      </c>
      <c r="G2592" t="s">
        <v>20</v>
      </c>
      <c r="H2592" t="s">
        <v>60</v>
      </c>
      <c r="I2592" t="s">
        <v>88</v>
      </c>
      <c r="J2592" t="s">
        <v>85</v>
      </c>
      <c r="K2592" t="s">
        <v>44</v>
      </c>
      <c r="L2592" t="s">
        <v>68</v>
      </c>
      <c r="M2592">
        <v>6</v>
      </c>
      <c r="N2592">
        <v>80.83</v>
      </c>
      <c r="O2592">
        <v>0.15</v>
      </c>
      <c r="P2592">
        <v>39.32</v>
      </c>
      <c r="Q2592">
        <v>412.233</v>
      </c>
      <c r="R2592">
        <v>235.92000000000002</v>
      </c>
      <c r="S2592">
        <v>176.31299999999999</v>
      </c>
      <c r="T2592">
        <v>0.42770229457612563</v>
      </c>
      <c r="U2592">
        <v>2026</v>
      </c>
      <c r="V2592" t="s">
        <v>79</v>
      </c>
      <c r="W2592">
        <v>11</v>
      </c>
      <c r="X2592" t="s">
        <v>82</v>
      </c>
    </row>
    <row r="2593" spans="1:24" x14ac:dyDescent="0.3">
      <c r="A2593">
        <v>4843</v>
      </c>
      <c r="B2593" s="1">
        <v>46334</v>
      </c>
      <c r="C2593">
        <f>YEAR(SalesDataTable[[#This Row],[Order Date]])</f>
        <v>2026</v>
      </c>
      <c r="D2593">
        <f>MONTH(SalesDataTable[[#This Row],[Order Date]])</f>
        <v>11</v>
      </c>
      <c r="E2593" t="str">
        <f>TEXT(SalesDataTable[[#This Row],[Order Date]], "MmMM")</f>
        <v>November</v>
      </c>
      <c r="F2593" t="str">
        <f>"Q"&amp;ROUNDUP(MONTH(SalesDataTable[[#This Row],[Order Date]])/3,0)</f>
        <v>Q4</v>
      </c>
      <c r="G2593" t="s">
        <v>34</v>
      </c>
      <c r="H2593" t="s">
        <v>53</v>
      </c>
      <c r="I2593" t="s">
        <v>22</v>
      </c>
      <c r="J2593" t="s">
        <v>23</v>
      </c>
      <c r="K2593" t="s">
        <v>44</v>
      </c>
      <c r="L2593" t="s">
        <v>63</v>
      </c>
      <c r="M2593">
        <v>6</v>
      </c>
      <c r="N2593">
        <v>123.67</v>
      </c>
      <c r="O2593">
        <v>0.15</v>
      </c>
      <c r="P2593">
        <v>60.55</v>
      </c>
      <c r="Q2593">
        <v>630.71699999999998</v>
      </c>
      <c r="R2593">
        <v>363.29999999999995</v>
      </c>
      <c r="S2593">
        <v>267.41700000000003</v>
      </c>
      <c r="T2593">
        <v>0.42398888883603902</v>
      </c>
      <c r="U2593">
        <v>2026</v>
      </c>
      <c r="V2593" t="s">
        <v>79</v>
      </c>
      <c r="W2593">
        <v>11</v>
      </c>
      <c r="X2593" t="s">
        <v>82</v>
      </c>
    </row>
    <row r="2594" spans="1:24" x14ac:dyDescent="0.3">
      <c r="A2594">
        <v>887</v>
      </c>
      <c r="B2594" s="1">
        <v>46338</v>
      </c>
      <c r="C2594">
        <f>YEAR(SalesDataTable[[#This Row],[Order Date]])</f>
        <v>2026</v>
      </c>
      <c r="D2594">
        <f>MONTH(SalesDataTable[[#This Row],[Order Date]])</f>
        <v>11</v>
      </c>
      <c r="E2594" t="str">
        <f>TEXT(SalesDataTable[[#This Row],[Order Date]], "MmMM")</f>
        <v>November</v>
      </c>
      <c r="F2594" t="str">
        <f>"Q"&amp;ROUNDUP(MONTH(SalesDataTable[[#This Row],[Order Date]])/3,0)</f>
        <v>Q4</v>
      </c>
      <c r="G2594" t="s">
        <v>20</v>
      </c>
      <c r="H2594" t="s">
        <v>21</v>
      </c>
      <c r="I2594" t="s">
        <v>86</v>
      </c>
      <c r="J2594" t="s">
        <v>84</v>
      </c>
      <c r="K2594" t="s">
        <v>30</v>
      </c>
      <c r="L2594" t="s">
        <v>33</v>
      </c>
      <c r="M2594">
        <v>6</v>
      </c>
      <c r="N2594">
        <v>89.87</v>
      </c>
      <c r="O2594">
        <v>0.2</v>
      </c>
      <c r="P2594">
        <v>44.47</v>
      </c>
      <c r="Q2594">
        <v>431.37600000000003</v>
      </c>
      <c r="R2594">
        <v>266.82</v>
      </c>
      <c r="S2594">
        <v>164.55600000000004</v>
      </c>
      <c r="T2594">
        <v>0.3814676755313231</v>
      </c>
      <c r="U2594">
        <v>2026</v>
      </c>
      <c r="V2594" t="s">
        <v>79</v>
      </c>
      <c r="W2594">
        <v>11</v>
      </c>
      <c r="X2594" t="s">
        <v>82</v>
      </c>
    </row>
    <row r="2595" spans="1:24" x14ac:dyDescent="0.3">
      <c r="A2595">
        <v>520</v>
      </c>
      <c r="B2595" s="1">
        <v>46339</v>
      </c>
      <c r="C2595">
        <f>YEAR(SalesDataTable[[#This Row],[Order Date]])</f>
        <v>2026</v>
      </c>
      <c r="D2595">
        <f>MONTH(SalesDataTable[[#This Row],[Order Date]])</f>
        <v>11</v>
      </c>
      <c r="E2595" t="str">
        <f>TEXT(SalesDataTable[[#This Row],[Order Date]], "MmMM")</f>
        <v>November</v>
      </c>
      <c r="F2595" t="str">
        <f>"Q"&amp;ROUNDUP(MONTH(SalesDataTable[[#This Row],[Order Date]])/3,0)</f>
        <v>Q4</v>
      </c>
      <c r="G2595" t="s">
        <v>34</v>
      </c>
      <c r="H2595" t="s">
        <v>53</v>
      </c>
      <c r="I2595" t="s">
        <v>88</v>
      </c>
      <c r="J2595" t="s">
        <v>85</v>
      </c>
      <c r="K2595" t="s">
        <v>30</v>
      </c>
      <c r="L2595" t="s">
        <v>33</v>
      </c>
      <c r="M2595">
        <v>6</v>
      </c>
      <c r="N2595">
        <v>92.31</v>
      </c>
      <c r="O2595">
        <v>0.05</v>
      </c>
      <c r="P2595">
        <v>46.12</v>
      </c>
      <c r="Q2595">
        <v>526.16700000000003</v>
      </c>
      <c r="R2595">
        <v>276.71999999999997</v>
      </c>
      <c r="S2595">
        <v>249.44700000000006</v>
      </c>
      <c r="T2595">
        <v>0.47408332335551268</v>
      </c>
      <c r="U2595">
        <v>2026</v>
      </c>
      <c r="V2595" t="s">
        <v>79</v>
      </c>
      <c r="W2595">
        <v>11</v>
      </c>
      <c r="X2595" t="s">
        <v>82</v>
      </c>
    </row>
    <row r="2596" spans="1:24" x14ac:dyDescent="0.3">
      <c r="A2596">
        <v>2191</v>
      </c>
      <c r="B2596" s="1">
        <v>46340</v>
      </c>
      <c r="C2596">
        <f>YEAR(SalesDataTable[[#This Row],[Order Date]])</f>
        <v>2026</v>
      </c>
      <c r="D2596">
        <f>MONTH(SalesDataTable[[#This Row],[Order Date]])</f>
        <v>11</v>
      </c>
      <c r="E2596" t="str">
        <f>TEXT(SalesDataTable[[#This Row],[Order Date]], "MmMM")</f>
        <v>November</v>
      </c>
      <c r="F2596" t="str">
        <f>"Q"&amp;ROUNDUP(MONTH(SalesDataTable[[#This Row],[Order Date]])/3,0)</f>
        <v>Q4</v>
      </c>
      <c r="G2596" t="s">
        <v>48</v>
      </c>
      <c r="H2596" t="s">
        <v>52</v>
      </c>
      <c r="I2596" t="s">
        <v>86</v>
      </c>
      <c r="J2596" t="s">
        <v>84</v>
      </c>
      <c r="K2596" t="s">
        <v>42</v>
      </c>
      <c r="L2596" t="s">
        <v>66</v>
      </c>
      <c r="M2596">
        <v>6</v>
      </c>
      <c r="N2596">
        <v>49.85</v>
      </c>
      <c r="O2596">
        <v>0.05</v>
      </c>
      <c r="P2596">
        <v>22.68</v>
      </c>
      <c r="Q2596">
        <v>284.14499999999998</v>
      </c>
      <c r="R2596">
        <v>136.07999999999998</v>
      </c>
      <c r="S2596">
        <v>148.065</v>
      </c>
      <c r="T2596">
        <v>0.52108958454310306</v>
      </c>
      <c r="U2596">
        <v>2026</v>
      </c>
      <c r="V2596" t="s">
        <v>79</v>
      </c>
      <c r="W2596">
        <v>11</v>
      </c>
      <c r="X2596" t="s">
        <v>82</v>
      </c>
    </row>
    <row r="2597" spans="1:24" x14ac:dyDescent="0.3">
      <c r="A2597">
        <v>1250</v>
      </c>
      <c r="B2597" s="1">
        <v>46349</v>
      </c>
      <c r="C2597">
        <f>YEAR(SalesDataTable[[#This Row],[Order Date]])</f>
        <v>2026</v>
      </c>
      <c r="D2597">
        <f>MONTH(SalesDataTable[[#This Row],[Order Date]])</f>
        <v>11</v>
      </c>
      <c r="E2597" t="str">
        <f>TEXT(SalesDataTable[[#This Row],[Order Date]], "MmMM")</f>
        <v>November</v>
      </c>
      <c r="F2597" t="str">
        <f>"Q"&amp;ROUNDUP(MONTH(SalesDataTable[[#This Row],[Order Date]])/3,0)</f>
        <v>Q4</v>
      </c>
      <c r="G2597" t="s">
        <v>34</v>
      </c>
      <c r="H2597" t="s">
        <v>53</v>
      </c>
      <c r="I2597" t="s">
        <v>22</v>
      </c>
      <c r="J2597" t="s">
        <v>23</v>
      </c>
      <c r="K2597" t="s">
        <v>37</v>
      </c>
      <c r="L2597" t="s">
        <v>47</v>
      </c>
      <c r="M2597">
        <v>6</v>
      </c>
      <c r="N2597">
        <v>36.35</v>
      </c>
      <c r="O2597">
        <v>0</v>
      </c>
      <c r="P2597">
        <v>13.24</v>
      </c>
      <c r="Q2597">
        <v>218.10000000000002</v>
      </c>
      <c r="R2597">
        <v>79.44</v>
      </c>
      <c r="S2597">
        <v>138.66000000000003</v>
      </c>
      <c r="T2597">
        <v>0.63576341127922975</v>
      </c>
      <c r="U2597">
        <v>2026</v>
      </c>
      <c r="V2597" t="s">
        <v>79</v>
      </c>
      <c r="W2597">
        <v>11</v>
      </c>
      <c r="X2597" t="s">
        <v>82</v>
      </c>
    </row>
    <row r="2598" spans="1:24" x14ac:dyDescent="0.3">
      <c r="A2598">
        <v>1664</v>
      </c>
      <c r="B2598" s="1">
        <v>46358</v>
      </c>
      <c r="C2598">
        <f>YEAR(SalesDataTable[[#This Row],[Order Date]])</f>
        <v>2026</v>
      </c>
      <c r="D2598">
        <f>MONTH(SalesDataTable[[#This Row],[Order Date]])</f>
        <v>12</v>
      </c>
      <c r="E2598" t="str">
        <f>TEXT(SalesDataTable[[#This Row],[Order Date]], "MmMM")</f>
        <v>December</v>
      </c>
      <c r="F2598" t="str">
        <f>"Q"&amp;ROUNDUP(MONTH(SalesDataTable[[#This Row],[Order Date]])/3,0)</f>
        <v>Q4</v>
      </c>
      <c r="G2598" t="s">
        <v>48</v>
      </c>
      <c r="H2598" t="s">
        <v>52</v>
      </c>
      <c r="I2598" t="s">
        <v>87</v>
      </c>
      <c r="J2598" t="s">
        <v>84</v>
      </c>
      <c r="K2598" t="s">
        <v>44</v>
      </c>
      <c r="L2598" t="s">
        <v>45</v>
      </c>
      <c r="M2598">
        <v>6</v>
      </c>
      <c r="N2598">
        <v>194.79</v>
      </c>
      <c r="O2598">
        <v>0</v>
      </c>
      <c r="P2598">
        <v>105.73</v>
      </c>
      <c r="Q2598">
        <v>1168.74</v>
      </c>
      <c r="R2598">
        <v>634.38</v>
      </c>
      <c r="S2598">
        <v>534.36</v>
      </c>
      <c r="T2598">
        <v>0.45721032907233433</v>
      </c>
      <c r="U2598">
        <v>2026</v>
      </c>
      <c r="V2598" t="s">
        <v>79</v>
      </c>
      <c r="W2598">
        <v>12</v>
      </c>
      <c r="X2598" t="s">
        <v>83</v>
      </c>
    </row>
    <row r="2599" spans="1:24" x14ac:dyDescent="0.3">
      <c r="A2599">
        <v>1972</v>
      </c>
      <c r="B2599" s="1">
        <v>46359</v>
      </c>
      <c r="C2599">
        <f>YEAR(SalesDataTable[[#This Row],[Order Date]])</f>
        <v>2026</v>
      </c>
      <c r="D2599">
        <f>MONTH(SalesDataTable[[#This Row],[Order Date]])</f>
        <v>12</v>
      </c>
      <c r="E2599" t="str">
        <f>TEXT(SalesDataTable[[#This Row],[Order Date]], "MmMM")</f>
        <v>December</v>
      </c>
      <c r="F2599" t="str">
        <f>"Q"&amp;ROUNDUP(MONTH(SalesDataTable[[#This Row],[Order Date]])/3,0)</f>
        <v>Q4</v>
      </c>
      <c r="G2599" t="s">
        <v>28</v>
      </c>
      <c r="H2599" t="s">
        <v>29</v>
      </c>
      <c r="I2599" t="s">
        <v>88</v>
      </c>
      <c r="J2599" t="s">
        <v>85</v>
      </c>
      <c r="K2599" t="s">
        <v>42</v>
      </c>
      <c r="L2599" t="s">
        <v>72</v>
      </c>
      <c r="M2599">
        <v>6</v>
      </c>
      <c r="N2599">
        <v>80.17</v>
      </c>
      <c r="O2599">
        <v>0.1</v>
      </c>
      <c r="P2599">
        <v>42.67</v>
      </c>
      <c r="Q2599">
        <v>432.91800000000001</v>
      </c>
      <c r="R2599">
        <v>256.02</v>
      </c>
      <c r="S2599">
        <v>176.89800000000002</v>
      </c>
      <c r="T2599">
        <v>0.40861779828974543</v>
      </c>
      <c r="U2599">
        <v>2026</v>
      </c>
      <c r="V2599" t="s">
        <v>79</v>
      </c>
      <c r="W2599">
        <v>12</v>
      </c>
      <c r="X2599" t="s">
        <v>83</v>
      </c>
    </row>
    <row r="2600" spans="1:24" x14ac:dyDescent="0.3">
      <c r="A2600">
        <v>13</v>
      </c>
      <c r="B2600" s="1">
        <v>46365</v>
      </c>
      <c r="C2600">
        <f>YEAR(SalesDataTable[[#This Row],[Order Date]])</f>
        <v>2026</v>
      </c>
      <c r="D2600">
        <f>MONTH(SalesDataTable[[#This Row],[Order Date]])</f>
        <v>12</v>
      </c>
      <c r="E2600" t="str">
        <f>TEXT(SalesDataTable[[#This Row],[Order Date]], "MmMM")</f>
        <v>December</v>
      </c>
      <c r="F2600" t="str">
        <f>"Q"&amp;ROUNDUP(MONTH(SalesDataTable[[#This Row],[Order Date]])/3,0)</f>
        <v>Q4</v>
      </c>
      <c r="G2600" t="s">
        <v>34</v>
      </c>
      <c r="H2600" t="s">
        <v>35</v>
      </c>
      <c r="I2600" t="s">
        <v>22</v>
      </c>
      <c r="J2600" t="s">
        <v>84</v>
      </c>
      <c r="K2600" t="s">
        <v>30</v>
      </c>
      <c r="L2600" t="s">
        <v>57</v>
      </c>
      <c r="M2600">
        <v>6</v>
      </c>
      <c r="N2600">
        <v>143.16</v>
      </c>
      <c r="O2600">
        <v>0.15</v>
      </c>
      <c r="P2600">
        <v>80.349999999999994</v>
      </c>
      <c r="Q2600">
        <v>730.11599999999999</v>
      </c>
      <c r="R2600">
        <v>482.09999999999997</v>
      </c>
      <c r="S2600">
        <v>248.01600000000002</v>
      </c>
      <c r="T2600">
        <v>0.33969396643820987</v>
      </c>
      <c r="U2600">
        <v>2026</v>
      </c>
      <c r="V2600" t="s">
        <v>79</v>
      </c>
      <c r="W2600">
        <v>12</v>
      </c>
      <c r="X2600" t="s">
        <v>83</v>
      </c>
    </row>
    <row r="2601" spans="1:24" x14ac:dyDescent="0.3">
      <c r="A2601">
        <v>1957</v>
      </c>
      <c r="B2601" s="1">
        <v>46367</v>
      </c>
      <c r="C2601">
        <f>YEAR(SalesDataTable[[#This Row],[Order Date]])</f>
        <v>2026</v>
      </c>
      <c r="D2601">
        <f>MONTH(SalesDataTable[[#This Row],[Order Date]])</f>
        <v>12</v>
      </c>
      <c r="E2601" t="str">
        <f>TEXT(SalesDataTable[[#This Row],[Order Date]], "MmMM")</f>
        <v>December</v>
      </c>
      <c r="F2601" t="str">
        <f>"Q"&amp;ROUNDUP(MONTH(SalesDataTable[[#This Row],[Order Date]])/3,0)</f>
        <v>Q4</v>
      </c>
      <c r="G2601" t="s">
        <v>20</v>
      </c>
      <c r="H2601" t="s">
        <v>32</v>
      </c>
      <c r="I2601" t="s">
        <v>22</v>
      </c>
      <c r="J2601" t="s">
        <v>84</v>
      </c>
      <c r="K2601" t="s">
        <v>42</v>
      </c>
      <c r="L2601" t="s">
        <v>43</v>
      </c>
      <c r="M2601">
        <v>6</v>
      </c>
      <c r="N2601">
        <v>39.44</v>
      </c>
      <c r="O2601">
        <v>0.1</v>
      </c>
      <c r="P2601">
        <v>16.89</v>
      </c>
      <c r="Q2601">
        <v>212.976</v>
      </c>
      <c r="R2601">
        <v>101.34</v>
      </c>
      <c r="S2601">
        <v>111.636</v>
      </c>
      <c r="T2601">
        <v>0.52417173766058145</v>
      </c>
      <c r="U2601">
        <v>2026</v>
      </c>
      <c r="V2601" t="s">
        <v>79</v>
      </c>
      <c r="W2601">
        <v>12</v>
      </c>
      <c r="X2601" t="s">
        <v>83</v>
      </c>
    </row>
    <row r="2602" spans="1:24" x14ac:dyDescent="0.3">
      <c r="A2602">
        <v>3184</v>
      </c>
      <c r="B2602" s="1">
        <v>46371</v>
      </c>
      <c r="C2602">
        <f>YEAR(SalesDataTable[[#This Row],[Order Date]])</f>
        <v>2026</v>
      </c>
      <c r="D2602">
        <f>MONTH(SalesDataTable[[#This Row],[Order Date]])</f>
        <v>12</v>
      </c>
      <c r="E2602" t="str">
        <f>TEXT(SalesDataTable[[#This Row],[Order Date]], "MmMM")</f>
        <v>December</v>
      </c>
      <c r="F2602" t="str">
        <f>"Q"&amp;ROUNDUP(MONTH(SalesDataTable[[#This Row],[Order Date]])/3,0)</f>
        <v>Q4</v>
      </c>
      <c r="G2602" t="s">
        <v>20</v>
      </c>
      <c r="H2602" t="s">
        <v>60</v>
      </c>
      <c r="I2602" t="s">
        <v>88</v>
      </c>
      <c r="J2602" t="s">
        <v>84</v>
      </c>
      <c r="K2602" t="s">
        <v>30</v>
      </c>
      <c r="L2602" t="s">
        <v>57</v>
      </c>
      <c r="M2602">
        <v>6</v>
      </c>
      <c r="N2602">
        <v>143.72999999999999</v>
      </c>
      <c r="O2602">
        <v>0.15</v>
      </c>
      <c r="P2602">
        <v>77.27</v>
      </c>
      <c r="Q2602">
        <v>733.02299999999991</v>
      </c>
      <c r="R2602">
        <v>463.62</v>
      </c>
      <c r="S2602">
        <v>269.40299999999991</v>
      </c>
      <c r="T2602">
        <v>0.36752325643260847</v>
      </c>
      <c r="U2602">
        <v>2026</v>
      </c>
      <c r="V2602" t="s">
        <v>79</v>
      </c>
      <c r="W2602">
        <v>12</v>
      </c>
      <c r="X2602" t="s">
        <v>83</v>
      </c>
    </row>
    <row r="2603" spans="1:24" x14ac:dyDescent="0.3">
      <c r="A2603">
        <v>1668</v>
      </c>
      <c r="B2603" s="1">
        <v>46377</v>
      </c>
      <c r="C2603">
        <f>YEAR(SalesDataTable[[#This Row],[Order Date]])</f>
        <v>2026</v>
      </c>
      <c r="D2603">
        <f>MONTH(SalesDataTable[[#This Row],[Order Date]])</f>
        <v>12</v>
      </c>
      <c r="E2603" t="str">
        <f>TEXT(SalesDataTable[[#This Row],[Order Date]], "MmMM")</f>
        <v>December</v>
      </c>
      <c r="F2603" t="str">
        <f>"Q"&amp;ROUNDUP(MONTH(SalesDataTable[[#This Row],[Order Date]])/3,0)</f>
        <v>Q4</v>
      </c>
      <c r="G2603" t="s">
        <v>48</v>
      </c>
      <c r="H2603" t="s">
        <v>52</v>
      </c>
      <c r="I2603" t="s">
        <v>22</v>
      </c>
      <c r="J2603" t="s">
        <v>85</v>
      </c>
      <c r="K2603" t="s">
        <v>42</v>
      </c>
      <c r="L2603" t="s">
        <v>66</v>
      </c>
      <c r="M2603">
        <v>6</v>
      </c>
      <c r="N2603">
        <v>50.35</v>
      </c>
      <c r="O2603">
        <v>0.15</v>
      </c>
      <c r="P2603">
        <v>22.91</v>
      </c>
      <c r="Q2603">
        <v>256.78500000000003</v>
      </c>
      <c r="R2603">
        <v>137.46</v>
      </c>
      <c r="S2603">
        <v>119.32500000000002</v>
      </c>
      <c r="T2603">
        <v>0.46468835796483443</v>
      </c>
      <c r="U2603">
        <v>2026</v>
      </c>
      <c r="V2603" t="s">
        <v>79</v>
      </c>
      <c r="W2603">
        <v>12</v>
      </c>
      <c r="X2603" t="s">
        <v>83</v>
      </c>
    </row>
    <row r="2604" spans="1:24" x14ac:dyDescent="0.3">
      <c r="A2604">
        <v>1192</v>
      </c>
      <c r="B2604" s="1">
        <v>46381</v>
      </c>
      <c r="C2604">
        <f>YEAR(SalesDataTable[[#This Row],[Order Date]])</f>
        <v>2026</v>
      </c>
      <c r="D2604">
        <f>MONTH(SalesDataTable[[#This Row],[Order Date]])</f>
        <v>12</v>
      </c>
      <c r="E2604" t="str">
        <f>TEXT(SalesDataTable[[#This Row],[Order Date]], "MmMM")</f>
        <v>December</v>
      </c>
      <c r="F2604" t="str">
        <f>"Q"&amp;ROUNDUP(MONTH(SalesDataTable[[#This Row],[Order Date]])/3,0)</f>
        <v>Q4</v>
      </c>
      <c r="G2604" t="s">
        <v>20</v>
      </c>
      <c r="H2604" t="s">
        <v>60</v>
      </c>
      <c r="I2604" t="s">
        <v>88</v>
      </c>
      <c r="J2604" t="s">
        <v>85</v>
      </c>
      <c r="K2604" t="s">
        <v>24</v>
      </c>
      <c r="L2604" t="s">
        <v>25</v>
      </c>
      <c r="M2604">
        <v>6</v>
      </c>
      <c r="N2604">
        <v>39.49</v>
      </c>
      <c r="O2604">
        <v>0.05</v>
      </c>
      <c r="P2604">
        <v>14.49</v>
      </c>
      <c r="Q2604">
        <v>225.09299999999999</v>
      </c>
      <c r="R2604">
        <v>86.94</v>
      </c>
      <c r="S2604">
        <v>138.15299999999999</v>
      </c>
      <c r="T2604">
        <v>0.61375964601298127</v>
      </c>
      <c r="U2604">
        <v>2026</v>
      </c>
      <c r="V2604" t="s">
        <v>79</v>
      </c>
      <c r="W2604">
        <v>12</v>
      </c>
      <c r="X2604" t="s">
        <v>83</v>
      </c>
    </row>
    <row r="2605" spans="1:24" x14ac:dyDescent="0.3">
      <c r="A2605">
        <v>2402</v>
      </c>
      <c r="B2605" s="1">
        <v>46383</v>
      </c>
      <c r="C2605">
        <f>YEAR(SalesDataTable[[#This Row],[Order Date]])</f>
        <v>2026</v>
      </c>
      <c r="D2605">
        <f>MONTH(SalesDataTable[[#This Row],[Order Date]])</f>
        <v>12</v>
      </c>
      <c r="E2605" t="str">
        <f>TEXT(SalesDataTable[[#This Row],[Order Date]], "MmMM")</f>
        <v>December</v>
      </c>
      <c r="F2605" t="str">
        <f>"Q"&amp;ROUNDUP(MONTH(SalesDataTable[[#This Row],[Order Date]])/3,0)</f>
        <v>Q4</v>
      </c>
      <c r="G2605" t="s">
        <v>34</v>
      </c>
      <c r="H2605" t="s">
        <v>55</v>
      </c>
      <c r="I2605" t="s">
        <v>87</v>
      </c>
      <c r="J2605" t="s">
        <v>23</v>
      </c>
      <c r="K2605" t="s">
        <v>37</v>
      </c>
      <c r="L2605" t="s">
        <v>38</v>
      </c>
      <c r="M2605">
        <v>6</v>
      </c>
      <c r="N2605">
        <v>133.4</v>
      </c>
      <c r="O2605">
        <v>0.1</v>
      </c>
      <c r="P2605">
        <v>66.3</v>
      </c>
      <c r="Q2605">
        <v>720.36000000000013</v>
      </c>
      <c r="R2605">
        <v>397.79999999999995</v>
      </c>
      <c r="S2605">
        <v>322.56000000000017</v>
      </c>
      <c r="T2605">
        <v>0.44777611194402817</v>
      </c>
      <c r="U2605">
        <v>2026</v>
      </c>
      <c r="V2605" t="s">
        <v>79</v>
      </c>
      <c r="W2605">
        <v>12</v>
      </c>
      <c r="X2605" t="s">
        <v>83</v>
      </c>
    </row>
    <row r="2606" spans="1:24" x14ac:dyDescent="0.3">
      <c r="A2606">
        <v>3449</v>
      </c>
      <c r="B2606" s="1">
        <v>46386</v>
      </c>
      <c r="C2606">
        <f>YEAR(SalesDataTable[[#This Row],[Order Date]])</f>
        <v>2026</v>
      </c>
      <c r="D2606">
        <f>MONTH(SalesDataTable[[#This Row],[Order Date]])</f>
        <v>12</v>
      </c>
      <c r="E2606" t="str">
        <f>TEXT(SalesDataTable[[#This Row],[Order Date]], "MmMM")</f>
        <v>December</v>
      </c>
      <c r="F2606" t="str">
        <f>"Q"&amp;ROUNDUP(MONTH(SalesDataTable[[#This Row],[Order Date]])/3,0)</f>
        <v>Q4</v>
      </c>
      <c r="G2606" t="s">
        <v>48</v>
      </c>
      <c r="H2606" t="s">
        <v>81</v>
      </c>
      <c r="I2606" t="s">
        <v>87</v>
      </c>
      <c r="J2606" t="s">
        <v>84</v>
      </c>
      <c r="K2606" t="s">
        <v>44</v>
      </c>
      <c r="L2606" t="s">
        <v>45</v>
      </c>
      <c r="M2606">
        <v>6</v>
      </c>
      <c r="N2606">
        <v>192.9</v>
      </c>
      <c r="O2606">
        <v>0.2</v>
      </c>
      <c r="P2606">
        <v>106.89</v>
      </c>
      <c r="Q2606">
        <v>925.92000000000007</v>
      </c>
      <c r="R2606">
        <v>641.34</v>
      </c>
      <c r="S2606">
        <v>284.58000000000004</v>
      </c>
      <c r="T2606">
        <v>0.30734836702954899</v>
      </c>
      <c r="U2606">
        <v>2026</v>
      </c>
      <c r="V2606" t="s">
        <v>79</v>
      </c>
      <c r="W2606">
        <v>12</v>
      </c>
      <c r="X2606" t="s">
        <v>83</v>
      </c>
    </row>
    <row r="2607" spans="1:24" x14ac:dyDescent="0.3">
      <c r="A2607">
        <v>4926</v>
      </c>
      <c r="B2607" s="1">
        <v>46386</v>
      </c>
      <c r="C2607">
        <f>YEAR(SalesDataTable[[#This Row],[Order Date]])</f>
        <v>2026</v>
      </c>
      <c r="D2607">
        <f>MONTH(SalesDataTable[[#This Row],[Order Date]])</f>
        <v>12</v>
      </c>
      <c r="E2607" t="str">
        <f>TEXT(SalesDataTable[[#This Row],[Order Date]], "MmMM")</f>
        <v>December</v>
      </c>
      <c r="F2607" t="str">
        <f>"Q"&amp;ROUNDUP(MONTH(SalesDataTable[[#This Row],[Order Date]])/3,0)</f>
        <v>Q4</v>
      </c>
      <c r="G2607" t="s">
        <v>20</v>
      </c>
      <c r="H2607" t="s">
        <v>32</v>
      </c>
      <c r="I2607" t="s">
        <v>86</v>
      </c>
      <c r="J2607" t="s">
        <v>85</v>
      </c>
      <c r="K2607" t="s">
        <v>42</v>
      </c>
      <c r="L2607" t="s">
        <v>72</v>
      </c>
      <c r="M2607">
        <v>6</v>
      </c>
      <c r="N2607">
        <v>81.180000000000007</v>
      </c>
      <c r="O2607">
        <v>0.05</v>
      </c>
      <c r="P2607">
        <v>43.3</v>
      </c>
      <c r="Q2607">
        <v>462.726</v>
      </c>
      <c r="R2607">
        <v>259.79999999999995</v>
      </c>
      <c r="S2607">
        <v>202.92600000000004</v>
      </c>
      <c r="T2607">
        <v>0.43854462468069666</v>
      </c>
      <c r="U2607">
        <v>2026</v>
      </c>
      <c r="V2607" t="s">
        <v>79</v>
      </c>
      <c r="W2607">
        <v>12</v>
      </c>
      <c r="X2607" t="s">
        <v>83</v>
      </c>
    </row>
    <row r="2608" spans="1:24" x14ac:dyDescent="0.3">
      <c r="A2608">
        <v>2937</v>
      </c>
      <c r="B2608" s="1">
        <v>46025</v>
      </c>
      <c r="C2608">
        <f>YEAR(SalesDataTable[[#This Row],[Order Date]])</f>
        <v>2026</v>
      </c>
      <c r="D2608">
        <f>MONTH(SalesDataTable[[#This Row],[Order Date]])</f>
        <v>1</v>
      </c>
      <c r="E2608" t="str">
        <f>TEXT(SalesDataTable[[#This Row],[Order Date]], "MmMM")</f>
        <v>January</v>
      </c>
      <c r="F2608" t="str">
        <f>"Q"&amp;ROUNDUP(MONTH(SalesDataTable[[#This Row],[Order Date]])/3,0)</f>
        <v>Q1</v>
      </c>
      <c r="G2608" t="s">
        <v>20</v>
      </c>
      <c r="H2608" t="s">
        <v>39</v>
      </c>
      <c r="I2608" t="s">
        <v>88</v>
      </c>
      <c r="J2608" t="s">
        <v>84</v>
      </c>
      <c r="K2608" t="s">
        <v>42</v>
      </c>
      <c r="L2608" t="s">
        <v>66</v>
      </c>
      <c r="M2608">
        <v>8</v>
      </c>
      <c r="N2608">
        <v>49.6</v>
      </c>
      <c r="O2608">
        <v>0.1</v>
      </c>
      <c r="P2608">
        <v>23.05</v>
      </c>
      <c r="Q2608">
        <v>357.12</v>
      </c>
      <c r="R2608">
        <v>184.4</v>
      </c>
      <c r="S2608">
        <v>172.72</v>
      </c>
      <c r="T2608">
        <v>0.4836469534050179</v>
      </c>
      <c r="U2608">
        <v>2026</v>
      </c>
      <c r="V2608" t="s">
        <v>26</v>
      </c>
      <c r="W2608">
        <v>1</v>
      </c>
      <c r="X2608" t="s">
        <v>27</v>
      </c>
    </row>
    <row r="2609" spans="1:24" x14ac:dyDescent="0.3">
      <c r="A2609">
        <v>3863</v>
      </c>
      <c r="B2609" s="1">
        <v>46025</v>
      </c>
      <c r="C2609">
        <f>YEAR(SalesDataTable[[#This Row],[Order Date]])</f>
        <v>2026</v>
      </c>
      <c r="D2609">
        <f>MONTH(SalesDataTable[[#This Row],[Order Date]])</f>
        <v>1</v>
      </c>
      <c r="E2609" t="str">
        <f>TEXT(SalesDataTable[[#This Row],[Order Date]], "MmMM")</f>
        <v>January</v>
      </c>
      <c r="F2609" t="str">
        <f>"Q"&amp;ROUNDUP(MONTH(SalesDataTable[[#This Row],[Order Date]])/3,0)</f>
        <v>Q1</v>
      </c>
      <c r="G2609" t="s">
        <v>48</v>
      </c>
      <c r="H2609" t="s">
        <v>52</v>
      </c>
      <c r="I2609" t="s">
        <v>88</v>
      </c>
      <c r="J2609" t="s">
        <v>84</v>
      </c>
      <c r="K2609" t="s">
        <v>42</v>
      </c>
      <c r="L2609" t="s">
        <v>43</v>
      </c>
      <c r="M2609">
        <v>12</v>
      </c>
      <c r="N2609">
        <v>41.22</v>
      </c>
      <c r="O2609">
        <v>0.1</v>
      </c>
      <c r="P2609">
        <v>16.64</v>
      </c>
      <c r="Q2609">
        <v>445.17599999999999</v>
      </c>
      <c r="R2609">
        <v>199.68</v>
      </c>
      <c r="S2609">
        <v>245.49599999999998</v>
      </c>
      <c r="T2609">
        <v>0.55145829963879456</v>
      </c>
      <c r="U2609">
        <v>2026</v>
      </c>
      <c r="V2609" t="s">
        <v>26</v>
      </c>
      <c r="W2609">
        <v>1</v>
      </c>
      <c r="X2609" t="s">
        <v>27</v>
      </c>
    </row>
    <row r="2610" spans="1:24" x14ac:dyDescent="0.3">
      <c r="A2610">
        <v>582</v>
      </c>
      <c r="B2610" s="1">
        <v>46061</v>
      </c>
      <c r="C2610">
        <f>YEAR(SalesDataTable[[#This Row],[Order Date]])</f>
        <v>2026</v>
      </c>
      <c r="D2610">
        <f>MONTH(SalesDataTable[[#This Row],[Order Date]])</f>
        <v>2</v>
      </c>
      <c r="E2610" t="str">
        <f>TEXT(SalesDataTable[[#This Row],[Order Date]], "MmMM")</f>
        <v>February</v>
      </c>
      <c r="F2610" t="str">
        <f>"Q"&amp;ROUNDUP(MONTH(SalesDataTable[[#This Row],[Order Date]])/3,0)</f>
        <v>Q1</v>
      </c>
      <c r="G2610" t="s">
        <v>34</v>
      </c>
      <c r="H2610" t="s">
        <v>56</v>
      </c>
      <c r="I2610" t="s">
        <v>88</v>
      </c>
      <c r="J2610" t="s">
        <v>84</v>
      </c>
      <c r="K2610" t="s">
        <v>44</v>
      </c>
      <c r="L2610" t="s">
        <v>63</v>
      </c>
      <c r="M2610">
        <v>12</v>
      </c>
      <c r="N2610">
        <v>122.75</v>
      </c>
      <c r="O2610">
        <v>0.15</v>
      </c>
      <c r="P2610">
        <v>62.51</v>
      </c>
      <c r="Q2610">
        <v>1252.05</v>
      </c>
      <c r="R2610">
        <v>750.12</v>
      </c>
      <c r="S2610">
        <v>501.92999999999995</v>
      </c>
      <c r="T2610">
        <v>0.40088654606445429</v>
      </c>
      <c r="U2610">
        <v>2026</v>
      </c>
      <c r="V2610" t="s">
        <v>26</v>
      </c>
      <c r="W2610">
        <v>2</v>
      </c>
      <c r="X2610" t="s">
        <v>51</v>
      </c>
    </row>
    <row r="2611" spans="1:24" x14ac:dyDescent="0.3">
      <c r="A2611">
        <v>1876</v>
      </c>
      <c r="B2611" s="1">
        <v>46110</v>
      </c>
      <c r="C2611">
        <f>YEAR(SalesDataTable[[#This Row],[Order Date]])</f>
        <v>2026</v>
      </c>
      <c r="D2611">
        <f>MONTH(SalesDataTable[[#This Row],[Order Date]])</f>
        <v>3</v>
      </c>
      <c r="E2611" t="str">
        <f>TEXT(SalesDataTable[[#This Row],[Order Date]], "MmMM")</f>
        <v>March</v>
      </c>
      <c r="F2611" t="str">
        <f>"Q"&amp;ROUNDUP(MONTH(SalesDataTable[[#This Row],[Order Date]])/3,0)</f>
        <v>Q1</v>
      </c>
      <c r="G2611" t="s">
        <v>34</v>
      </c>
      <c r="H2611" t="s">
        <v>35</v>
      </c>
      <c r="I2611" t="s">
        <v>88</v>
      </c>
      <c r="J2611" t="s">
        <v>23</v>
      </c>
      <c r="K2611" t="s">
        <v>42</v>
      </c>
      <c r="L2611" t="s">
        <v>62</v>
      </c>
      <c r="M2611">
        <v>12</v>
      </c>
      <c r="N2611">
        <v>101.06</v>
      </c>
      <c r="O2611">
        <v>0.1</v>
      </c>
      <c r="P2611">
        <v>50.59</v>
      </c>
      <c r="Q2611">
        <v>1091.4480000000001</v>
      </c>
      <c r="R2611">
        <v>607.08000000000004</v>
      </c>
      <c r="S2611">
        <v>484.36800000000005</v>
      </c>
      <c r="T2611">
        <v>0.4437847703234602</v>
      </c>
      <c r="U2611">
        <v>2026</v>
      </c>
      <c r="V2611" t="s">
        <v>26</v>
      </c>
      <c r="W2611">
        <v>3</v>
      </c>
      <c r="X2611" t="s">
        <v>58</v>
      </c>
    </row>
    <row r="2612" spans="1:24" x14ac:dyDescent="0.3">
      <c r="A2612">
        <v>2480</v>
      </c>
      <c r="B2612" s="1">
        <v>46118</v>
      </c>
      <c r="C2612">
        <f>YEAR(SalesDataTable[[#This Row],[Order Date]])</f>
        <v>2026</v>
      </c>
      <c r="D2612">
        <f>MONTH(SalesDataTable[[#This Row],[Order Date]])</f>
        <v>4</v>
      </c>
      <c r="E2612" t="str">
        <f>TEXT(SalesDataTable[[#This Row],[Order Date]], "MmMM")</f>
        <v>April</v>
      </c>
      <c r="F2612" t="str">
        <f>"Q"&amp;ROUNDUP(MONTH(SalesDataTable[[#This Row],[Order Date]])/3,0)</f>
        <v>Q2</v>
      </c>
      <c r="G2612" t="s">
        <v>48</v>
      </c>
      <c r="H2612" t="s">
        <v>71</v>
      </c>
      <c r="I2612" t="s">
        <v>88</v>
      </c>
      <c r="J2612" t="s">
        <v>23</v>
      </c>
      <c r="K2612" t="s">
        <v>30</v>
      </c>
      <c r="L2612" t="s">
        <v>31</v>
      </c>
      <c r="M2612">
        <v>8</v>
      </c>
      <c r="N2612">
        <v>152.41999999999999</v>
      </c>
      <c r="O2612">
        <v>0.05</v>
      </c>
      <c r="P2612">
        <v>80.11</v>
      </c>
      <c r="Q2612">
        <v>1158.3919999999998</v>
      </c>
      <c r="R2612">
        <v>640.88</v>
      </c>
      <c r="S2612">
        <v>517.51199999999983</v>
      </c>
      <c r="T2612">
        <v>0.44675032286134564</v>
      </c>
      <c r="U2612">
        <v>2026</v>
      </c>
      <c r="V2612" t="s">
        <v>64</v>
      </c>
      <c r="W2612">
        <v>4</v>
      </c>
      <c r="X2612" t="s">
        <v>65</v>
      </c>
    </row>
    <row r="2613" spans="1:24" x14ac:dyDescent="0.3">
      <c r="A2613">
        <v>1712</v>
      </c>
      <c r="B2613" s="1">
        <v>46136</v>
      </c>
      <c r="C2613">
        <f>YEAR(SalesDataTable[[#This Row],[Order Date]])</f>
        <v>2026</v>
      </c>
      <c r="D2613">
        <f>MONTH(SalesDataTable[[#This Row],[Order Date]])</f>
        <v>4</v>
      </c>
      <c r="E2613" t="str">
        <f>TEXT(SalesDataTable[[#This Row],[Order Date]], "MmMM")</f>
        <v>April</v>
      </c>
      <c r="F2613" t="str">
        <f>"Q"&amp;ROUNDUP(MONTH(SalesDataTable[[#This Row],[Order Date]])/3,0)</f>
        <v>Q2</v>
      </c>
      <c r="G2613" t="s">
        <v>34</v>
      </c>
      <c r="H2613" t="s">
        <v>56</v>
      </c>
      <c r="I2613" t="s">
        <v>88</v>
      </c>
      <c r="J2613" t="s">
        <v>84</v>
      </c>
      <c r="K2613" t="s">
        <v>42</v>
      </c>
      <c r="L2613" t="s">
        <v>43</v>
      </c>
      <c r="M2613">
        <v>15</v>
      </c>
      <c r="N2613">
        <v>41.21</v>
      </c>
      <c r="O2613">
        <v>0.15</v>
      </c>
      <c r="P2613">
        <v>16.760000000000002</v>
      </c>
      <c r="Q2613">
        <v>525.42750000000001</v>
      </c>
      <c r="R2613">
        <v>251.40000000000003</v>
      </c>
      <c r="S2613">
        <v>274.02749999999997</v>
      </c>
      <c r="T2613">
        <v>0.52153246642020068</v>
      </c>
      <c r="U2613">
        <v>2026</v>
      </c>
      <c r="V2613" t="s">
        <v>64</v>
      </c>
      <c r="W2613">
        <v>4</v>
      </c>
      <c r="X2613" t="s">
        <v>65</v>
      </c>
    </row>
    <row r="2614" spans="1:24" x14ac:dyDescent="0.3">
      <c r="A2614">
        <v>4044</v>
      </c>
      <c r="B2614" s="1">
        <v>46139</v>
      </c>
      <c r="C2614">
        <f>YEAR(SalesDataTable[[#This Row],[Order Date]])</f>
        <v>2026</v>
      </c>
      <c r="D2614">
        <f>MONTH(SalesDataTable[[#This Row],[Order Date]])</f>
        <v>4</v>
      </c>
      <c r="E2614" t="str">
        <f>TEXT(SalesDataTable[[#This Row],[Order Date]], "MmMM")</f>
        <v>April</v>
      </c>
      <c r="F2614" t="str">
        <f>"Q"&amp;ROUNDUP(MONTH(SalesDataTable[[#This Row],[Order Date]])/3,0)</f>
        <v>Q2</v>
      </c>
      <c r="G2614" t="s">
        <v>34</v>
      </c>
      <c r="H2614" t="s">
        <v>35</v>
      </c>
      <c r="I2614" t="s">
        <v>88</v>
      </c>
      <c r="J2614" t="s">
        <v>23</v>
      </c>
      <c r="K2614" t="s">
        <v>24</v>
      </c>
      <c r="L2614" t="s">
        <v>61</v>
      </c>
      <c r="M2614">
        <v>10</v>
      </c>
      <c r="N2614">
        <v>124.59</v>
      </c>
      <c r="O2614">
        <v>0.15</v>
      </c>
      <c r="P2614">
        <v>67.14</v>
      </c>
      <c r="Q2614">
        <v>1059.0150000000001</v>
      </c>
      <c r="R2614">
        <v>671.4</v>
      </c>
      <c r="S2614">
        <v>387.61500000000012</v>
      </c>
      <c r="T2614">
        <v>0.36601464568490538</v>
      </c>
      <c r="U2614">
        <v>2026</v>
      </c>
      <c r="V2614" t="s">
        <v>64</v>
      </c>
      <c r="W2614">
        <v>4</v>
      </c>
      <c r="X2614" t="s">
        <v>65</v>
      </c>
    </row>
    <row r="2615" spans="1:24" x14ac:dyDescent="0.3">
      <c r="A2615">
        <v>5190</v>
      </c>
      <c r="B2615" s="1">
        <v>46147</v>
      </c>
      <c r="C2615">
        <f>YEAR(SalesDataTable[[#This Row],[Order Date]])</f>
        <v>2026</v>
      </c>
      <c r="D2615">
        <f>MONTH(SalesDataTable[[#This Row],[Order Date]])</f>
        <v>5</v>
      </c>
      <c r="E2615" t="str">
        <f>TEXT(SalesDataTable[[#This Row],[Order Date]], "MmMM")</f>
        <v>May</v>
      </c>
      <c r="F2615" t="str">
        <f>"Q"&amp;ROUNDUP(MONTH(SalesDataTable[[#This Row],[Order Date]])/3,0)</f>
        <v>Q2</v>
      </c>
      <c r="G2615" t="s">
        <v>20</v>
      </c>
      <c r="H2615" t="s">
        <v>21</v>
      </c>
      <c r="I2615" t="s">
        <v>88</v>
      </c>
      <c r="J2615" t="s">
        <v>84</v>
      </c>
      <c r="K2615" t="s">
        <v>30</v>
      </c>
      <c r="L2615" t="s">
        <v>33</v>
      </c>
      <c r="M2615">
        <v>15</v>
      </c>
      <c r="N2615">
        <v>93.65</v>
      </c>
      <c r="O2615">
        <v>0.1</v>
      </c>
      <c r="P2615">
        <v>44.89</v>
      </c>
      <c r="Q2615">
        <v>1264.2750000000001</v>
      </c>
      <c r="R2615">
        <v>673.35</v>
      </c>
      <c r="S2615">
        <v>590.92500000000007</v>
      </c>
      <c r="T2615">
        <v>0.46740226612089936</v>
      </c>
      <c r="U2615">
        <v>2026</v>
      </c>
      <c r="V2615" t="s">
        <v>64</v>
      </c>
      <c r="W2615">
        <v>5</v>
      </c>
      <c r="X2615" t="s">
        <v>70</v>
      </c>
    </row>
    <row r="2616" spans="1:24" x14ac:dyDescent="0.3">
      <c r="A2616">
        <v>1150</v>
      </c>
      <c r="B2616" s="1">
        <v>46156</v>
      </c>
      <c r="C2616">
        <f>YEAR(SalesDataTable[[#This Row],[Order Date]])</f>
        <v>2026</v>
      </c>
      <c r="D2616">
        <f>MONTH(SalesDataTable[[#This Row],[Order Date]])</f>
        <v>5</v>
      </c>
      <c r="E2616" t="str">
        <f>TEXT(SalesDataTable[[#This Row],[Order Date]], "MmMM")</f>
        <v>May</v>
      </c>
      <c r="F2616" t="str">
        <f>"Q"&amp;ROUNDUP(MONTH(SalesDataTable[[#This Row],[Order Date]])/3,0)</f>
        <v>Q2</v>
      </c>
      <c r="G2616" t="s">
        <v>28</v>
      </c>
      <c r="H2616" t="s">
        <v>36</v>
      </c>
      <c r="I2616" t="s">
        <v>88</v>
      </c>
      <c r="J2616" t="s">
        <v>84</v>
      </c>
      <c r="K2616" t="s">
        <v>42</v>
      </c>
      <c r="L2616" t="s">
        <v>43</v>
      </c>
      <c r="M2616">
        <v>8</v>
      </c>
      <c r="N2616">
        <v>40.15</v>
      </c>
      <c r="O2616">
        <v>0.15</v>
      </c>
      <c r="P2616">
        <v>16.91</v>
      </c>
      <c r="Q2616">
        <v>273.02</v>
      </c>
      <c r="R2616">
        <v>135.28</v>
      </c>
      <c r="S2616">
        <v>137.73999999999998</v>
      </c>
      <c r="T2616">
        <v>0.50450516445681637</v>
      </c>
      <c r="U2616">
        <v>2026</v>
      </c>
      <c r="V2616" t="s">
        <v>64</v>
      </c>
      <c r="W2616">
        <v>5</v>
      </c>
      <c r="X2616" t="s">
        <v>70</v>
      </c>
    </row>
    <row r="2617" spans="1:24" x14ac:dyDescent="0.3">
      <c r="A2617">
        <v>979</v>
      </c>
      <c r="B2617" s="1">
        <v>46166</v>
      </c>
      <c r="C2617">
        <f>YEAR(SalesDataTable[[#This Row],[Order Date]])</f>
        <v>2026</v>
      </c>
      <c r="D2617">
        <f>MONTH(SalesDataTable[[#This Row],[Order Date]])</f>
        <v>5</v>
      </c>
      <c r="E2617" t="str">
        <f>TEXT(SalesDataTable[[#This Row],[Order Date]], "MmMM")</f>
        <v>May</v>
      </c>
      <c r="F2617" t="str">
        <f>"Q"&amp;ROUNDUP(MONTH(SalesDataTable[[#This Row],[Order Date]])/3,0)</f>
        <v>Q2</v>
      </c>
      <c r="G2617" t="s">
        <v>20</v>
      </c>
      <c r="H2617" t="s">
        <v>39</v>
      </c>
      <c r="I2617" t="s">
        <v>88</v>
      </c>
      <c r="J2617" t="s">
        <v>84</v>
      </c>
      <c r="K2617" t="s">
        <v>42</v>
      </c>
      <c r="L2617" t="s">
        <v>72</v>
      </c>
      <c r="M2617">
        <v>8</v>
      </c>
      <c r="N2617">
        <v>79.94</v>
      </c>
      <c r="O2617">
        <v>0.15</v>
      </c>
      <c r="P2617">
        <v>41.65</v>
      </c>
      <c r="Q2617">
        <v>543.59199999999998</v>
      </c>
      <c r="R2617">
        <v>333.2</v>
      </c>
      <c r="S2617">
        <v>210.392</v>
      </c>
      <c r="T2617">
        <v>0.38704028021015763</v>
      </c>
      <c r="U2617">
        <v>2026</v>
      </c>
      <c r="V2617" t="s">
        <v>64</v>
      </c>
      <c r="W2617">
        <v>5</v>
      </c>
      <c r="X2617" t="s">
        <v>70</v>
      </c>
    </row>
    <row r="2618" spans="1:24" x14ac:dyDescent="0.3">
      <c r="A2618">
        <v>2678</v>
      </c>
      <c r="B2618" s="1">
        <v>46177</v>
      </c>
      <c r="C2618">
        <f>YEAR(SalesDataTable[[#This Row],[Order Date]])</f>
        <v>2026</v>
      </c>
      <c r="D2618">
        <f>MONTH(SalesDataTable[[#This Row],[Order Date]])</f>
        <v>6</v>
      </c>
      <c r="E2618" t="str">
        <f>TEXT(SalesDataTable[[#This Row],[Order Date]], "MmMM")</f>
        <v>June</v>
      </c>
      <c r="F2618" t="str">
        <f>"Q"&amp;ROUNDUP(MONTH(SalesDataTable[[#This Row],[Order Date]])/3,0)</f>
        <v>Q2</v>
      </c>
      <c r="G2618" t="s">
        <v>20</v>
      </c>
      <c r="H2618" t="s">
        <v>21</v>
      </c>
      <c r="I2618" t="s">
        <v>88</v>
      </c>
      <c r="J2618" t="s">
        <v>84</v>
      </c>
      <c r="K2618" t="s">
        <v>37</v>
      </c>
      <c r="L2618" t="s">
        <v>54</v>
      </c>
      <c r="M2618">
        <v>12</v>
      </c>
      <c r="N2618">
        <v>47.6</v>
      </c>
      <c r="O2618">
        <v>0.15</v>
      </c>
      <c r="P2618">
        <v>18.670000000000002</v>
      </c>
      <c r="Q2618">
        <v>485.52000000000004</v>
      </c>
      <c r="R2618">
        <v>224.04000000000002</v>
      </c>
      <c r="S2618">
        <v>261.48</v>
      </c>
      <c r="T2618">
        <v>0.53855659911023235</v>
      </c>
      <c r="U2618">
        <v>2026</v>
      </c>
      <c r="V2618" t="s">
        <v>64</v>
      </c>
      <c r="W2618">
        <v>6</v>
      </c>
      <c r="X2618" t="s">
        <v>73</v>
      </c>
    </row>
    <row r="2619" spans="1:24" x14ac:dyDescent="0.3">
      <c r="A2619">
        <v>1544</v>
      </c>
      <c r="B2619" s="1">
        <v>46179</v>
      </c>
      <c r="C2619">
        <f>YEAR(SalesDataTable[[#This Row],[Order Date]])</f>
        <v>2026</v>
      </c>
      <c r="D2619">
        <f>MONTH(SalesDataTable[[#This Row],[Order Date]])</f>
        <v>6</v>
      </c>
      <c r="E2619" t="str">
        <f>TEXT(SalesDataTable[[#This Row],[Order Date]], "MmMM")</f>
        <v>June</v>
      </c>
      <c r="F2619" t="str">
        <f>"Q"&amp;ROUNDUP(MONTH(SalesDataTable[[#This Row],[Order Date]])/3,0)</f>
        <v>Q2</v>
      </c>
      <c r="G2619" t="s">
        <v>20</v>
      </c>
      <c r="H2619" t="s">
        <v>32</v>
      </c>
      <c r="I2619" t="s">
        <v>88</v>
      </c>
      <c r="J2619" t="s">
        <v>84</v>
      </c>
      <c r="K2619" t="s">
        <v>24</v>
      </c>
      <c r="L2619" t="s">
        <v>25</v>
      </c>
      <c r="M2619">
        <v>8</v>
      </c>
      <c r="N2619">
        <v>40.46</v>
      </c>
      <c r="O2619">
        <v>0.2</v>
      </c>
      <c r="P2619">
        <v>14.7</v>
      </c>
      <c r="Q2619">
        <v>258.94400000000002</v>
      </c>
      <c r="R2619">
        <v>117.6</v>
      </c>
      <c r="S2619">
        <v>141.34400000000002</v>
      </c>
      <c r="T2619">
        <v>0.54584775086505199</v>
      </c>
      <c r="U2619">
        <v>2026</v>
      </c>
      <c r="V2619" t="s">
        <v>64</v>
      </c>
      <c r="W2619">
        <v>6</v>
      </c>
      <c r="X2619" t="s">
        <v>73</v>
      </c>
    </row>
    <row r="2620" spans="1:24" x14ac:dyDescent="0.3">
      <c r="A2620">
        <v>2805</v>
      </c>
      <c r="B2620" s="1">
        <v>46179</v>
      </c>
      <c r="C2620">
        <f>YEAR(SalesDataTable[[#This Row],[Order Date]])</f>
        <v>2026</v>
      </c>
      <c r="D2620">
        <f>MONTH(SalesDataTable[[#This Row],[Order Date]])</f>
        <v>6</v>
      </c>
      <c r="E2620" t="str">
        <f>TEXT(SalesDataTable[[#This Row],[Order Date]], "MmMM")</f>
        <v>June</v>
      </c>
      <c r="F2620" t="str">
        <f>"Q"&amp;ROUNDUP(MONTH(SalesDataTable[[#This Row],[Order Date]])/3,0)</f>
        <v>Q2</v>
      </c>
      <c r="G2620" t="s">
        <v>48</v>
      </c>
      <c r="H2620" t="s">
        <v>81</v>
      </c>
      <c r="I2620" t="s">
        <v>88</v>
      </c>
      <c r="J2620" t="s">
        <v>84</v>
      </c>
      <c r="K2620" t="s">
        <v>44</v>
      </c>
      <c r="L2620" t="s">
        <v>77</v>
      </c>
      <c r="M2620">
        <v>12</v>
      </c>
      <c r="N2620">
        <v>338.45</v>
      </c>
      <c r="O2620">
        <v>0.1</v>
      </c>
      <c r="P2620">
        <v>196.78</v>
      </c>
      <c r="Q2620">
        <v>3655.2599999999998</v>
      </c>
      <c r="R2620">
        <v>2361.36</v>
      </c>
      <c r="S2620">
        <v>1293.8999999999996</v>
      </c>
      <c r="T2620">
        <v>0.35398302719915947</v>
      </c>
      <c r="U2620">
        <v>2026</v>
      </c>
      <c r="V2620" t="s">
        <v>64</v>
      </c>
      <c r="W2620">
        <v>6</v>
      </c>
      <c r="X2620" t="s">
        <v>73</v>
      </c>
    </row>
    <row r="2621" spans="1:24" x14ac:dyDescent="0.3">
      <c r="A2621">
        <v>3355</v>
      </c>
      <c r="B2621" s="1">
        <v>46180</v>
      </c>
      <c r="C2621">
        <f>YEAR(SalesDataTable[[#This Row],[Order Date]])</f>
        <v>2026</v>
      </c>
      <c r="D2621">
        <f>MONTH(SalesDataTable[[#This Row],[Order Date]])</f>
        <v>6</v>
      </c>
      <c r="E2621" t="str">
        <f>TEXT(SalesDataTable[[#This Row],[Order Date]], "MmMM")</f>
        <v>June</v>
      </c>
      <c r="F2621" t="str">
        <f>"Q"&amp;ROUNDUP(MONTH(SalesDataTable[[#This Row],[Order Date]])/3,0)</f>
        <v>Q2</v>
      </c>
      <c r="G2621" t="s">
        <v>28</v>
      </c>
      <c r="H2621" t="s">
        <v>46</v>
      </c>
      <c r="I2621" t="s">
        <v>88</v>
      </c>
      <c r="J2621" t="s">
        <v>23</v>
      </c>
      <c r="K2621" t="s">
        <v>44</v>
      </c>
      <c r="L2621" t="s">
        <v>77</v>
      </c>
      <c r="M2621">
        <v>10</v>
      </c>
      <c r="N2621">
        <v>338.26</v>
      </c>
      <c r="O2621">
        <v>0.05</v>
      </c>
      <c r="P2621">
        <v>197.42</v>
      </c>
      <c r="Q2621">
        <v>3213.47</v>
      </c>
      <c r="R2621">
        <v>1974.1999999999998</v>
      </c>
      <c r="S2621">
        <v>1239.27</v>
      </c>
      <c r="T2621">
        <v>0.38564853569505864</v>
      </c>
      <c r="U2621">
        <v>2026</v>
      </c>
      <c r="V2621" t="s">
        <v>64</v>
      </c>
      <c r="W2621">
        <v>6</v>
      </c>
      <c r="X2621" t="s">
        <v>73</v>
      </c>
    </row>
    <row r="2622" spans="1:24" x14ac:dyDescent="0.3">
      <c r="A2622">
        <v>2549</v>
      </c>
      <c r="B2622" s="1">
        <v>46192</v>
      </c>
      <c r="C2622">
        <f>YEAR(SalesDataTable[[#This Row],[Order Date]])</f>
        <v>2026</v>
      </c>
      <c r="D2622">
        <f>MONTH(SalesDataTable[[#This Row],[Order Date]])</f>
        <v>6</v>
      </c>
      <c r="E2622" t="str">
        <f>TEXT(SalesDataTable[[#This Row],[Order Date]], "MmMM")</f>
        <v>June</v>
      </c>
      <c r="F2622" t="str">
        <f>"Q"&amp;ROUNDUP(MONTH(SalesDataTable[[#This Row],[Order Date]])/3,0)</f>
        <v>Q2</v>
      </c>
      <c r="G2622" t="s">
        <v>20</v>
      </c>
      <c r="H2622" t="s">
        <v>60</v>
      </c>
      <c r="I2622" t="s">
        <v>88</v>
      </c>
      <c r="J2622" t="s">
        <v>84</v>
      </c>
      <c r="K2622" t="s">
        <v>24</v>
      </c>
      <c r="L2622" t="s">
        <v>50</v>
      </c>
      <c r="M2622">
        <v>8</v>
      </c>
      <c r="N2622">
        <v>36.15</v>
      </c>
      <c r="O2622">
        <v>0.05</v>
      </c>
      <c r="P2622">
        <v>13.55</v>
      </c>
      <c r="Q2622">
        <v>274.73999999999995</v>
      </c>
      <c r="R2622">
        <v>108.4</v>
      </c>
      <c r="S2622">
        <v>166.33999999999995</v>
      </c>
      <c r="T2622">
        <v>0.60544514814005956</v>
      </c>
      <c r="U2622">
        <v>2026</v>
      </c>
      <c r="V2622" t="s">
        <v>64</v>
      </c>
      <c r="W2622">
        <v>6</v>
      </c>
      <c r="X2622" t="s">
        <v>73</v>
      </c>
    </row>
    <row r="2623" spans="1:24" x14ac:dyDescent="0.3">
      <c r="A2623">
        <v>3474</v>
      </c>
      <c r="B2623" s="1">
        <v>46202</v>
      </c>
      <c r="C2623">
        <f>YEAR(SalesDataTable[[#This Row],[Order Date]])</f>
        <v>2026</v>
      </c>
      <c r="D2623">
        <f>MONTH(SalesDataTable[[#This Row],[Order Date]])</f>
        <v>6</v>
      </c>
      <c r="E2623" t="str">
        <f>TEXT(SalesDataTable[[#This Row],[Order Date]], "MmMM")</f>
        <v>June</v>
      </c>
      <c r="F2623" t="str">
        <f>"Q"&amp;ROUNDUP(MONTH(SalesDataTable[[#This Row],[Order Date]])/3,0)</f>
        <v>Q2</v>
      </c>
      <c r="G2623" t="s">
        <v>20</v>
      </c>
      <c r="H2623" t="s">
        <v>21</v>
      </c>
      <c r="I2623" t="s">
        <v>88</v>
      </c>
      <c r="J2623" t="s">
        <v>84</v>
      </c>
      <c r="K2623" t="s">
        <v>37</v>
      </c>
      <c r="L2623" t="s">
        <v>38</v>
      </c>
      <c r="M2623">
        <v>10</v>
      </c>
      <c r="N2623">
        <v>130.62</v>
      </c>
      <c r="O2623">
        <v>0.05</v>
      </c>
      <c r="P2623">
        <v>67.05</v>
      </c>
      <c r="Q2623">
        <v>1240.8899999999999</v>
      </c>
      <c r="R2623">
        <v>670.5</v>
      </c>
      <c r="S2623">
        <v>570.38999999999987</v>
      </c>
      <c r="T2623">
        <v>0.45966201677828006</v>
      </c>
      <c r="U2623">
        <v>2026</v>
      </c>
      <c r="V2623" t="s">
        <v>64</v>
      </c>
      <c r="W2623">
        <v>6</v>
      </c>
      <c r="X2623" t="s">
        <v>73</v>
      </c>
    </row>
    <row r="2624" spans="1:24" x14ac:dyDescent="0.3">
      <c r="A2624">
        <v>1686</v>
      </c>
      <c r="B2624" s="1">
        <v>46217</v>
      </c>
      <c r="C2624">
        <f>YEAR(SalesDataTable[[#This Row],[Order Date]])</f>
        <v>2026</v>
      </c>
      <c r="D2624">
        <f>MONTH(SalesDataTable[[#This Row],[Order Date]])</f>
        <v>7</v>
      </c>
      <c r="E2624" t="str">
        <f>TEXT(SalesDataTable[[#This Row],[Order Date]], "MmMM")</f>
        <v>July</v>
      </c>
      <c r="F2624" t="str">
        <f>"Q"&amp;ROUNDUP(MONTH(SalesDataTable[[#This Row],[Order Date]])/3,0)</f>
        <v>Q3</v>
      </c>
      <c r="G2624" t="s">
        <v>48</v>
      </c>
      <c r="H2624" t="s">
        <v>52</v>
      </c>
      <c r="I2624" t="s">
        <v>88</v>
      </c>
      <c r="J2624" t="s">
        <v>84</v>
      </c>
      <c r="K2624" t="s">
        <v>37</v>
      </c>
      <c r="L2624" t="s">
        <v>47</v>
      </c>
      <c r="M2624">
        <v>8</v>
      </c>
      <c r="N2624">
        <v>35.75</v>
      </c>
      <c r="O2624">
        <v>0.15</v>
      </c>
      <c r="P2624">
        <v>13.56</v>
      </c>
      <c r="Q2624">
        <v>243.1</v>
      </c>
      <c r="R2624">
        <v>108.48</v>
      </c>
      <c r="S2624">
        <v>134.62</v>
      </c>
      <c r="T2624">
        <v>0.55376388317564795</v>
      </c>
      <c r="U2624">
        <v>2026</v>
      </c>
      <c r="V2624" t="s">
        <v>74</v>
      </c>
      <c r="W2624">
        <v>7</v>
      </c>
      <c r="X2624" t="s">
        <v>75</v>
      </c>
    </row>
    <row r="2625" spans="1:24" x14ac:dyDescent="0.3">
      <c r="A2625">
        <v>3842</v>
      </c>
      <c r="B2625" s="1">
        <v>46255</v>
      </c>
      <c r="C2625">
        <f>YEAR(SalesDataTable[[#This Row],[Order Date]])</f>
        <v>2026</v>
      </c>
      <c r="D2625">
        <f>MONTH(SalesDataTable[[#This Row],[Order Date]])</f>
        <v>8</v>
      </c>
      <c r="E2625" t="str">
        <f>TEXT(SalesDataTable[[#This Row],[Order Date]], "MmMM")</f>
        <v>August</v>
      </c>
      <c r="F2625" t="str">
        <f>"Q"&amp;ROUNDUP(MONTH(SalesDataTable[[#This Row],[Order Date]])/3,0)</f>
        <v>Q3</v>
      </c>
      <c r="G2625" t="s">
        <v>20</v>
      </c>
      <c r="H2625" t="s">
        <v>21</v>
      </c>
      <c r="I2625" t="s">
        <v>88</v>
      </c>
      <c r="J2625" t="s">
        <v>84</v>
      </c>
      <c r="K2625" t="s">
        <v>30</v>
      </c>
      <c r="L2625" t="s">
        <v>31</v>
      </c>
      <c r="M2625">
        <v>10</v>
      </c>
      <c r="N2625">
        <v>156.72</v>
      </c>
      <c r="O2625">
        <v>0.15</v>
      </c>
      <c r="P2625">
        <v>78.12</v>
      </c>
      <c r="Q2625">
        <v>1332.12</v>
      </c>
      <c r="R2625">
        <v>781.2</v>
      </c>
      <c r="S2625">
        <v>550.91999999999985</v>
      </c>
      <c r="T2625">
        <v>0.41356634537429054</v>
      </c>
      <c r="U2625">
        <v>2026</v>
      </c>
      <c r="V2625" t="s">
        <v>74</v>
      </c>
      <c r="W2625">
        <v>8</v>
      </c>
      <c r="X2625" t="s">
        <v>76</v>
      </c>
    </row>
    <row r="2626" spans="1:24" x14ac:dyDescent="0.3">
      <c r="A2626">
        <v>4671</v>
      </c>
      <c r="B2626" s="1">
        <v>46257</v>
      </c>
      <c r="C2626">
        <f>YEAR(SalesDataTable[[#This Row],[Order Date]])</f>
        <v>2026</v>
      </c>
      <c r="D2626">
        <f>MONTH(SalesDataTable[[#This Row],[Order Date]])</f>
        <v>8</v>
      </c>
      <c r="E2626" t="str">
        <f>TEXT(SalesDataTable[[#This Row],[Order Date]], "MmMM")</f>
        <v>August</v>
      </c>
      <c r="F2626" t="str">
        <f>"Q"&amp;ROUNDUP(MONTH(SalesDataTable[[#This Row],[Order Date]])/3,0)</f>
        <v>Q3</v>
      </c>
      <c r="G2626" t="s">
        <v>34</v>
      </c>
      <c r="H2626" t="s">
        <v>53</v>
      </c>
      <c r="I2626" t="s">
        <v>88</v>
      </c>
      <c r="J2626" t="s">
        <v>84</v>
      </c>
      <c r="K2626" t="s">
        <v>42</v>
      </c>
      <c r="L2626" t="s">
        <v>62</v>
      </c>
      <c r="M2626">
        <v>8</v>
      </c>
      <c r="N2626">
        <v>100.06</v>
      </c>
      <c r="O2626">
        <v>0.05</v>
      </c>
      <c r="P2626">
        <v>49.39</v>
      </c>
      <c r="Q2626">
        <v>760.45600000000002</v>
      </c>
      <c r="R2626">
        <v>395.12</v>
      </c>
      <c r="S2626">
        <v>365.33600000000001</v>
      </c>
      <c r="T2626">
        <v>0.48041701295012468</v>
      </c>
      <c r="U2626">
        <v>2026</v>
      </c>
      <c r="V2626" t="s">
        <v>74</v>
      </c>
      <c r="W2626">
        <v>8</v>
      </c>
      <c r="X2626" t="s">
        <v>76</v>
      </c>
    </row>
    <row r="2627" spans="1:24" x14ac:dyDescent="0.3">
      <c r="A2627">
        <v>4041</v>
      </c>
      <c r="B2627" s="1">
        <v>46286</v>
      </c>
      <c r="C2627">
        <f>YEAR(SalesDataTable[[#This Row],[Order Date]])</f>
        <v>2026</v>
      </c>
      <c r="D2627">
        <f>MONTH(SalesDataTable[[#This Row],[Order Date]])</f>
        <v>9</v>
      </c>
      <c r="E2627" t="str">
        <f>TEXT(SalesDataTable[[#This Row],[Order Date]], "MmMM")</f>
        <v>September</v>
      </c>
      <c r="F2627" t="str">
        <f>"Q"&amp;ROUNDUP(MONTH(SalesDataTable[[#This Row],[Order Date]])/3,0)</f>
        <v>Q3</v>
      </c>
      <c r="G2627" t="s">
        <v>34</v>
      </c>
      <c r="H2627" t="s">
        <v>40</v>
      </c>
      <c r="I2627" t="s">
        <v>88</v>
      </c>
      <c r="J2627" t="s">
        <v>84</v>
      </c>
      <c r="K2627" t="s">
        <v>24</v>
      </c>
      <c r="L2627" t="s">
        <v>69</v>
      </c>
      <c r="M2627">
        <v>15</v>
      </c>
      <c r="N2627">
        <v>51.1</v>
      </c>
      <c r="O2627">
        <v>0.1</v>
      </c>
      <c r="P2627">
        <v>21.9</v>
      </c>
      <c r="Q2627">
        <v>689.85</v>
      </c>
      <c r="R2627">
        <v>328.5</v>
      </c>
      <c r="S2627">
        <v>361.35</v>
      </c>
      <c r="T2627">
        <v>0.52380952380952384</v>
      </c>
      <c r="U2627">
        <v>2026</v>
      </c>
      <c r="V2627" t="s">
        <v>74</v>
      </c>
      <c r="W2627">
        <v>9</v>
      </c>
      <c r="X2627" t="s">
        <v>78</v>
      </c>
    </row>
    <row r="2628" spans="1:24" x14ac:dyDescent="0.3">
      <c r="A2628">
        <v>4118</v>
      </c>
      <c r="B2628" s="1">
        <v>46294</v>
      </c>
      <c r="C2628">
        <f>YEAR(SalesDataTable[[#This Row],[Order Date]])</f>
        <v>2026</v>
      </c>
      <c r="D2628">
        <f>MONTH(SalesDataTable[[#This Row],[Order Date]])</f>
        <v>9</v>
      </c>
      <c r="E2628" t="str">
        <f>TEXT(SalesDataTable[[#This Row],[Order Date]], "MmMM")</f>
        <v>September</v>
      </c>
      <c r="F2628" t="str">
        <f>"Q"&amp;ROUNDUP(MONTH(SalesDataTable[[#This Row],[Order Date]])/3,0)</f>
        <v>Q3</v>
      </c>
      <c r="G2628" t="s">
        <v>34</v>
      </c>
      <c r="H2628" t="s">
        <v>55</v>
      </c>
      <c r="I2628" t="s">
        <v>88</v>
      </c>
      <c r="J2628" t="s">
        <v>84</v>
      </c>
      <c r="K2628" t="s">
        <v>30</v>
      </c>
      <c r="L2628" t="s">
        <v>31</v>
      </c>
      <c r="M2628">
        <v>10</v>
      </c>
      <c r="N2628">
        <v>157.79</v>
      </c>
      <c r="O2628">
        <v>0.1</v>
      </c>
      <c r="P2628">
        <v>77.900000000000006</v>
      </c>
      <c r="Q2628">
        <v>1420.11</v>
      </c>
      <c r="R2628">
        <v>779</v>
      </c>
      <c r="S2628">
        <v>641.1099999999999</v>
      </c>
      <c r="T2628">
        <v>0.4514509439409623</v>
      </c>
      <c r="U2628">
        <v>2026</v>
      </c>
      <c r="V2628" t="s">
        <v>74</v>
      </c>
      <c r="W2628">
        <v>9</v>
      </c>
      <c r="X2628" t="s">
        <v>78</v>
      </c>
    </row>
    <row r="2629" spans="1:24" x14ac:dyDescent="0.3">
      <c r="A2629">
        <v>3568</v>
      </c>
      <c r="B2629" s="1">
        <v>46305</v>
      </c>
      <c r="C2629">
        <f>YEAR(SalesDataTable[[#This Row],[Order Date]])</f>
        <v>2026</v>
      </c>
      <c r="D2629">
        <f>MONTH(SalesDataTable[[#This Row],[Order Date]])</f>
        <v>10</v>
      </c>
      <c r="E2629" t="str">
        <f>TEXT(SalesDataTable[[#This Row],[Order Date]], "MmMM")</f>
        <v>October</v>
      </c>
      <c r="F2629" t="str">
        <f>"Q"&amp;ROUNDUP(MONTH(SalesDataTable[[#This Row],[Order Date]])/3,0)</f>
        <v>Q4</v>
      </c>
      <c r="G2629" t="s">
        <v>28</v>
      </c>
      <c r="H2629" t="s">
        <v>46</v>
      </c>
      <c r="I2629" t="s">
        <v>88</v>
      </c>
      <c r="J2629" t="s">
        <v>23</v>
      </c>
      <c r="K2629" t="s">
        <v>30</v>
      </c>
      <c r="L2629" t="s">
        <v>41</v>
      </c>
      <c r="M2629">
        <v>15</v>
      </c>
      <c r="N2629">
        <v>70.25</v>
      </c>
      <c r="O2629">
        <v>0.1</v>
      </c>
      <c r="P2629">
        <v>32.19</v>
      </c>
      <c r="Q2629">
        <v>948.375</v>
      </c>
      <c r="R2629">
        <v>482.84999999999997</v>
      </c>
      <c r="S2629">
        <v>465.52500000000003</v>
      </c>
      <c r="T2629">
        <v>0.49086595492289448</v>
      </c>
      <c r="U2629">
        <v>2026</v>
      </c>
      <c r="V2629" t="s">
        <v>79</v>
      </c>
      <c r="W2629">
        <v>10</v>
      </c>
      <c r="X2629" t="s">
        <v>80</v>
      </c>
    </row>
    <row r="2630" spans="1:24" x14ac:dyDescent="0.3">
      <c r="A2630">
        <v>3212</v>
      </c>
      <c r="B2630" s="1">
        <v>46308</v>
      </c>
      <c r="C2630">
        <f>YEAR(SalesDataTable[[#This Row],[Order Date]])</f>
        <v>2026</v>
      </c>
      <c r="D2630">
        <f>MONTH(SalesDataTable[[#This Row],[Order Date]])</f>
        <v>10</v>
      </c>
      <c r="E2630" t="str">
        <f>TEXT(SalesDataTable[[#This Row],[Order Date]], "MmMM")</f>
        <v>October</v>
      </c>
      <c r="F2630" t="str">
        <f>"Q"&amp;ROUNDUP(MONTH(SalesDataTable[[#This Row],[Order Date]])/3,0)</f>
        <v>Q4</v>
      </c>
      <c r="G2630" t="s">
        <v>48</v>
      </c>
      <c r="H2630" t="s">
        <v>49</v>
      </c>
      <c r="I2630" t="s">
        <v>88</v>
      </c>
      <c r="J2630" t="s">
        <v>84</v>
      </c>
      <c r="K2630" t="s">
        <v>42</v>
      </c>
      <c r="L2630" t="s">
        <v>43</v>
      </c>
      <c r="M2630">
        <v>15</v>
      </c>
      <c r="N2630">
        <v>40</v>
      </c>
      <c r="O2630">
        <v>0.1</v>
      </c>
      <c r="P2630">
        <v>16.420000000000002</v>
      </c>
      <c r="Q2630">
        <v>540</v>
      </c>
      <c r="R2630">
        <v>246.3</v>
      </c>
      <c r="S2630">
        <v>293.7</v>
      </c>
      <c r="T2630">
        <v>0.54388888888888887</v>
      </c>
      <c r="U2630">
        <v>2026</v>
      </c>
      <c r="V2630" t="s">
        <v>79</v>
      </c>
      <c r="W2630">
        <v>10</v>
      </c>
      <c r="X2630" t="s">
        <v>80</v>
      </c>
    </row>
    <row r="2631" spans="1:24" x14ac:dyDescent="0.3">
      <c r="A2631">
        <v>4679</v>
      </c>
      <c r="B2631" s="1">
        <v>46327</v>
      </c>
      <c r="C2631">
        <f>YEAR(SalesDataTable[[#This Row],[Order Date]])</f>
        <v>2026</v>
      </c>
      <c r="D2631">
        <f>MONTH(SalesDataTable[[#This Row],[Order Date]])</f>
        <v>11</v>
      </c>
      <c r="E2631" t="str">
        <f>TEXT(SalesDataTable[[#This Row],[Order Date]], "MmMM")</f>
        <v>November</v>
      </c>
      <c r="F2631" t="str">
        <f>"Q"&amp;ROUNDUP(MONTH(SalesDataTable[[#This Row],[Order Date]])/3,0)</f>
        <v>Q4</v>
      </c>
      <c r="G2631" t="s">
        <v>34</v>
      </c>
      <c r="H2631" t="s">
        <v>53</v>
      </c>
      <c r="I2631" t="s">
        <v>88</v>
      </c>
      <c r="J2631" t="s">
        <v>84</v>
      </c>
      <c r="K2631" t="s">
        <v>44</v>
      </c>
      <c r="L2631" t="s">
        <v>77</v>
      </c>
      <c r="M2631">
        <v>8</v>
      </c>
      <c r="N2631">
        <v>341.51</v>
      </c>
      <c r="O2631">
        <v>0.1</v>
      </c>
      <c r="P2631">
        <v>200.1</v>
      </c>
      <c r="Q2631">
        <v>2458.8719999999998</v>
      </c>
      <c r="R2631">
        <v>1600.8</v>
      </c>
      <c r="S2631">
        <v>858.07199999999989</v>
      </c>
      <c r="T2631">
        <v>0.34896977150498276</v>
      </c>
      <c r="U2631">
        <v>2026</v>
      </c>
      <c r="V2631" t="s">
        <v>79</v>
      </c>
      <c r="W2631">
        <v>11</v>
      </c>
      <c r="X2631" t="s">
        <v>82</v>
      </c>
    </row>
    <row r="2632" spans="1:24" x14ac:dyDescent="0.3">
      <c r="A2632">
        <v>4943</v>
      </c>
      <c r="B2632" s="1">
        <v>46337</v>
      </c>
      <c r="C2632">
        <f>YEAR(SalesDataTable[[#This Row],[Order Date]])</f>
        <v>2026</v>
      </c>
      <c r="D2632">
        <f>MONTH(SalesDataTable[[#This Row],[Order Date]])</f>
        <v>11</v>
      </c>
      <c r="E2632" t="str">
        <f>TEXT(SalesDataTable[[#This Row],[Order Date]], "MmMM")</f>
        <v>November</v>
      </c>
      <c r="F2632" t="str">
        <f>"Q"&amp;ROUNDUP(MONTH(SalesDataTable[[#This Row],[Order Date]])/3,0)</f>
        <v>Q4</v>
      </c>
      <c r="G2632" t="s">
        <v>28</v>
      </c>
      <c r="H2632" t="s">
        <v>29</v>
      </c>
      <c r="I2632" t="s">
        <v>88</v>
      </c>
      <c r="J2632" t="s">
        <v>84</v>
      </c>
      <c r="K2632" t="s">
        <v>44</v>
      </c>
      <c r="L2632" t="s">
        <v>45</v>
      </c>
      <c r="M2632">
        <v>10</v>
      </c>
      <c r="N2632">
        <v>191.98</v>
      </c>
      <c r="O2632">
        <v>0.1</v>
      </c>
      <c r="P2632">
        <v>102.73</v>
      </c>
      <c r="Q2632">
        <v>1727.82</v>
      </c>
      <c r="R2632">
        <v>1027.3</v>
      </c>
      <c r="S2632">
        <v>700.52</v>
      </c>
      <c r="T2632">
        <v>0.40543575140929033</v>
      </c>
      <c r="U2632">
        <v>2026</v>
      </c>
      <c r="V2632" t="s">
        <v>79</v>
      </c>
      <c r="W2632">
        <v>11</v>
      </c>
      <c r="X2632" t="s">
        <v>82</v>
      </c>
    </row>
    <row r="2633" spans="1:24" x14ac:dyDescent="0.3">
      <c r="A2633">
        <v>2584</v>
      </c>
      <c r="B2633" s="1">
        <v>46349</v>
      </c>
      <c r="C2633">
        <f>YEAR(SalesDataTable[[#This Row],[Order Date]])</f>
        <v>2026</v>
      </c>
      <c r="D2633">
        <f>MONTH(SalesDataTable[[#This Row],[Order Date]])</f>
        <v>11</v>
      </c>
      <c r="E2633" t="str">
        <f>TEXT(SalesDataTable[[#This Row],[Order Date]], "MmMM")</f>
        <v>November</v>
      </c>
      <c r="F2633" t="str">
        <f>"Q"&amp;ROUNDUP(MONTH(SalesDataTable[[#This Row],[Order Date]])/3,0)</f>
        <v>Q4</v>
      </c>
      <c r="G2633" t="s">
        <v>34</v>
      </c>
      <c r="H2633" t="s">
        <v>35</v>
      </c>
      <c r="I2633" t="s">
        <v>88</v>
      </c>
      <c r="J2633" t="s">
        <v>84</v>
      </c>
      <c r="K2633" t="s">
        <v>44</v>
      </c>
      <c r="L2633" t="s">
        <v>45</v>
      </c>
      <c r="M2633">
        <v>15</v>
      </c>
      <c r="N2633">
        <v>192.23</v>
      </c>
      <c r="O2633">
        <v>0.15</v>
      </c>
      <c r="P2633">
        <v>106.34</v>
      </c>
      <c r="Q2633">
        <v>2450.9324999999999</v>
      </c>
      <c r="R2633">
        <v>1595.1000000000001</v>
      </c>
      <c r="S2633">
        <v>855.83249999999975</v>
      </c>
      <c r="T2633">
        <v>0.34918648310387979</v>
      </c>
      <c r="U2633">
        <v>2026</v>
      </c>
      <c r="V2633" t="s">
        <v>79</v>
      </c>
      <c r="W2633">
        <v>11</v>
      </c>
      <c r="X2633" t="s">
        <v>82</v>
      </c>
    </row>
    <row r="2634" spans="1:24" x14ac:dyDescent="0.3">
      <c r="A2634">
        <v>4635</v>
      </c>
      <c r="B2634" s="1">
        <v>46377</v>
      </c>
      <c r="C2634">
        <f>YEAR(SalesDataTable[[#This Row],[Order Date]])</f>
        <v>2026</v>
      </c>
      <c r="D2634">
        <f>MONTH(SalesDataTable[[#This Row],[Order Date]])</f>
        <v>12</v>
      </c>
      <c r="E2634" t="str">
        <f>TEXT(SalesDataTable[[#This Row],[Order Date]], "MmMM")</f>
        <v>December</v>
      </c>
      <c r="F2634" t="str">
        <f>"Q"&amp;ROUNDUP(MONTH(SalesDataTable[[#This Row],[Order Date]])/3,0)</f>
        <v>Q4</v>
      </c>
      <c r="G2634" t="s">
        <v>20</v>
      </c>
      <c r="H2634" t="s">
        <v>60</v>
      </c>
      <c r="I2634" t="s">
        <v>88</v>
      </c>
      <c r="J2634" t="s">
        <v>84</v>
      </c>
      <c r="K2634" t="s">
        <v>44</v>
      </c>
      <c r="L2634" t="s">
        <v>45</v>
      </c>
      <c r="M2634">
        <v>15</v>
      </c>
      <c r="N2634">
        <v>196.89</v>
      </c>
      <c r="O2634">
        <v>0.15</v>
      </c>
      <c r="P2634">
        <v>105.09</v>
      </c>
      <c r="Q2634">
        <v>2510.3474999999999</v>
      </c>
      <c r="R2634">
        <v>1576.3500000000001</v>
      </c>
      <c r="S2634">
        <v>933.99749999999972</v>
      </c>
      <c r="T2634">
        <v>0.37205904760197533</v>
      </c>
      <c r="U2634">
        <v>2026</v>
      </c>
      <c r="V2634" t="s">
        <v>79</v>
      </c>
      <c r="W2634">
        <v>12</v>
      </c>
      <c r="X2634" t="s">
        <v>83</v>
      </c>
    </row>
    <row r="2635" spans="1:24" x14ac:dyDescent="0.3">
      <c r="A2635">
        <v>1912</v>
      </c>
      <c r="B2635" s="1">
        <v>46378</v>
      </c>
      <c r="C2635">
        <f>YEAR(SalesDataTable[[#This Row],[Order Date]])</f>
        <v>2026</v>
      </c>
      <c r="D2635">
        <f>MONTH(SalesDataTable[[#This Row],[Order Date]])</f>
        <v>12</v>
      </c>
      <c r="E2635" t="str">
        <f>TEXT(SalesDataTable[[#This Row],[Order Date]], "MmMM")</f>
        <v>December</v>
      </c>
      <c r="F2635" t="str">
        <f>"Q"&amp;ROUNDUP(MONTH(SalesDataTable[[#This Row],[Order Date]])/3,0)</f>
        <v>Q4</v>
      </c>
      <c r="G2635" t="s">
        <v>48</v>
      </c>
      <c r="H2635" t="s">
        <v>52</v>
      </c>
      <c r="I2635" t="s">
        <v>88</v>
      </c>
      <c r="J2635" t="s">
        <v>84</v>
      </c>
      <c r="K2635" t="s">
        <v>37</v>
      </c>
      <c r="L2635" t="s">
        <v>38</v>
      </c>
      <c r="M2635">
        <v>10</v>
      </c>
      <c r="N2635">
        <v>134.86000000000001</v>
      </c>
      <c r="O2635">
        <v>0.1</v>
      </c>
      <c r="P2635">
        <v>65.3</v>
      </c>
      <c r="Q2635">
        <v>1213.7400000000002</v>
      </c>
      <c r="R2635">
        <v>653</v>
      </c>
      <c r="S2635">
        <v>560.74000000000024</v>
      </c>
      <c r="T2635">
        <v>0.46199350767050612</v>
      </c>
      <c r="U2635">
        <v>2026</v>
      </c>
      <c r="V2635" t="s">
        <v>79</v>
      </c>
      <c r="W2635">
        <v>12</v>
      </c>
      <c r="X2635" t="s">
        <v>83</v>
      </c>
    </row>
    <row r="2636" spans="1:24" x14ac:dyDescent="0.3">
      <c r="A2636">
        <v>136</v>
      </c>
      <c r="B2636" s="1">
        <v>46031</v>
      </c>
      <c r="C2636">
        <f>YEAR(SalesDataTable[[#This Row],[Order Date]])</f>
        <v>2026</v>
      </c>
      <c r="D2636">
        <f>MONTH(SalesDataTable[[#This Row],[Order Date]])</f>
        <v>1</v>
      </c>
      <c r="E2636" t="str">
        <f>TEXT(SalesDataTable[[#This Row],[Order Date]], "MmMM")</f>
        <v>January</v>
      </c>
      <c r="F2636" t="str">
        <f>"Q"&amp;ROUNDUP(MONTH(SalesDataTable[[#This Row],[Order Date]])/3,0)</f>
        <v>Q1</v>
      </c>
      <c r="G2636" t="s">
        <v>20</v>
      </c>
      <c r="H2636" t="s">
        <v>60</v>
      </c>
      <c r="I2636" t="s">
        <v>88</v>
      </c>
      <c r="J2636" t="s">
        <v>85</v>
      </c>
      <c r="K2636" t="s">
        <v>37</v>
      </c>
      <c r="L2636" t="s">
        <v>59</v>
      </c>
      <c r="M2636">
        <v>15</v>
      </c>
      <c r="N2636">
        <v>168.62</v>
      </c>
      <c r="O2636">
        <v>0.05</v>
      </c>
      <c r="P2636">
        <v>86.09</v>
      </c>
      <c r="Q2636">
        <v>2402.835</v>
      </c>
      <c r="R2636">
        <v>1291.3500000000001</v>
      </c>
      <c r="S2636">
        <v>1111.4849999999999</v>
      </c>
      <c r="T2636">
        <v>0.46257233642759488</v>
      </c>
      <c r="U2636">
        <v>2026</v>
      </c>
      <c r="V2636" t="s">
        <v>26</v>
      </c>
      <c r="W2636">
        <v>1</v>
      </c>
      <c r="X2636" t="s">
        <v>27</v>
      </c>
    </row>
    <row r="2637" spans="1:24" x14ac:dyDescent="0.3">
      <c r="A2637">
        <v>4425</v>
      </c>
      <c r="B2637" s="1">
        <v>46038</v>
      </c>
      <c r="C2637">
        <f>YEAR(SalesDataTable[[#This Row],[Order Date]])</f>
        <v>2026</v>
      </c>
      <c r="D2637">
        <f>MONTH(SalesDataTable[[#This Row],[Order Date]])</f>
        <v>1</v>
      </c>
      <c r="E2637" t="str">
        <f>TEXT(SalesDataTable[[#This Row],[Order Date]], "MmMM")</f>
        <v>January</v>
      </c>
      <c r="F2637" t="str">
        <f>"Q"&amp;ROUNDUP(MONTH(SalesDataTable[[#This Row],[Order Date]])/3,0)</f>
        <v>Q1</v>
      </c>
      <c r="G2637" t="s">
        <v>34</v>
      </c>
      <c r="H2637" t="s">
        <v>53</v>
      </c>
      <c r="I2637" t="s">
        <v>88</v>
      </c>
      <c r="J2637" t="s">
        <v>85</v>
      </c>
      <c r="K2637" t="s">
        <v>42</v>
      </c>
      <c r="L2637" t="s">
        <v>62</v>
      </c>
      <c r="M2637">
        <v>10</v>
      </c>
      <c r="N2637">
        <v>102.68</v>
      </c>
      <c r="O2637">
        <v>0.15</v>
      </c>
      <c r="P2637">
        <v>51.07</v>
      </c>
      <c r="Q2637">
        <v>872.78000000000009</v>
      </c>
      <c r="R2637">
        <v>510.7</v>
      </c>
      <c r="S2637">
        <v>362.0800000000001</v>
      </c>
      <c r="T2637">
        <v>0.41485826897958256</v>
      </c>
      <c r="U2637">
        <v>2026</v>
      </c>
      <c r="V2637" t="s">
        <v>26</v>
      </c>
      <c r="W2637">
        <v>1</v>
      </c>
      <c r="X2637" t="s">
        <v>27</v>
      </c>
    </row>
    <row r="2638" spans="1:24" x14ac:dyDescent="0.3">
      <c r="A2638">
        <v>2185</v>
      </c>
      <c r="B2638" s="1">
        <v>46045</v>
      </c>
      <c r="C2638">
        <f>YEAR(SalesDataTable[[#This Row],[Order Date]])</f>
        <v>2026</v>
      </c>
      <c r="D2638">
        <f>MONTH(SalesDataTable[[#This Row],[Order Date]])</f>
        <v>1</v>
      </c>
      <c r="E2638" t="str">
        <f>TEXT(SalesDataTable[[#This Row],[Order Date]], "MmMM")</f>
        <v>January</v>
      </c>
      <c r="F2638" t="str">
        <f>"Q"&amp;ROUNDUP(MONTH(SalesDataTable[[#This Row],[Order Date]])/3,0)</f>
        <v>Q1</v>
      </c>
      <c r="G2638" t="s">
        <v>48</v>
      </c>
      <c r="H2638" t="s">
        <v>49</v>
      </c>
      <c r="I2638" t="s">
        <v>88</v>
      </c>
      <c r="J2638" t="s">
        <v>85</v>
      </c>
      <c r="K2638" t="s">
        <v>44</v>
      </c>
      <c r="L2638" t="s">
        <v>77</v>
      </c>
      <c r="M2638">
        <v>10</v>
      </c>
      <c r="N2638">
        <v>337.69</v>
      </c>
      <c r="O2638">
        <v>0.1</v>
      </c>
      <c r="P2638">
        <v>200.27</v>
      </c>
      <c r="Q2638">
        <v>3039.21</v>
      </c>
      <c r="R2638">
        <v>2002.7</v>
      </c>
      <c r="S2638">
        <v>1036.51</v>
      </c>
      <c r="T2638">
        <v>0.34104586389226149</v>
      </c>
      <c r="U2638">
        <v>2026</v>
      </c>
      <c r="V2638" t="s">
        <v>26</v>
      </c>
      <c r="W2638">
        <v>1</v>
      </c>
      <c r="X2638" t="s">
        <v>27</v>
      </c>
    </row>
    <row r="2639" spans="1:24" x14ac:dyDescent="0.3">
      <c r="A2639">
        <v>4299</v>
      </c>
      <c r="B2639" s="1">
        <v>46051</v>
      </c>
      <c r="C2639">
        <f>YEAR(SalesDataTable[[#This Row],[Order Date]])</f>
        <v>2026</v>
      </c>
      <c r="D2639">
        <f>MONTH(SalesDataTable[[#This Row],[Order Date]])</f>
        <v>1</v>
      </c>
      <c r="E2639" t="str">
        <f>TEXT(SalesDataTable[[#This Row],[Order Date]], "MmMM")</f>
        <v>January</v>
      </c>
      <c r="F2639" t="str">
        <f>"Q"&amp;ROUNDUP(MONTH(SalesDataTable[[#This Row],[Order Date]])/3,0)</f>
        <v>Q1</v>
      </c>
      <c r="G2639" t="s">
        <v>28</v>
      </c>
      <c r="H2639" t="s">
        <v>29</v>
      </c>
      <c r="I2639" t="s">
        <v>88</v>
      </c>
      <c r="J2639" t="s">
        <v>85</v>
      </c>
      <c r="K2639" t="s">
        <v>37</v>
      </c>
      <c r="L2639" t="s">
        <v>38</v>
      </c>
      <c r="M2639">
        <v>12</v>
      </c>
      <c r="N2639">
        <v>132.21</v>
      </c>
      <c r="O2639">
        <v>0.1</v>
      </c>
      <c r="P2639">
        <v>68.95</v>
      </c>
      <c r="Q2639">
        <v>1427.8679999999999</v>
      </c>
      <c r="R2639">
        <v>827.40000000000009</v>
      </c>
      <c r="S2639">
        <v>600.46799999999985</v>
      </c>
      <c r="T2639">
        <v>0.42053467127213429</v>
      </c>
      <c r="U2639">
        <v>2026</v>
      </c>
      <c r="V2639" t="s">
        <v>26</v>
      </c>
      <c r="W2639">
        <v>1</v>
      </c>
      <c r="X2639" t="s">
        <v>27</v>
      </c>
    </row>
    <row r="2640" spans="1:24" x14ac:dyDescent="0.3">
      <c r="A2640">
        <v>4125</v>
      </c>
      <c r="B2640" s="1">
        <v>46052</v>
      </c>
      <c r="C2640">
        <f>YEAR(SalesDataTable[[#This Row],[Order Date]])</f>
        <v>2026</v>
      </c>
      <c r="D2640">
        <f>MONTH(SalesDataTable[[#This Row],[Order Date]])</f>
        <v>1</v>
      </c>
      <c r="E2640" t="str">
        <f>TEXT(SalesDataTable[[#This Row],[Order Date]], "MmMM")</f>
        <v>January</v>
      </c>
      <c r="F2640" t="str">
        <f>"Q"&amp;ROUNDUP(MONTH(SalesDataTable[[#This Row],[Order Date]])/3,0)</f>
        <v>Q1</v>
      </c>
      <c r="G2640" t="s">
        <v>34</v>
      </c>
      <c r="H2640" t="s">
        <v>53</v>
      </c>
      <c r="I2640" t="s">
        <v>88</v>
      </c>
      <c r="J2640" t="s">
        <v>85</v>
      </c>
      <c r="K2640" t="s">
        <v>44</v>
      </c>
      <c r="L2640" t="s">
        <v>68</v>
      </c>
      <c r="M2640">
        <v>8</v>
      </c>
      <c r="N2640">
        <v>81.06</v>
      </c>
      <c r="O2640">
        <v>0.15</v>
      </c>
      <c r="P2640">
        <v>39.549999999999997</v>
      </c>
      <c r="Q2640">
        <v>551.20799999999997</v>
      </c>
      <c r="R2640">
        <v>316.39999999999998</v>
      </c>
      <c r="S2640">
        <v>234.80799999999999</v>
      </c>
      <c r="T2640">
        <v>0.42598801178502488</v>
      </c>
      <c r="U2640">
        <v>2026</v>
      </c>
      <c r="V2640" t="s">
        <v>26</v>
      </c>
      <c r="W2640">
        <v>1</v>
      </c>
      <c r="X2640" t="s">
        <v>27</v>
      </c>
    </row>
    <row r="2641" spans="1:24" x14ac:dyDescent="0.3">
      <c r="A2641">
        <v>373</v>
      </c>
      <c r="B2641" s="1">
        <v>46053</v>
      </c>
      <c r="C2641">
        <f>YEAR(SalesDataTable[[#This Row],[Order Date]])</f>
        <v>2026</v>
      </c>
      <c r="D2641">
        <f>MONTH(SalesDataTable[[#This Row],[Order Date]])</f>
        <v>1</v>
      </c>
      <c r="E2641" t="str">
        <f>TEXT(SalesDataTable[[#This Row],[Order Date]], "MmMM")</f>
        <v>January</v>
      </c>
      <c r="F2641" t="str">
        <f>"Q"&amp;ROUNDUP(MONTH(SalesDataTable[[#This Row],[Order Date]])/3,0)</f>
        <v>Q1</v>
      </c>
      <c r="G2641" t="s">
        <v>48</v>
      </c>
      <c r="H2641" t="s">
        <v>81</v>
      </c>
      <c r="I2641" t="s">
        <v>88</v>
      </c>
      <c r="J2641" t="s">
        <v>85</v>
      </c>
      <c r="K2641" t="s">
        <v>37</v>
      </c>
      <c r="L2641" t="s">
        <v>54</v>
      </c>
      <c r="M2641">
        <v>10</v>
      </c>
      <c r="N2641">
        <v>47.71</v>
      </c>
      <c r="O2641">
        <v>0.1</v>
      </c>
      <c r="P2641">
        <v>18.649999999999999</v>
      </c>
      <c r="Q2641">
        <v>429.39000000000004</v>
      </c>
      <c r="R2641">
        <v>186.5</v>
      </c>
      <c r="S2641">
        <v>242.89000000000004</v>
      </c>
      <c r="T2641">
        <v>0.56566291716155481</v>
      </c>
      <c r="U2641">
        <v>2026</v>
      </c>
      <c r="V2641" t="s">
        <v>26</v>
      </c>
      <c r="W2641">
        <v>1</v>
      </c>
      <c r="X2641" t="s">
        <v>27</v>
      </c>
    </row>
    <row r="2642" spans="1:24" x14ac:dyDescent="0.3">
      <c r="A2642">
        <v>2047</v>
      </c>
      <c r="B2642" s="1">
        <v>46054</v>
      </c>
      <c r="C2642">
        <f>YEAR(SalesDataTable[[#This Row],[Order Date]])</f>
        <v>2026</v>
      </c>
      <c r="D2642">
        <f>MONTH(SalesDataTable[[#This Row],[Order Date]])</f>
        <v>2</v>
      </c>
      <c r="E2642" t="str">
        <f>TEXT(SalesDataTable[[#This Row],[Order Date]], "MmMM")</f>
        <v>February</v>
      </c>
      <c r="F2642" t="str">
        <f>"Q"&amp;ROUNDUP(MONTH(SalesDataTable[[#This Row],[Order Date]])/3,0)</f>
        <v>Q1</v>
      </c>
      <c r="G2642" t="s">
        <v>48</v>
      </c>
      <c r="H2642" t="s">
        <v>52</v>
      </c>
      <c r="I2642" t="s">
        <v>88</v>
      </c>
      <c r="J2642" t="s">
        <v>85</v>
      </c>
      <c r="K2642" t="s">
        <v>44</v>
      </c>
      <c r="L2642" t="s">
        <v>63</v>
      </c>
      <c r="M2642">
        <v>12</v>
      </c>
      <c r="N2642">
        <v>124.84</v>
      </c>
      <c r="O2642">
        <v>0.1</v>
      </c>
      <c r="P2642">
        <v>59.47</v>
      </c>
      <c r="Q2642">
        <v>1348.2719999999999</v>
      </c>
      <c r="R2642">
        <v>713.64</v>
      </c>
      <c r="S2642">
        <v>634.63199999999995</v>
      </c>
      <c r="T2642">
        <v>0.47070027412866244</v>
      </c>
      <c r="U2642">
        <v>2026</v>
      </c>
      <c r="V2642" t="s">
        <v>26</v>
      </c>
      <c r="W2642">
        <v>2</v>
      </c>
      <c r="X2642" t="s">
        <v>51</v>
      </c>
    </row>
    <row r="2643" spans="1:24" x14ac:dyDescent="0.3">
      <c r="A2643">
        <v>1641</v>
      </c>
      <c r="B2643" s="1">
        <v>46055</v>
      </c>
      <c r="C2643">
        <f>YEAR(SalesDataTable[[#This Row],[Order Date]])</f>
        <v>2026</v>
      </c>
      <c r="D2643">
        <f>MONTH(SalesDataTable[[#This Row],[Order Date]])</f>
        <v>2</v>
      </c>
      <c r="E2643" t="str">
        <f>TEXT(SalesDataTable[[#This Row],[Order Date]], "MmMM")</f>
        <v>February</v>
      </c>
      <c r="F2643" t="str">
        <f>"Q"&amp;ROUNDUP(MONTH(SalesDataTable[[#This Row],[Order Date]])/3,0)</f>
        <v>Q1</v>
      </c>
      <c r="G2643" t="s">
        <v>20</v>
      </c>
      <c r="H2643" t="s">
        <v>60</v>
      </c>
      <c r="I2643" t="s">
        <v>88</v>
      </c>
      <c r="J2643" t="s">
        <v>85</v>
      </c>
      <c r="K2643" t="s">
        <v>42</v>
      </c>
      <c r="L2643" t="s">
        <v>62</v>
      </c>
      <c r="M2643">
        <v>8</v>
      </c>
      <c r="N2643">
        <v>102.78</v>
      </c>
      <c r="O2643">
        <v>0.15</v>
      </c>
      <c r="P2643">
        <v>50.39</v>
      </c>
      <c r="Q2643">
        <v>698.904</v>
      </c>
      <c r="R2643">
        <v>403.12</v>
      </c>
      <c r="S2643">
        <v>295.78399999999999</v>
      </c>
      <c r="T2643">
        <v>0.42321119924911005</v>
      </c>
      <c r="U2643">
        <v>2026</v>
      </c>
      <c r="V2643" t="s">
        <v>26</v>
      </c>
      <c r="W2643">
        <v>2</v>
      </c>
      <c r="X2643" t="s">
        <v>51</v>
      </c>
    </row>
    <row r="2644" spans="1:24" x14ac:dyDescent="0.3">
      <c r="A2644">
        <v>2</v>
      </c>
      <c r="B2644" s="1">
        <v>46056</v>
      </c>
      <c r="C2644">
        <f>YEAR(SalesDataTable[[#This Row],[Order Date]])</f>
        <v>2026</v>
      </c>
      <c r="D2644">
        <f>MONTH(SalesDataTable[[#This Row],[Order Date]])</f>
        <v>2</v>
      </c>
      <c r="E2644" t="str">
        <f>TEXT(SalesDataTable[[#This Row],[Order Date]], "MmMM")</f>
        <v>February</v>
      </c>
      <c r="F2644" t="str">
        <f>"Q"&amp;ROUNDUP(MONTH(SalesDataTable[[#This Row],[Order Date]])/3,0)</f>
        <v>Q1</v>
      </c>
      <c r="G2644" t="s">
        <v>28</v>
      </c>
      <c r="H2644" t="s">
        <v>36</v>
      </c>
      <c r="I2644" t="s">
        <v>88</v>
      </c>
      <c r="J2644" t="s">
        <v>85</v>
      </c>
      <c r="K2644" t="s">
        <v>24</v>
      </c>
      <c r="L2644" t="s">
        <v>50</v>
      </c>
      <c r="M2644">
        <v>12</v>
      </c>
      <c r="N2644">
        <v>36.74</v>
      </c>
      <c r="O2644">
        <v>0.2</v>
      </c>
      <c r="P2644">
        <v>13.53</v>
      </c>
      <c r="Q2644">
        <v>352.70400000000001</v>
      </c>
      <c r="R2644">
        <v>162.35999999999999</v>
      </c>
      <c r="S2644">
        <v>190.34400000000002</v>
      </c>
      <c r="T2644">
        <v>0.53967065868263475</v>
      </c>
      <c r="U2644">
        <v>2026</v>
      </c>
      <c r="V2644" t="s">
        <v>26</v>
      </c>
      <c r="W2644">
        <v>2</v>
      </c>
      <c r="X2644" t="s">
        <v>51</v>
      </c>
    </row>
    <row r="2645" spans="1:24" x14ac:dyDescent="0.3">
      <c r="A2645">
        <v>4076</v>
      </c>
      <c r="B2645" s="1">
        <v>46063</v>
      </c>
      <c r="C2645">
        <f>YEAR(SalesDataTable[[#This Row],[Order Date]])</f>
        <v>2026</v>
      </c>
      <c r="D2645">
        <f>MONTH(SalesDataTable[[#This Row],[Order Date]])</f>
        <v>2</v>
      </c>
      <c r="E2645" t="str">
        <f>TEXT(SalesDataTable[[#This Row],[Order Date]], "MmMM")</f>
        <v>February</v>
      </c>
      <c r="F2645" t="str">
        <f>"Q"&amp;ROUNDUP(MONTH(SalesDataTable[[#This Row],[Order Date]])/3,0)</f>
        <v>Q1</v>
      </c>
      <c r="G2645" t="s">
        <v>28</v>
      </c>
      <c r="H2645" t="s">
        <v>36</v>
      </c>
      <c r="I2645" t="s">
        <v>88</v>
      </c>
      <c r="J2645" t="s">
        <v>85</v>
      </c>
      <c r="K2645" t="s">
        <v>44</v>
      </c>
      <c r="L2645" t="s">
        <v>63</v>
      </c>
      <c r="M2645">
        <v>8</v>
      </c>
      <c r="N2645">
        <v>122.19</v>
      </c>
      <c r="O2645">
        <v>0.1</v>
      </c>
      <c r="P2645">
        <v>60</v>
      </c>
      <c r="Q2645">
        <v>879.76800000000003</v>
      </c>
      <c r="R2645">
        <v>480</v>
      </c>
      <c r="S2645">
        <v>399.76800000000003</v>
      </c>
      <c r="T2645">
        <v>0.45440161497121973</v>
      </c>
      <c r="U2645">
        <v>2026</v>
      </c>
      <c r="V2645" t="s">
        <v>26</v>
      </c>
      <c r="W2645">
        <v>2</v>
      </c>
      <c r="X2645" t="s">
        <v>51</v>
      </c>
    </row>
    <row r="2646" spans="1:24" x14ac:dyDescent="0.3">
      <c r="A2646">
        <v>2520</v>
      </c>
      <c r="B2646" s="1">
        <v>46064</v>
      </c>
      <c r="C2646">
        <f>YEAR(SalesDataTable[[#This Row],[Order Date]])</f>
        <v>2026</v>
      </c>
      <c r="D2646">
        <f>MONTH(SalesDataTable[[#This Row],[Order Date]])</f>
        <v>2</v>
      </c>
      <c r="E2646" t="str">
        <f>TEXT(SalesDataTable[[#This Row],[Order Date]], "MmMM")</f>
        <v>February</v>
      </c>
      <c r="F2646" t="str">
        <f>"Q"&amp;ROUNDUP(MONTH(SalesDataTable[[#This Row],[Order Date]])/3,0)</f>
        <v>Q1</v>
      </c>
      <c r="G2646" t="s">
        <v>34</v>
      </c>
      <c r="H2646" t="s">
        <v>55</v>
      </c>
      <c r="I2646" t="s">
        <v>88</v>
      </c>
      <c r="J2646" t="s">
        <v>85</v>
      </c>
      <c r="K2646" t="s">
        <v>44</v>
      </c>
      <c r="L2646" t="s">
        <v>77</v>
      </c>
      <c r="M2646">
        <v>10</v>
      </c>
      <c r="N2646">
        <v>343.77</v>
      </c>
      <c r="O2646">
        <v>0.15</v>
      </c>
      <c r="P2646">
        <v>195.29</v>
      </c>
      <c r="Q2646">
        <v>2922.0449999999996</v>
      </c>
      <c r="R2646">
        <v>1952.8999999999999</v>
      </c>
      <c r="S2646">
        <v>969.14499999999975</v>
      </c>
      <c r="T2646">
        <v>0.33166669233362245</v>
      </c>
      <c r="U2646">
        <v>2026</v>
      </c>
      <c r="V2646" t="s">
        <v>26</v>
      </c>
      <c r="W2646">
        <v>2</v>
      </c>
      <c r="X2646" t="s">
        <v>51</v>
      </c>
    </row>
    <row r="2647" spans="1:24" x14ac:dyDescent="0.3">
      <c r="A2647">
        <v>404</v>
      </c>
      <c r="B2647" s="1">
        <v>46073</v>
      </c>
      <c r="C2647">
        <f>YEAR(SalesDataTable[[#This Row],[Order Date]])</f>
        <v>2026</v>
      </c>
      <c r="D2647">
        <f>MONTH(SalesDataTable[[#This Row],[Order Date]])</f>
        <v>2</v>
      </c>
      <c r="E2647" t="str">
        <f>TEXT(SalesDataTable[[#This Row],[Order Date]], "MmMM")</f>
        <v>February</v>
      </c>
      <c r="F2647" t="str">
        <f>"Q"&amp;ROUNDUP(MONTH(SalesDataTable[[#This Row],[Order Date]])/3,0)</f>
        <v>Q1</v>
      </c>
      <c r="G2647" t="s">
        <v>48</v>
      </c>
      <c r="H2647" t="s">
        <v>52</v>
      </c>
      <c r="I2647" t="s">
        <v>88</v>
      </c>
      <c r="J2647" t="s">
        <v>85</v>
      </c>
      <c r="K2647" t="s">
        <v>44</v>
      </c>
      <c r="L2647" t="s">
        <v>63</v>
      </c>
      <c r="M2647">
        <v>15</v>
      </c>
      <c r="N2647">
        <v>121.98</v>
      </c>
      <c r="O2647">
        <v>0.1</v>
      </c>
      <c r="P2647">
        <v>59.86</v>
      </c>
      <c r="Q2647">
        <v>1646.73</v>
      </c>
      <c r="R2647">
        <v>897.9</v>
      </c>
      <c r="S2647">
        <v>748.83</v>
      </c>
      <c r="T2647">
        <v>0.45473757082217486</v>
      </c>
      <c r="U2647">
        <v>2026</v>
      </c>
      <c r="V2647" t="s">
        <v>26</v>
      </c>
      <c r="W2647">
        <v>2</v>
      </c>
      <c r="X2647" t="s">
        <v>51</v>
      </c>
    </row>
    <row r="2648" spans="1:24" x14ac:dyDescent="0.3">
      <c r="A2648">
        <v>892</v>
      </c>
      <c r="B2648" s="1">
        <v>46080</v>
      </c>
      <c r="C2648">
        <f>YEAR(SalesDataTable[[#This Row],[Order Date]])</f>
        <v>2026</v>
      </c>
      <c r="D2648">
        <f>MONTH(SalesDataTable[[#This Row],[Order Date]])</f>
        <v>2</v>
      </c>
      <c r="E2648" t="str">
        <f>TEXT(SalesDataTable[[#This Row],[Order Date]], "MmMM")</f>
        <v>February</v>
      </c>
      <c r="F2648" t="str">
        <f>"Q"&amp;ROUNDUP(MONTH(SalesDataTable[[#This Row],[Order Date]])/3,0)</f>
        <v>Q1</v>
      </c>
      <c r="G2648" t="s">
        <v>20</v>
      </c>
      <c r="H2648" t="s">
        <v>32</v>
      </c>
      <c r="I2648" t="s">
        <v>88</v>
      </c>
      <c r="J2648" t="s">
        <v>85</v>
      </c>
      <c r="K2648" t="s">
        <v>37</v>
      </c>
      <c r="L2648" t="s">
        <v>54</v>
      </c>
      <c r="M2648">
        <v>12</v>
      </c>
      <c r="N2648">
        <v>47.15</v>
      </c>
      <c r="O2648">
        <v>0.1</v>
      </c>
      <c r="P2648">
        <v>17.829999999999998</v>
      </c>
      <c r="Q2648">
        <v>509.21999999999997</v>
      </c>
      <c r="R2648">
        <v>213.95999999999998</v>
      </c>
      <c r="S2648">
        <v>295.26</v>
      </c>
      <c r="T2648">
        <v>0.57982797219276538</v>
      </c>
      <c r="U2648">
        <v>2026</v>
      </c>
      <c r="V2648" t="s">
        <v>26</v>
      </c>
      <c r="W2648">
        <v>2</v>
      </c>
      <c r="X2648" t="s">
        <v>51</v>
      </c>
    </row>
    <row r="2649" spans="1:24" x14ac:dyDescent="0.3">
      <c r="A2649">
        <v>3538</v>
      </c>
      <c r="B2649" s="1">
        <v>46080</v>
      </c>
      <c r="C2649">
        <f>YEAR(SalesDataTable[[#This Row],[Order Date]])</f>
        <v>2026</v>
      </c>
      <c r="D2649">
        <f>MONTH(SalesDataTable[[#This Row],[Order Date]])</f>
        <v>2</v>
      </c>
      <c r="E2649" t="str">
        <f>TEXT(SalesDataTable[[#This Row],[Order Date]], "MmMM")</f>
        <v>February</v>
      </c>
      <c r="F2649" t="str">
        <f>"Q"&amp;ROUNDUP(MONTH(SalesDataTable[[#This Row],[Order Date]])/3,0)</f>
        <v>Q1</v>
      </c>
      <c r="G2649" t="s">
        <v>34</v>
      </c>
      <c r="H2649" t="s">
        <v>55</v>
      </c>
      <c r="I2649" t="s">
        <v>88</v>
      </c>
      <c r="J2649" t="s">
        <v>85</v>
      </c>
      <c r="K2649" t="s">
        <v>24</v>
      </c>
      <c r="L2649" t="s">
        <v>25</v>
      </c>
      <c r="M2649">
        <v>12</v>
      </c>
      <c r="N2649">
        <v>41.27</v>
      </c>
      <c r="O2649">
        <v>0.1</v>
      </c>
      <c r="P2649">
        <v>14.71</v>
      </c>
      <c r="Q2649">
        <v>445.71600000000001</v>
      </c>
      <c r="R2649">
        <v>176.52</v>
      </c>
      <c r="S2649">
        <v>269.19600000000003</v>
      </c>
      <c r="T2649">
        <v>0.60396306168053204</v>
      </c>
      <c r="U2649">
        <v>2026</v>
      </c>
      <c r="V2649" t="s">
        <v>26</v>
      </c>
      <c r="W2649">
        <v>2</v>
      </c>
      <c r="X2649" t="s">
        <v>51</v>
      </c>
    </row>
    <row r="2650" spans="1:24" x14ac:dyDescent="0.3">
      <c r="A2650">
        <v>2901</v>
      </c>
      <c r="B2650" s="1">
        <v>46095</v>
      </c>
      <c r="C2650">
        <f>YEAR(SalesDataTable[[#This Row],[Order Date]])</f>
        <v>2026</v>
      </c>
      <c r="D2650">
        <f>MONTH(SalesDataTable[[#This Row],[Order Date]])</f>
        <v>3</v>
      </c>
      <c r="E2650" t="str">
        <f>TEXT(SalesDataTable[[#This Row],[Order Date]], "MmMM")</f>
        <v>March</v>
      </c>
      <c r="F2650" t="str">
        <f>"Q"&amp;ROUNDUP(MONTH(SalesDataTable[[#This Row],[Order Date]])/3,0)</f>
        <v>Q1</v>
      </c>
      <c r="G2650" t="s">
        <v>20</v>
      </c>
      <c r="H2650" t="s">
        <v>21</v>
      </c>
      <c r="I2650" t="s">
        <v>88</v>
      </c>
      <c r="J2650" t="s">
        <v>85</v>
      </c>
      <c r="K2650" t="s">
        <v>42</v>
      </c>
      <c r="L2650" t="s">
        <v>62</v>
      </c>
      <c r="M2650">
        <v>12</v>
      </c>
      <c r="N2650">
        <v>102.25</v>
      </c>
      <c r="O2650">
        <v>0.1</v>
      </c>
      <c r="P2650">
        <v>51.07</v>
      </c>
      <c r="Q2650">
        <v>1104.3</v>
      </c>
      <c r="R2650">
        <v>612.84</v>
      </c>
      <c r="S2650">
        <v>491.45999999999992</v>
      </c>
      <c r="T2650">
        <v>0.44504210812279266</v>
      </c>
      <c r="U2650">
        <v>2026</v>
      </c>
      <c r="V2650" t="s">
        <v>26</v>
      </c>
      <c r="W2650">
        <v>3</v>
      </c>
      <c r="X2650" t="s">
        <v>58</v>
      </c>
    </row>
    <row r="2651" spans="1:24" x14ac:dyDescent="0.3">
      <c r="A2651">
        <v>3358</v>
      </c>
      <c r="B2651" s="1">
        <v>46097</v>
      </c>
      <c r="C2651">
        <f>YEAR(SalesDataTable[[#This Row],[Order Date]])</f>
        <v>2026</v>
      </c>
      <c r="D2651">
        <f>MONTH(SalesDataTable[[#This Row],[Order Date]])</f>
        <v>3</v>
      </c>
      <c r="E2651" t="str">
        <f>TEXT(SalesDataTable[[#This Row],[Order Date]], "MmMM")</f>
        <v>March</v>
      </c>
      <c r="F2651" t="str">
        <f>"Q"&amp;ROUNDUP(MONTH(SalesDataTable[[#This Row],[Order Date]])/3,0)</f>
        <v>Q1</v>
      </c>
      <c r="G2651" t="s">
        <v>28</v>
      </c>
      <c r="H2651" t="s">
        <v>36</v>
      </c>
      <c r="I2651" t="s">
        <v>88</v>
      </c>
      <c r="J2651" t="s">
        <v>85</v>
      </c>
      <c r="K2651" t="s">
        <v>24</v>
      </c>
      <c r="L2651" t="s">
        <v>50</v>
      </c>
      <c r="M2651">
        <v>12</v>
      </c>
      <c r="N2651">
        <v>36.44</v>
      </c>
      <c r="O2651">
        <v>0.05</v>
      </c>
      <c r="P2651">
        <v>13.65</v>
      </c>
      <c r="Q2651">
        <v>415.41599999999994</v>
      </c>
      <c r="R2651">
        <v>163.80000000000001</v>
      </c>
      <c r="S2651">
        <v>251.61599999999993</v>
      </c>
      <c r="T2651">
        <v>0.60569645848980291</v>
      </c>
      <c r="U2651">
        <v>2026</v>
      </c>
      <c r="V2651" t="s">
        <v>26</v>
      </c>
      <c r="W2651">
        <v>3</v>
      </c>
      <c r="X2651" t="s">
        <v>58</v>
      </c>
    </row>
    <row r="2652" spans="1:24" x14ac:dyDescent="0.3">
      <c r="A2652">
        <v>86</v>
      </c>
      <c r="B2652" s="1">
        <v>46105</v>
      </c>
      <c r="C2652">
        <f>YEAR(SalesDataTable[[#This Row],[Order Date]])</f>
        <v>2026</v>
      </c>
      <c r="D2652">
        <f>MONTH(SalesDataTable[[#This Row],[Order Date]])</f>
        <v>3</v>
      </c>
      <c r="E2652" t="str">
        <f>TEXT(SalesDataTable[[#This Row],[Order Date]], "MmMM")</f>
        <v>March</v>
      </c>
      <c r="F2652" t="str">
        <f>"Q"&amp;ROUNDUP(MONTH(SalesDataTable[[#This Row],[Order Date]])/3,0)</f>
        <v>Q1</v>
      </c>
      <c r="G2652" t="s">
        <v>34</v>
      </c>
      <c r="H2652" t="s">
        <v>53</v>
      </c>
      <c r="I2652" t="s">
        <v>88</v>
      </c>
      <c r="J2652" t="s">
        <v>85</v>
      </c>
      <c r="K2652" t="s">
        <v>42</v>
      </c>
      <c r="L2652" t="s">
        <v>62</v>
      </c>
      <c r="M2652">
        <v>8</v>
      </c>
      <c r="N2652">
        <v>104.7</v>
      </c>
      <c r="O2652">
        <v>0.05</v>
      </c>
      <c r="P2652">
        <v>49.91</v>
      </c>
      <c r="Q2652">
        <v>795.72</v>
      </c>
      <c r="R2652">
        <v>399.28</v>
      </c>
      <c r="S2652">
        <v>396.44000000000005</v>
      </c>
      <c r="T2652">
        <v>0.49821545267179412</v>
      </c>
      <c r="U2652">
        <v>2026</v>
      </c>
      <c r="V2652" t="s">
        <v>26</v>
      </c>
      <c r="W2652">
        <v>3</v>
      </c>
      <c r="X2652" t="s">
        <v>58</v>
      </c>
    </row>
    <row r="2653" spans="1:24" x14ac:dyDescent="0.3">
      <c r="A2653">
        <v>1540</v>
      </c>
      <c r="B2653" s="1">
        <v>46106</v>
      </c>
      <c r="C2653">
        <f>YEAR(SalesDataTable[[#This Row],[Order Date]])</f>
        <v>2026</v>
      </c>
      <c r="D2653">
        <f>MONTH(SalesDataTable[[#This Row],[Order Date]])</f>
        <v>3</v>
      </c>
      <c r="E2653" t="str">
        <f>TEXT(SalesDataTable[[#This Row],[Order Date]], "MmMM")</f>
        <v>March</v>
      </c>
      <c r="F2653" t="str">
        <f>"Q"&amp;ROUNDUP(MONTH(SalesDataTable[[#This Row],[Order Date]])/3,0)</f>
        <v>Q1</v>
      </c>
      <c r="G2653" t="s">
        <v>34</v>
      </c>
      <c r="H2653" t="s">
        <v>53</v>
      </c>
      <c r="I2653" t="s">
        <v>88</v>
      </c>
      <c r="J2653" t="s">
        <v>85</v>
      </c>
      <c r="K2653" t="s">
        <v>42</v>
      </c>
      <c r="L2653" t="s">
        <v>66</v>
      </c>
      <c r="M2653">
        <v>10</v>
      </c>
      <c r="N2653">
        <v>49.7</v>
      </c>
      <c r="O2653">
        <v>0.1</v>
      </c>
      <c r="P2653">
        <v>21.96</v>
      </c>
      <c r="Q2653">
        <v>447.3</v>
      </c>
      <c r="R2653">
        <v>219.60000000000002</v>
      </c>
      <c r="S2653">
        <v>227.7</v>
      </c>
      <c r="T2653">
        <v>0.50905432595573441</v>
      </c>
      <c r="U2653">
        <v>2026</v>
      </c>
      <c r="V2653" t="s">
        <v>26</v>
      </c>
      <c r="W2653">
        <v>3</v>
      </c>
      <c r="X2653" t="s">
        <v>58</v>
      </c>
    </row>
    <row r="2654" spans="1:24" x14ac:dyDescent="0.3">
      <c r="A2654">
        <v>4608</v>
      </c>
      <c r="B2654" s="1">
        <v>46109</v>
      </c>
      <c r="C2654">
        <f>YEAR(SalesDataTable[[#This Row],[Order Date]])</f>
        <v>2026</v>
      </c>
      <c r="D2654">
        <f>MONTH(SalesDataTable[[#This Row],[Order Date]])</f>
        <v>3</v>
      </c>
      <c r="E2654" t="str">
        <f>TEXT(SalesDataTable[[#This Row],[Order Date]], "MmMM")</f>
        <v>March</v>
      </c>
      <c r="F2654" t="str">
        <f>"Q"&amp;ROUNDUP(MONTH(SalesDataTable[[#This Row],[Order Date]])/3,0)</f>
        <v>Q1</v>
      </c>
      <c r="G2654" t="s">
        <v>48</v>
      </c>
      <c r="H2654" t="s">
        <v>49</v>
      </c>
      <c r="I2654" t="s">
        <v>88</v>
      </c>
      <c r="J2654" t="s">
        <v>85</v>
      </c>
      <c r="K2654" t="s">
        <v>42</v>
      </c>
      <c r="L2654" t="s">
        <v>43</v>
      </c>
      <c r="M2654">
        <v>8</v>
      </c>
      <c r="N2654">
        <v>40.86</v>
      </c>
      <c r="O2654">
        <v>0.1</v>
      </c>
      <c r="P2654">
        <v>16.34</v>
      </c>
      <c r="Q2654">
        <v>294.19200000000001</v>
      </c>
      <c r="R2654">
        <v>130.72</v>
      </c>
      <c r="S2654">
        <v>163.47200000000001</v>
      </c>
      <c r="T2654">
        <v>0.55566432805786703</v>
      </c>
      <c r="U2654">
        <v>2026</v>
      </c>
      <c r="V2654" t="s">
        <v>26</v>
      </c>
      <c r="W2654">
        <v>3</v>
      </c>
      <c r="X2654" t="s">
        <v>58</v>
      </c>
    </row>
    <row r="2655" spans="1:24" x14ac:dyDescent="0.3">
      <c r="A2655">
        <v>920</v>
      </c>
      <c r="B2655" s="1">
        <v>46110</v>
      </c>
      <c r="C2655">
        <f>YEAR(SalesDataTable[[#This Row],[Order Date]])</f>
        <v>2026</v>
      </c>
      <c r="D2655">
        <f>MONTH(SalesDataTable[[#This Row],[Order Date]])</f>
        <v>3</v>
      </c>
      <c r="E2655" t="str">
        <f>TEXT(SalesDataTable[[#This Row],[Order Date]], "MmMM")</f>
        <v>March</v>
      </c>
      <c r="F2655" t="str">
        <f>"Q"&amp;ROUNDUP(MONTH(SalesDataTable[[#This Row],[Order Date]])/3,0)</f>
        <v>Q1</v>
      </c>
      <c r="G2655" t="s">
        <v>28</v>
      </c>
      <c r="H2655" t="s">
        <v>29</v>
      </c>
      <c r="I2655" t="s">
        <v>88</v>
      </c>
      <c r="J2655" t="s">
        <v>85</v>
      </c>
      <c r="K2655" t="s">
        <v>37</v>
      </c>
      <c r="L2655" t="s">
        <v>38</v>
      </c>
      <c r="M2655">
        <v>12</v>
      </c>
      <c r="N2655">
        <v>131.31</v>
      </c>
      <c r="O2655">
        <v>0.05</v>
      </c>
      <c r="P2655">
        <v>68.459999999999994</v>
      </c>
      <c r="Q2655">
        <v>1496.934</v>
      </c>
      <c r="R2655">
        <v>821.52</v>
      </c>
      <c r="S2655">
        <v>675.41399999999999</v>
      </c>
      <c r="T2655">
        <v>0.45119824922140855</v>
      </c>
      <c r="U2655">
        <v>2026</v>
      </c>
      <c r="V2655" t="s">
        <v>26</v>
      </c>
      <c r="W2655">
        <v>3</v>
      </c>
      <c r="X2655" t="s">
        <v>58</v>
      </c>
    </row>
    <row r="2656" spans="1:24" x14ac:dyDescent="0.3">
      <c r="A2656">
        <v>3880</v>
      </c>
      <c r="B2656" s="1">
        <v>46112</v>
      </c>
      <c r="C2656">
        <f>YEAR(SalesDataTable[[#This Row],[Order Date]])</f>
        <v>2026</v>
      </c>
      <c r="D2656">
        <f>MONTH(SalesDataTable[[#This Row],[Order Date]])</f>
        <v>3</v>
      </c>
      <c r="E2656" t="str">
        <f>TEXT(SalesDataTable[[#This Row],[Order Date]], "MmMM")</f>
        <v>March</v>
      </c>
      <c r="F2656" t="str">
        <f>"Q"&amp;ROUNDUP(MONTH(SalesDataTable[[#This Row],[Order Date]])/3,0)</f>
        <v>Q1</v>
      </c>
      <c r="G2656" t="s">
        <v>34</v>
      </c>
      <c r="H2656" t="s">
        <v>53</v>
      </c>
      <c r="I2656" t="s">
        <v>88</v>
      </c>
      <c r="J2656" t="s">
        <v>85</v>
      </c>
      <c r="K2656" t="s">
        <v>44</v>
      </c>
      <c r="L2656" t="s">
        <v>63</v>
      </c>
      <c r="M2656">
        <v>12</v>
      </c>
      <c r="N2656">
        <v>124.86</v>
      </c>
      <c r="O2656">
        <v>0.1</v>
      </c>
      <c r="P2656">
        <v>60.82</v>
      </c>
      <c r="Q2656">
        <v>1348.4880000000001</v>
      </c>
      <c r="R2656">
        <v>729.84</v>
      </c>
      <c r="S2656">
        <v>618.64800000000002</v>
      </c>
      <c r="T2656">
        <v>0.45877160197198641</v>
      </c>
      <c r="U2656">
        <v>2026</v>
      </c>
      <c r="V2656" t="s">
        <v>26</v>
      </c>
      <c r="W2656">
        <v>3</v>
      </c>
      <c r="X2656" t="s">
        <v>58</v>
      </c>
    </row>
    <row r="2657" spans="1:24" x14ac:dyDescent="0.3">
      <c r="A2657">
        <v>4693</v>
      </c>
      <c r="B2657" s="1">
        <v>46113</v>
      </c>
      <c r="C2657">
        <f>YEAR(SalesDataTable[[#This Row],[Order Date]])</f>
        <v>2026</v>
      </c>
      <c r="D2657">
        <f>MONTH(SalesDataTable[[#This Row],[Order Date]])</f>
        <v>4</v>
      </c>
      <c r="E2657" t="str">
        <f>TEXT(SalesDataTable[[#This Row],[Order Date]], "MmMM")</f>
        <v>April</v>
      </c>
      <c r="F2657" t="str">
        <f>"Q"&amp;ROUNDUP(MONTH(SalesDataTable[[#This Row],[Order Date]])/3,0)</f>
        <v>Q2</v>
      </c>
      <c r="G2657" t="s">
        <v>34</v>
      </c>
      <c r="H2657" t="s">
        <v>53</v>
      </c>
      <c r="I2657" t="s">
        <v>88</v>
      </c>
      <c r="J2657" t="s">
        <v>85</v>
      </c>
      <c r="K2657" t="s">
        <v>30</v>
      </c>
      <c r="L2657" t="s">
        <v>33</v>
      </c>
      <c r="M2657">
        <v>15</v>
      </c>
      <c r="N2657">
        <v>94.33</v>
      </c>
      <c r="O2657">
        <v>0.1</v>
      </c>
      <c r="P2657">
        <v>44.38</v>
      </c>
      <c r="Q2657">
        <v>1273.4550000000002</v>
      </c>
      <c r="R2657">
        <v>665.7</v>
      </c>
      <c r="S2657">
        <v>607.75500000000011</v>
      </c>
      <c r="T2657">
        <v>0.47724890161018652</v>
      </c>
      <c r="U2657">
        <v>2026</v>
      </c>
      <c r="V2657" t="s">
        <v>64</v>
      </c>
      <c r="W2657">
        <v>4</v>
      </c>
      <c r="X2657" t="s">
        <v>65</v>
      </c>
    </row>
    <row r="2658" spans="1:24" x14ac:dyDescent="0.3">
      <c r="A2658">
        <v>1907</v>
      </c>
      <c r="B2658" s="1">
        <v>46118</v>
      </c>
      <c r="C2658">
        <f>YEAR(SalesDataTable[[#This Row],[Order Date]])</f>
        <v>2026</v>
      </c>
      <c r="D2658">
        <f>MONTH(SalesDataTable[[#This Row],[Order Date]])</f>
        <v>4</v>
      </c>
      <c r="E2658" t="str">
        <f>TEXT(SalesDataTable[[#This Row],[Order Date]], "MmMM")</f>
        <v>April</v>
      </c>
      <c r="F2658" t="str">
        <f>"Q"&amp;ROUNDUP(MONTH(SalesDataTable[[#This Row],[Order Date]])/3,0)</f>
        <v>Q2</v>
      </c>
      <c r="G2658" t="s">
        <v>34</v>
      </c>
      <c r="H2658" t="s">
        <v>53</v>
      </c>
      <c r="I2658" t="s">
        <v>88</v>
      </c>
      <c r="J2658" t="s">
        <v>85</v>
      </c>
      <c r="K2658" t="s">
        <v>42</v>
      </c>
      <c r="L2658" t="s">
        <v>66</v>
      </c>
      <c r="M2658">
        <v>10</v>
      </c>
      <c r="N2658">
        <v>50.64</v>
      </c>
      <c r="O2658">
        <v>0.2</v>
      </c>
      <c r="P2658">
        <v>22.99</v>
      </c>
      <c r="Q2658">
        <v>405.12</v>
      </c>
      <c r="R2658">
        <v>229.89999999999998</v>
      </c>
      <c r="S2658">
        <v>175.22000000000003</v>
      </c>
      <c r="T2658">
        <v>0.43251382306477099</v>
      </c>
      <c r="U2658">
        <v>2026</v>
      </c>
      <c r="V2658" t="s">
        <v>64</v>
      </c>
      <c r="W2658">
        <v>4</v>
      </c>
      <c r="X2658" t="s">
        <v>65</v>
      </c>
    </row>
    <row r="2659" spans="1:24" x14ac:dyDescent="0.3">
      <c r="A2659">
        <v>4047</v>
      </c>
      <c r="B2659" s="1">
        <v>46129</v>
      </c>
      <c r="C2659">
        <f>YEAR(SalesDataTable[[#This Row],[Order Date]])</f>
        <v>2026</v>
      </c>
      <c r="D2659">
        <f>MONTH(SalesDataTable[[#This Row],[Order Date]])</f>
        <v>4</v>
      </c>
      <c r="E2659" t="str">
        <f>TEXT(SalesDataTable[[#This Row],[Order Date]], "MmMM")</f>
        <v>April</v>
      </c>
      <c r="F2659" t="str">
        <f>"Q"&amp;ROUNDUP(MONTH(SalesDataTable[[#This Row],[Order Date]])/3,0)</f>
        <v>Q2</v>
      </c>
      <c r="G2659" t="s">
        <v>28</v>
      </c>
      <c r="H2659" t="s">
        <v>36</v>
      </c>
      <c r="I2659" t="s">
        <v>88</v>
      </c>
      <c r="J2659" t="s">
        <v>85</v>
      </c>
      <c r="K2659" t="s">
        <v>37</v>
      </c>
      <c r="L2659" t="s">
        <v>59</v>
      </c>
      <c r="M2659">
        <v>8</v>
      </c>
      <c r="N2659">
        <v>168.34</v>
      </c>
      <c r="O2659">
        <v>0.15</v>
      </c>
      <c r="P2659">
        <v>88.7</v>
      </c>
      <c r="Q2659">
        <v>1144.712</v>
      </c>
      <c r="R2659">
        <v>709.6</v>
      </c>
      <c r="S2659">
        <v>435.11199999999997</v>
      </c>
      <c r="T2659">
        <v>0.38010608781946897</v>
      </c>
      <c r="U2659">
        <v>2026</v>
      </c>
      <c r="V2659" t="s">
        <v>64</v>
      </c>
      <c r="W2659">
        <v>4</v>
      </c>
      <c r="X2659" t="s">
        <v>65</v>
      </c>
    </row>
    <row r="2660" spans="1:24" x14ac:dyDescent="0.3">
      <c r="A2660">
        <v>1271</v>
      </c>
      <c r="B2660" s="1">
        <v>46131</v>
      </c>
      <c r="C2660">
        <f>YEAR(SalesDataTable[[#This Row],[Order Date]])</f>
        <v>2026</v>
      </c>
      <c r="D2660">
        <f>MONTH(SalesDataTable[[#This Row],[Order Date]])</f>
        <v>4</v>
      </c>
      <c r="E2660" t="str">
        <f>TEXT(SalesDataTable[[#This Row],[Order Date]], "MmMM")</f>
        <v>April</v>
      </c>
      <c r="F2660" t="str">
        <f>"Q"&amp;ROUNDUP(MONTH(SalesDataTable[[#This Row],[Order Date]])/3,0)</f>
        <v>Q2</v>
      </c>
      <c r="G2660" t="s">
        <v>48</v>
      </c>
      <c r="H2660" t="s">
        <v>49</v>
      </c>
      <c r="I2660" t="s">
        <v>88</v>
      </c>
      <c r="J2660" t="s">
        <v>85</v>
      </c>
      <c r="K2660" t="s">
        <v>24</v>
      </c>
      <c r="L2660" t="s">
        <v>25</v>
      </c>
      <c r="M2660">
        <v>8</v>
      </c>
      <c r="N2660">
        <v>39.99</v>
      </c>
      <c r="O2660">
        <v>0.15</v>
      </c>
      <c r="P2660">
        <v>14.92</v>
      </c>
      <c r="Q2660">
        <v>271.93200000000002</v>
      </c>
      <c r="R2660">
        <v>119.36</v>
      </c>
      <c r="S2660">
        <v>152.572</v>
      </c>
      <c r="T2660">
        <v>0.56106673727255341</v>
      </c>
      <c r="U2660">
        <v>2026</v>
      </c>
      <c r="V2660" t="s">
        <v>64</v>
      </c>
      <c r="W2660">
        <v>4</v>
      </c>
      <c r="X2660" t="s">
        <v>65</v>
      </c>
    </row>
    <row r="2661" spans="1:24" x14ac:dyDescent="0.3">
      <c r="A2661">
        <v>1657</v>
      </c>
      <c r="B2661" s="1">
        <v>46131</v>
      </c>
      <c r="C2661">
        <f>YEAR(SalesDataTable[[#This Row],[Order Date]])</f>
        <v>2026</v>
      </c>
      <c r="D2661">
        <f>MONTH(SalesDataTable[[#This Row],[Order Date]])</f>
        <v>4</v>
      </c>
      <c r="E2661" t="str">
        <f>TEXT(SalesDataTable[[#This Row],[Order Date]], "MmMM")</f>
        <v>April</v>
      </c>
      <c r="F2661" t="str">
        <f>"Q"&amp;ROUNDUP(MONTH(SalesDataTable[[#This Row],[Order Date]])/3,0)</f>
        <v>Q2</v>
      </c>
      <c r="G2661" t="s">
        <v>28</v>
      </c>
      <c r="H2661" t="s">
        <v>36</v>
      </c>
      <c r="I2661" t="s">
        <v>88</v>
      </c>
      <c r="J2661" t="s">
        <v>85</v>
      </c>
      <c r="K2661" t="s">
        <v>44</v>
      </c>
      <c r="L2661" t="s">
        <v>63</v>
      </c>
      <c r="M2661">
        <v>15</v>
      </c>
      <c r="N2661">
        <v>122.1</v>
      </c>
      <c r="O2661">
        <v>0.15</v>
      </c>
      <c r="P2661">
        <v>62.33</v>
      </c>
      <c r="Q2661">
        <v>1556.7749999999999</v>
      </c>
      <c r="R2661">
        <v>934.94999999999993</v>
      </c>
      <c r="S2661">
        <v>621.82499999999993</v>
      </c>
      <c r="T2661">
        <v>0.39943151707857588</v>
      </c>
      <c r="U2661">
        <v>2026</v>
      </c>
      <c r="V2661" t="s">
        <v>64</v>
      </c>
      <c r="W2661">
        <v>4</v>
      </c>
      <c r="X2661" t="s">
        <v>65</v>
      </c>
    </row>
    <row r="2662" spans="1:24" x14ac:dyDescent="0.3">
      <c r="A2662">
        <v>2511</v>
      </c>
      <c r="B2662" s="1">
        <v>46146</v>
      </c>
      <c r="C2662">
        <f>YEAR(SalesDataTable[[#This Row],[Order Date]])</f>
        <v>2026</v>
      </c>
      <c r="D2662">
        <f>MONTH(SalesDataTable[[#This Row],[Order Date]])</f>
        <v>5</v>
      </c>
      <c r="E2662" t="str">
        <f>TEXT(SalesDataTable[[#This Row],[Order Date]], "MmMM")</f>
        <v>May</v>
      </c>
      <c r="F2662" t="str">
        <f>"Q"&amp;ROUNDUP(MONTH(SalesDataTable[[#This Row],[Order Date]])/3,0)</f>
        <v>Q2</v>
      </c>
      <c r="G2662" t="s">
        <v>48</v>
      </c>
      <c r="H2662" t="s">
        <v>81</v>
      </c>
      <c r="I2662" t="s">
        <v>88</v>
      </c>
      <c r="J2662" t="s">
        <v>85</v>
      </c>
      <c r="K2662" t="s">
        <v>44</v>
      </c>
      <c r="L2662" t="s">
        <v>45</v>
      </c>
      <c r="M2662">
        <v>8</v>
      </c>
      <c r="N2662">
        <v>195.03</v>
      </c>
      <c r="O2662">
        <v>0.15</v>
      </c>
      <c r="P2662">
        <v>101.13</v>
      </c>
      <c r="Q2662">
        <v>1326.204</v>
      </c>
      <c r="R2662">
        <v>809.04</v>
      </c>
      <c r="S2662">
        <v>517.16399999999999</v>
      </c>
      <c r="T2662">
        <v>0.38995810599274322</v>
      </c>
      <c r="U2662">
        <v>2026</v>
      </c>
      <c r="V2662" t="s">
        <v>64</v>
      </c>
      <c r="W2662">
        <v>5</v>
      </c>
      <c r="X2662" t="s">
        <v>70</v>
      </c>
    </row>
    <row r="2663" spans="1:24" x14ac:dyDescent="0.3">
      <c r="A2663">
        <v>3638</v>
      </c>
      <c r="B2663" s="1">
        <v>46150</v>
      </c>
      <c r="C2663">
        <f>YEAR(SalesDataTable[[#This Row],[Order Date]])</f>
        <v>2026</v>
      </c>
      <c r="D2663">
        <f>MONTH(SalesDataTable[[#This Row],[Order Date]])</f>
        <v>5</v>
      </c>
      <c r="E2663" t="str">
        <f>TEXT(SalesDataTable[[#This Row],[Order Date]], "MmMM")</f>
        <v>May</v>
      </c>
      <c r="F2663" t="str">
        <f>"Q"&amp;ROUNDUP(MONTH(SalesDataTable[[#This Row],[Order Date]])/3,0)</f>
        <v>Q2</v>
      </c>
      <c r="G2663" t="s">
        <v>20</v>
      </c>
      <c r="H2663" t="s">
        <v>32</v>
      </c>
      <c r="I2663" t="s">
        <v>88</v>
      </c>
      <c r="J2663" t="s">
        <v>85</v>
      </c>
      <c r="K2663" t="s">
        <v>37</v>
      </c>
      <c r="L2663" t="s">
        <v>59</v>
      </c>
      <c r="M2663">
        <v>10</v>
      </c>
      <c r="N2663">
        <v>168.55</v>
      </c>
      <c r="O2663">
        <v>0.1</v>
      </c>
      <c r="P2663">
        <v>88.85</v>
      </c>
      <c r="Q2663">
        <v>1516.95</v>
      </c>
      <c r="R2663">
        <v>888.5</v>
      </c>
      <c r="S2663">
        <v>628.45000000000005</v>
      </c>
      <c r="T2663">
        <v>0.41428524341606515</v>
      </c>
      <c r="U2663">
        <v>2026</v>
      </c>
      <c r="V2663" t="s">
        <v>64</v>
      </c>
      <c r="W2663">
        <v>5</v>
      </c>
      <c r="X2663" t="s">
        <v>70</v>
      </c>
    </row>
    <row r="2664" spans="1:24" x14ac:dyDescent="0.3">
      <c r="A2664">
        <v>1812</v>
      </c>
      <c r="B2664" s="1">
        <v>46152</v>
      </c>
      <c r="C2664">
        <f>YEAR(SalesDataTable[[#This Row],[Order Date]])</f>
        <v>2026</v>
      </c>
      <c r="D2664">
        <f>MONTH(SalesDataTable[[#This Row],[Order Date]])</f>
        <v>5</v>
      </c>
      <c r="E2664" t="str">
        <f>TEXT(SalesDataTable[[#This Row],[Order Date]], "MmMM")</f>
        <v>May</v>
      </c>
      <c r="F2664" t="str">
        <f>"Q"&amp;ROUNDUP(MONTH(SalesDataTable[[#This Row],[Order Date]])/3,0)</f>
        <v>Q2</v>
      </c>
      <c r="G2664" t="s">
        <v>48</v>
      </c>
      <c r="H2664" t="s">
        <v>49</v>
      </c>
      <c r="I2664" t="s">
        <v>88</v>
      </c>
      <c r="J2664" t="s">
        <v>85</v>
      </c>
      <c r="K2664" t="s">
        <v>24</v>
      </c>
      <c r="L2664" t="s">
        <v>69</v>
      </c>
      <c r="M2664">
        <v>12</v>
      </c>
      <c r="N2664">
        <v>50.53</v>
      </c>
      <c r="O2664">
        <v>0.1</v>
      </c>
      <c r="P2664">
        <v>22.09</v>
      </c>
      <c r="Q2664">
        <v>545.72400000000005</v>
      </c>
      <c r="R2664">
        <v>265.08</v>
      </c>
      <c r="S2664">
        <v>280.64400000000006</v>
      </c>
      <c r="T2664">
        <v>0.5142599555819426</v>
      </c>
      <c r="U2664">
        <v>2026</v>
      </c>
      <c r="V2664" t="s">
        <v>64</v>
      </c>
      <c r="W2664">
        <v>5</v>
      </c>
      <c r="X2664" t="s">
        <v>70</v>
      </c>
    </row>
    <row r="2665" spans="1:24" x14ac:dyDescent="0.3">
      <c r="A2665">
        <v>1594</v>
      </c>
      <c r="B2665" s="1">
        <v>46160</v>
      </c>
      <c r="C2665">
        <f>YEAR(SalesDataTable[[#This Row],[Order Date]])</f>
        <v>2026</v>
      </c>
      <c r="D2665">
        <f>MONTH(SalesDataTable[[#This Row],[Order Date]])</f>
        <v>5</v>
      </c>
      <c r="E2665" t="str">
        <f>TEXT(SalesDataTable[[#This Row],[Order Date]], "MmMM")</f>
        <v>May</v>
      </c>
      <c r="F2665" t="str">
        <f>"Q"&amp;ROUNDUP(MONTH(SalesDataTable[[#This Row],[Order Date]])/3,0)</f>
        <v>Q2</v>
      </c>
      <c r="G2665" t="s">
        <v>28</v>
      </c>
      <c r="H2665" t="s">
        <v>36</v>
      </c>
      <c r="I2665" t="s">
        <v>88</v>
      </c>
      <c r="J2665" t="s">
        <v>85</v>
      </c>
      <c r="K2665" t="s">
        <v>30</v>
      </c>
      <c r="L2665" t="s">
        <v>33</v>
      </c>
      <c r="M2665">
        <v>10</v>
      </c>
      <c r="N2665">
        <v>92.09</v>
      </c>
      <c r="O2665">
        <v>0.15</v>
      </c>
      <c r="P2665">
        <v>45.13</v>
      </c>
      <c r="Q2665">
        <v>782.7650000000001</v>
      </c>
      <c r="R2665">
        <v>451.3</v>
      </c>
      <c r="S2665">
        <v>331.46500000000009</v>
      </c>
      <c r="T2665">
        <v>0.42345403792964686</v>
      </c>
      <c r="U2665">
        <v>2026</v>
      </c>
      <c r="V2665" t="s">
        <v>64</v>
      </c>
      <c r="W2665">
        <v>5</v>
      </c>
      <c r="X2665" t="s">
        <v>70</v>
      </c>
    </row>
    <row r="2666" spans="1:24" x14ac:dyDescent="0.3">
      <c r="A2666">
        <v>4092</v>
      </c>
      <c r="B2666" s="1">
        <v>46168</v>
      </c>
      <c r="C2666">
        <f>YEAR(SalesDataTable[[#This Row],[Order Date]])</f>
        <v>2026</v>
      </c>
      <c r="D2666">
        <f>MONTH(SalesDataTable[[#This Row],[Order Date]])</f>
        <v>5</v>
      </c>
      <c r="E2666" t="str">
        <f>TEXT(SalesDataTable[[#This Row],[Order Date]], "MmMM")</f>
        <v>May</v>
      </c>
      <c r="F2666" t="str">
        <f>"Q"&amp;ROUNDUP(MONTH(SalesDataTable[[#This Row],[Order Date]])/3,0)</f>
        <v>Q2</v>
      </c>
      <c r="G2666" t="s">
        <v>20</v>
      </c>
      <c r="H2666" t="s">
        <v>21</v>
      </c>
      <c r="I2666" t="s">
        <v>88</v>
      </c>
      <c r="J2666" t="s">
        <v>85</v>
      </c>
      <c r="K2666" t="s">
        <v>37</v>
      </c>
      <c r="L2666" t="s">
        <v>38</v>
      </c>
      <c r="M2666">
        <v>8</v>
      </c>
      <c r="N2666">
        <v>131.4</v>
      </c>
      <c r="O2666">
        <v>0.05</v>
      </c>
      <c r="P2666">
        <v>66.489999999999995</v>
      </c>
      <c r="Q2666">
        <v>998.64</v>
      </c>
      <c r="R2666">
        <v>531.91999999999996</v>
      </c>
      <c r="S2666">
        <v>466.72</v>
      </c>
      <c r="T2666">
        <v>0.46735560362092449</v>
      </c>
      <c r="U2666">
        <v>2026</v>
      </c>
      <c r="V2666" t="s">
        <v>64</v>
      </c>
      <c r="W2666">
        <v>5</v>
      </c>
      <c r="X2666" t="s">
        <v>70</v>
      </c>
    </row>
    <row r="2667" spans="1:24" x14ac:dyDescent="0.3">
      <c r="A2667">
        <v>2019</v>
      </c>
      <c r="B2667" s="1">
        <v>46170</v>
      </c>
      <c r="C2667">
        <f>YEAR(SalesDataTable[[#This Row],[Order Date]])</f>
        <v>2026</v>
      </c>
      <c r="D2667">
        <f>MONTH(SalesDataTable[[#This Row],[Order Date]])</f>
        <v>5</v>
      </c>
      <c r="E2667" t="str">
        <f>TEXT(SalesDataTable[[#This Row],[Order Date]], "MmMM")</f>
        <v>May</v>
      </c>
      <c r="F2667" t="str">
        <f>"Q"&amp;ROUNDUP(MONTH(SalesDataTable[[#This Row],[Order Date]])/3,0)</f>
        <v>Q2</v>
      </c>
      <c r="G2667" t="s">
        <v>20</v>
      </c>
      <c r="H2667" t="s">
        <v>60</v>
      </c>
      <c r="I2667" t="s">
        <v>88</v>
      </c>
      <c r="J2667" t="s">
        <v>85</v>
      </c>
      <c r="K2667" t="s">
        <v>42</v>
      </c>
      <c r="L2667" t="s">
        <v>72</v>
      </c>
      <c r="M2667">
        <v>8</v>
      </c>
      <c r="N2667">
        <v>80.13</v>
      </c>
      <c r="O2667">
        <v>0.1</v>
      </c>
      <c r="P2667">
        <v>43.8</v>
      </c>
      <c r="Q2667">
        <v>576.93600000000004</v>
      </c>
      <c r="R2667">
        <v>350.4</v>
      </c>
      <c r="S2667">
        <v>226.53600000000006</v>
      </c>
      <c r="T2667">
        <v>0.39265360455925796</v>
      </c>
      <c r="U2667">
        <v>2026</v>
      </c>
      <c r="V2667" t="s">
        <v>64</v>
      </c>
      <c r="W2667">
        <v>5</v>
      </c>
      <c r="X2667" t="s">
        <v>70</v>
      </c>
    </row>
    <row r="2668" spans="1:24" x14ac:dyDescent="0.3">
      <c r="A2668">
        <v>486</v>
      </c>
      <c r="B2668" s="1">
        <v>46187</v>
      </c>
      <c r="C2668">
        <f>YEAR(SalesDataTable[[#This Row],[Order Date]])</f>
        <v>2026</v>
      </c>
      <c r="D2668">
        <f>MONTH(SalesDataTable[[#This Row],[Order Date]])</f>
        <v>6</v>
      </c>
      <c r="E2668" t="str">
        <f>TEXT(SalesDataTable[[#This Row],[Order Date]], "MmMM")</f>
        <v>June</v>
      </c>
      <c r="F2668" t="str">
        <f>"Q"&amp;ROUNDUP(MONTH(SalesDataTable[[#This Row],[Order Date]])/3,0)</f>
        <v>Q2</v>
      </c>
      <c r="G2668" t="s">
        <v>28</v>
      </c>
      <c r="H2668" t="s">
        <v>29</v>
      </c>
      <c r="I2668" t="s">
        <v>88</v>
      </c>
      <c r="J2668" t="s">
        <v>85</v>
      </c>
      <c r="K2668" t="s">
        <v>30</v>
      </c>
      <c r="L2668" t="s">
        <v>41</v>
      </c>
      <c r="M2668">
        <v>8</v>
      </c>
      <c r="N2668">
        <v>72.36</v>
      </c>
      <c r="O2668">
        <v>0.1</v>
      </c>
      <c r="P2668">
        <v>32.229999999999997</v>
      </c>
      <c r="Q2668">
        <v>520.99199999999996</v>
      </c>
      <c r="R2668">
        <v>257.83999999999997</v>
      </c>
      <c r="S2668">
        <v>263.15199999999999</v>
      </c>
      <c r="T2668">
        <v>0.5050979669553467</v>
      </c>
      <c r="U2668">
        <v>2026</v>
      </c>
      <c r="V2668" t="s">
        <v>64</v>
      </c>
      <c r="W2668">
        <v>6</v>
      </c>
      <c r="X2668" t="s">
        <v>73</v>
      </c>
    </row>
    <row r="2669" spans="1:24" x14ac:dyDescent="0.3">
      <c r="A2669">
        <v>717</v>
      </c>
      <c r="B2669" s="1">
        <v>46190</v>
      </c>
      <c r="C2669">
        <f>YEAR(SalesDataTable[[#This Row],[Order Date]])</f>
        <v>2026</v>
      </c>
      <c r="D2669">
        <f>MONTH(SalesDataTable[[#This Row],[Order Date]])</f>
        <v>6</v>
      </c>
      <c r="E2669" t="str">
        <f>TEXT(SalesDataTable[[#This Row],[Order Date]], "MmMM")</f>
        <v>June</v>
      </c>
      <c r="F2669" t="str">
        <f>"Q"&amp;ROUNDUP(MONTH(SalesDataTable[[#This Row],[Order Date]])/3,0)</f>
        <v>Q2</v>
      </c>
      <c r="G2669" t="s">
        <v>20</v>
      </c>
      <c r="H2669" t="s">
        <v>32</v>
      </c>
      <c r="I2669" t="s">
        <v>88</v>
      </c>
      <c r="J2669" t="s">
        <v>85</v>
      </c>
      <c r="K2669" t="s">
        <v>44</v>
      </c>
      <c r="L2669" t="s">
        <v>77</v>
      </c>
      <c r="M2669">
        <v>10</v>
      </c>
      <c r="N2669">
        <v>333.14</v>
      </c>
      <c r="O2669">
        <v>0.15</v>
      </c>
      <c r="P2669">
        <v>194.52</v>
      </c>
      <c r="Q2669">
        <v>2831.6899999999996</v>
      </c>
      <c r="R2669">
        <v>1945.2</v>
      </c>
      <c r="S2669">
        <v>886.48999999999955</v>
      </c>
      <c r="T2669">
        <v>0.31306039856057677</v>
      </c>
      <c r="U2669">
        <v>2026</v>
      </c>
      <c r="V2669" t="s">
        <v>64</v>
      </c>
      <c r="W2669">
        <v>6</v>
      </c>
      <c r="X2669" t="s">
        <v>73</v>
      </c>
    </row>
    <row r="2670" spans="1:24" x14ac:dyDescent="0.3">
      <c r="A2670">
        <v>5108</v>
      </c>
      <c r="B2670" s="1">
        <v>46193</v>
      </c>
      <c r="C2670">
        <f>YEAR(SalesDataTable[[#This Row],[Order Date]])</f>
        <v>2026</v>
      </c>
      <c r="D2670">
        <f>MONTH(SalesDataTable[[#This Row],[Order Date]])</f>
        <v>6</v>
      </c>
      <c r="E2670" t="str">
        <f>TEXT(SalesDataTable[[#This Row],[Order Date]], "MmMM")</f>
        <v>June</v>
      </c>
      <c r="F2670" t="str">
        <f>"Q"&amp;ROUNDUP(MONTH(SalesDataTable[[#This Row],[Order Date]])/3,0)</f>
        <v>Q2</v>
      </c>
      <c r="G2670" t="s">
        <v>34</v>
      </c>
      <c r="H2670" t="s">
        <v>35</v>
      </c>
      <c r="I2670" t="s">
        <v>88</v>
      </c>
      <c r="J2670" t="s">
        <v>85</v>
      </c>
      <c r="K2670" t="s">
        <v>37</v>
      </c>
      <c r="L2670" t="s">
        <v>59</v>
      </c>
      <c r="M2670">
        <v>8</v>
      </c>
      <c r="N2670">
        <v>162.71</v>
      </c>
      <c r="O2670">
        <v>0.2</v>
      </c>
      <c r="P2670">
        <v>85.27</v>
      </c>
      <c r="Q2670">
        <v>1041.3440000000001</v>
      </c>
      <c r="R2670">
        <v>682.16</v>
      </c>
      <c r="S2670">
        <v>359.18400000000008</v>
      </c>
      <c r="T2670">
        <v>0.34492348349824847</v>
      </c>
      <c r="U2670">
        <v>2026</v>
      </c>
      <c r="V2670" t="s">
        <v>64</v>
      </c>
      <c r="W2670">
        <v>6</v>
      </c>
      <c r="X2670" t="s">
        <v>73</v>
      </c>
    </row>
    <row r="2671" spans="1:24" x14ac:dyDescent="0.3">
      <c r="A2671">
        <v>4701</v>
      </c>
      <c r="B2671" s="1">
        <v>46199</v>
      </c>
      <c r="C2671">
        <f>YEAR(SalesDataTable[[#This Row],[Order Date]])</f>
        <v>2026</v>
      </c>
      <c r="D2671">
        <f>MONTH(SalesDataTable[[#This Row],[Order Date]])</f>
        <v>6</v>
      </c>
      <c r="E2671" t="str">
        <f>TEXT(SalesDataTable[[#This Row],[Order Date]], "MmMM")</f>
        <v>June</v>
      </c>
      <c r="F2671" t="str">
        <f>"Q"&amp;ROUNDUP(MONTH(SalesDataTable[[#This Row],[Order Date]])/3,0)</f>
        <v>Q2</v>
      </c>
      <c r="G2671" t="s">
        <v>28</v>
      </c>
      <c r="H2671" t="s">
        <v>36</v>
      </c>
      <c r="I2671" t="s">
        <v>88</v>
      </c>
      <c r="J2671" t="s">
        <v>85</v>
      </c>
      <c r="K2671" t="s">
        <v>42</v>
      </c>
      <c r="L2671" t="s">
        <v>72</v>
      </c>
      <c r="M2671">
        <v>8</v>
      </c>
      <c r="N2671">
        <v>82.47</v>
      </c>
      <c r="O2671">
        <v>0.15</v>
      </c>
      <c r="P2671">
        <v>42.58</v>
      </c>
      <c r="Q2671">
        <v>560.79599999999994</v>
      </c>
      <c r="R2671">
        <v>340.64</v>
      </c>
      <c r="S2671">
        <v>220.15599999999995</v>
      </c>
      <c r="T2671">
        <v>0.39257769313618496</v>
      </c>
      <c r="U2671">
        <v>2026</v>
      </c>
      <c r="V2671" t="s">
        <v>64</v>
      </c>
      <c r="W2671">
        <v>6</v>
      </c>
      <c r="X2671" t="s">
        <v>73</v>
      </c>
    </row>
    <row r="2672" spans="1:24" x14ac:dyDescent="0.3">
      <c r="A2672">
        <v>2650</v>
      </c>
      <c r="B2672" s="1">
        <v>46204</v>
      </c>
      <c r="C2672">
        <f>YEAR(SalesDataTable[[#This Row],[Order Date]])</f>
        <v>2026</v>
      </c>
      <c r="D2672">
        <f>MONTH(SalesDataTable[[#This Row],[Order Date]])</f>
        <v>7</v>
      </c>
      <c r="E2672" t="str">
        <f>TEXT(SalesDataTable[[#This Row],[Order Date]], "MmMM")</f>
        <v>July</v>
      </c>
      <c r="F2672" t="str">
        <f>"Q"&amp;ROUNDUP(MONTH(SalesDataTable[[#This Row],[Order Date]])/3,0)</f>
        <v>Q3</v>
      </c>
      <c r="G2672" t="s">
        <v>20</v>
      </c>
      <c r="H2672" t="s">
        <v>32</v>
      </c>
      <c r="I2672" t="s">
        <v>88</v>
      </c>
      <c r="J2672" t="s">
        <v>85</v>
      </c>
      <c r="K2672" t="s">
        <v>37</v>
      </c>
      <c r="L2672" t="s">
        <v>59</v>
      </c>
      <c r="M2672">
        <v>10</v>
      </c>
      <c r="N2672">
        <v>161.78</v>
      </c>
      <c r="O2672">
        <v>0.1</v>
      </c>
      <c r="P2672">
        <v>85.11</v>
      </c>
      <c r="Q2672">
        <v>1456.02</v>
      </c>
      <c r="R2672">
        <v>851.1</v>
      </c>
      <c r="S2672">
        <v>604.91999999999996</v>
      </c>
      <c r="T2672">
        <v>0.4154613260806857</v>
      </c>
      <c r="U2672">
        <v>2026</v>
      </c>
      <c r="V2672" t="s">
        <v>74</v>
      </c>
      <c r="W2672">
        <v>7</v>
      </c>
      <c r="X2672" t="s">
        <v>75</v>
      </c>
    </row>
    <row r="2673" spans="1:24" x14ac:dyDescent="0.3">
      <c r="A2673">
        <v>3931</v>
      </c>
      <c r="B2673" s="1">
        <v>46206</v>
      </c>
      <c r="C2673">
        <f>YEAR(SalesDataTable[[#This Row],[Order Date]])</f>
        <v>2026</v>
      </c>
      <c r="D2673">
        <f>MONTH(SalesDataTable[[#This Row],[Order Date]])</f>
        <v>7</v>
      </c>
      <c r="E2673" t="str">
        <f>TEXT(SalesDataTable[[#This Row],[Order Date]], "MmMM")</f>
        <v>July</v>
      </c>
      <c r="F2673" t="str">
        <f>"Q"&amp;ROUNDUP(MONTH(SalesDataTable[[#This Row],[Order Date]])/3,0)</f>
        <v>Q3</v>
      </c>
      <c r="G2673" t="s">
        <v>48</v>
      </c>
      <c r="H2673" t="s">
        <v>71</v>
      </c>
      <c r="I2673" t="s">
        <v>88</v>
      </c>
      <c r="J2673" t="s">
        <v>85</v>
      </c>
      <c r="K2673" t="s">
        <v>30</v>
      </c>
      <c r="L2673" t="s">
        <v>57</v>
      </c>
      <c r="M2673">
        <v>12</v>
      </c>
      <c r="N2673">
        <v>143.77000000000001</v>
      </c>
      <c r="O2673">
        <v>0.1</v>
      </c>
      <c r="P2673">
        <v>81.680000000000007</v>
      </c>
      <c r="Q2673">
        <v>1552.7160000000003</v>
      </c>
      <c r="R2673">
        <v>980.16000000000008</v>
      </c>
      <c r="S2673">
        <v>572.55600000000027</v>
      </c>
      <c r="T2673">
        <v>0.3687448316369511</v>
      </c>
      <c r="U2673">
        <v>2026</v>
      </c>
      <c r="V2673" t="s">
        <v>74</v>
      </c>
      <c r="W2673">
        <v>7</v>
      </c>
      <c r="X2673" t="s">
        <v>75</v>
      </c>
    </row>
    <row r="2674" spans="1:24" x14ac:dyDescent="0.3">
      <c r="A2674">
        <v>969</v>
      </c>
      <c r="B2674" s="1">
        <v>46208</v>
      </c>
      <c r="C2674">
        <f>YEAR(SalesDataTable[[#This Row],[Order Date]])</f>
        <v>2026</v>
      </c>
      <c r="D2674">
        <f>MONTH(SalesDataTable[[#This Row],[Order Date]])</f>
        <v>7</v>
      </c>
      <c r="E2674" t="str">
        <f>TEXT(SalesDataTable[[#This Row],[Order Date]], "MmMM")</f>
        <v>July</v>
      </c>
      <c r="F2674" t="str">
        <f>"Q"&amp;ROUNDUP(MONTH(SalesDataTable[[#This Row],[Order Date]])/3,0)</f>
        <v>Q3</v>
      </c>
      <c r="G2674" t="s">
        <v>34</v>
      </c>
      <c r="H2674" t="s">
        <v>40</v>
      </c>
      <c r="I2674" t="s">
        <v>88</v>
      </c>
      <c r="J2674" t="s">
        <v>85</v>
      </c>
      <c r="K2674" t="s">
        <v>24</v>
      </c>
      <c r="L2674" t="s">
        <v>50</v>
      </c>
      <c r="M2674">
        <v>12</v>
      </c>
      <c r="N2674">
        <v>35.81</v>
      </c>
      <c r="O2674">
        <v>0.15</v>
      </c>
      <c r="P2674">
        <v>14.29</v>
      </c>
      <c r="Q2674">
        <v>365.262</v>
      </c>
      <c r="R2674">
        <v>171.48</v>
      </c>
      <c r="S2674">
        <v>193.78200000000001</v>
      </c>
      <c r="T2674">
        <v>0.53052877112866936</v>
      </c>
      <c r="U2674">
        <v>2026</v>
      </c>
      <c r="V2674" t="s">
        <v>74</v>
      </c>
      <c r="W2674">
        <v>7</v>
      </c>
      <c r="X2674" t="s">
        <v>75</v>
      </c>
    </row>
    <row r="2675" spans="1:24" x14ac:dyDescent="0.3">
      <c r="A2675">
        <v>211</v>
      </c>
      <c r="B2675" s="1">
        <v>46212</v>
      </c>
      <c r="C2675">
        <f>YEAR(SalesDataTable[[#This Row],[Order Date]])</f>
        <v>2026</v>
      </c>
      <c r="D2675">
        <f>MONTH(SalesDataTable[[#This Row],[Order Date]])</f>
        <v>7</v>
      </c>
      <c r="E2675" t="str">
        <f>TEXT(SalesDataTable[[#This Row],[Order Date]], "MmMM")</f>
        <v>July</v>
      </c>
      <c r="F2675" t="str">
        <f>"Q"&amp;ROUNDUP(MONTH(SalesDataTable[[#This Row],[Order Date]])/3,0)</f>
        <v>Q3</v>
      </c>
      <c r="G2675" t="s">
        <v>48</v>
      </c>
      <c r="H2675" t="s">
        <v>71</v>
      </c>
      <c r="I2675" t="s">
        <v>88</v>
      </c>
      <c r="J2675" t="s">
        <v>85</v>
      </c>
      <c r="K2675" t="s">
        <v>42</v>
      </c>
      <c r="L2675" t="s">
        <v>66</v>
      </c>
      <c r="M2675">
        <v>10</v>
      </c>
      <c r="N2675">
        <v>49.69</v>
      </c>
      <c r="O2675">
        <v>0.1</v>
      </c>
      <c r="P2675">
        <v>21.82</v>
      </c>
      <c r="Q2675">
        <v>447.21</v>
      </c>
      <c r="R2675">
        <v>218.2</v>
      </c>
      <c r="S2675">
        <v>229.01</v>
      </c>
      <c r="T2675">
        <v>0.51208604458755391</v>
      </c>
      <c r="U2675">
        <v>2026</v>
      </c>
      <c r="V2675" t="s">
        <v>74</v>
      </c>
      <c r="W2675">
        <v>7</v>
      </c>
      <c r="X2675" t="s">
        <v>75</v>
      </c>
    </row>
    <row r="2676" spans="1:24" x14ac:dyDescent="0.3">
      <c r="A2676">
        <v>363</v>
      </c>
      <c r="B2676" s="1">
        <v>46227</v>
      </c>
      <c r="C2676">
        <f>YEAR(SalesDataTable[[#This Row],[Order Date]])</f>
        <v>2026</v>
      </c>
      <c r="D2676">
        <f>MONTH(SalesDataTable[[#This Row],[Order Date]])</f>
        <v>7</v>
      </c>
      <c r="E2676" t="str">
        <f>TEXT(SalesDataTable[[#This Row],[Order Date]], "MmMM")</f>
        <v>July</v>
      </c>
      <c r="F2676" t="str">
        <f>"Q"&amp;ROUNDUP(MONTH(SalesDataTable[[#This Row],[Order Date]])/3,0)</f>
        <v>Q3</v>
      </c>
      <c r="G2676" t="s">
        <v>28</v>
      </c>
      <c r="H2676" t="s">
        <v>36</v>
      </c>
      <c r="I2676" t="s">
        <v>88</v>
      </c>
      <c r="J2676" t="s">
        <v>85</v>
      </c>
      <c r="K2676" t="s">
        <v>37</v>
      </c>
      <c r="L2676" t="s">
        <v>38</v>
      </c>
      <c r="M2676">
        <v>8</v>
      </c>
      <c r="N2676">
        <v>136.13</v>
      </c>
      <c r="O2676">
        <v>0.1</v>
      </c>
      <c r="P2676">
        <v>66.55</v>
      </c>
      <c r="Q2676">
        <v>980.13599999999997</v>
      </c>
      <c r="R2676">
        <v>532.4</v>
      </c>
      <c r="S2676">
        <v>447.73599999999999</v>
      </c>
      <c r="T2676">
        <v>0.45681007533648393</v>
      </c>
      <c r="U2676">
        <v>2026</v>
      </c>
      <c r="V2676" t="s">
        <v>74</v>
      </c>
      <c r="W2676">
        <v>7</v>
      </c>
      <c r="X2676" t="s">
        <v>75</v>
      </c>
    </row>
    <row r="2677" spans="1:24" x14ac:dyDescent="0.3">
      <c r="A2677">
        <v>2595</v>
      </c>
      <c r="B2677" s="1">
        <v>46233</v>
      </c>
      <c r="C2677">
        <f>YEAR(SalesDataTable[[#This Row],[Order Date]])</f>
        <v>2026</v>
      </c>
      <c r="D2677">
        <f>MONTH(SalesDataTable[[#This Row],[Order Date]])</f>
        <v>7</v>
      </c>
      <c r="E2677" t="str">
        <f>TEXT(SalesDataTable[[#This Row],[Order Date]], "MmMM")</f>
        <v>July</v>
      </c>
      <c r="F2677" t="str">
        <f>"Q"&amp;ROUNDUP(MONTH(SalesDataTable[[#This Row],[Order Date]])/3,0)</f>
        <v>Q3</v>
      </c>
      <c r="G2677" t="s">
        <v>28</v>
      </c>
      <c r="H2677" t="s">
        <v>29</v>
      </c>
      <c r="I2677" t="s">
        <v>88</v>
      </c>
      <c r="J2677" t="s">
        <v>85</v>
      </c>
      <c r="K2677" t="s">
        <v>37</v>
      </c>
      <c r="L2677" t="s">
        <v>38</v>
      </c>
      <c r="M2677">
        <v>15</v>
      </c>
      <c r="N2677">
        <v>133.44999999999999</v>
      </c>
      <c r="O2677">
        <v>0.2</v>
      </c>
      <c r="P2677">
        <v>65.819999999999993</v>
      </c>
      <c r="Q2677">
        <v>1601.3999999999999</v>
      </c>
      <c r="R2677">
        <v>987.3</v>
      </c>
      <c r="S2677">
        <v>614.09999999999991</v>
      </c>
      <c r="T2677">
        <v>0.3834769576620457</v>
      </c>
      <c r="U2677">
        <v>2026</v>
      </c>
      <c r="V2677" t="s">
        <v>74</v>
      </c>
      <c r="W2677">
        <v>7</v>
      </c>
      <c r="X2677" t="s">
        <v>75</v>
      </c>
    </row>
    <row r="2678" spans="1:24" x14ac:dyDescent="0.3">
      <c r="A2678">
        <v>4600</v>
      </c>
      <c r="B2678" s="1">
        <v>46245</v>
      </c>
      <c r="C2678">
        <f>YEAR(SalesDataTable[[#This Row],[Order Date]])</f>
        <v>2026</v>
      </c>
      <c r="D2678">
        <f>MONTH(SalesDataTable[[#This Row],[Order Date]])</f>
        <v>8</v>
      </c>
      <c r="E2678" t="str">
        <f>TEXT(SalesDataTable[[#This Row],[Order Date]], "MmMM")</f>
        <v>August</v>
      </c>
      <c r="F2678" t="str">
        <f>"Q"&amp;ROUNDUP(MONTH(SalesDataTable[[#This Row],[Order Date]])/3,0)</f>
        <v>Q3</v>
      </c>
      <c r="G2678" t="s">
        <v>20</v>
      </c>
      <c r="H2678" t="s">
        <v>39</v>
      </c>
      <c r="I2678" t="s">
        <v>88</v>
      </c>
      <c r="J2678" t="s">
        <v>85</v>
      </c>
      <c r="K2678" t="s">
        <v>37</v>
      </c>
      <c r="L2678" t="s">
        <v>59</v>
      </c>
      <c r="M2678">
        <v>10</v>
      </c>
      <c r="N2678">
        <v>162.38</v>
      </c>
      <c r="O2678">
        <v>0.05</v>
      </c>
      <c r="P2678">
        <v>85.82</v>
      </c>
      <c r="Q2678">
        <v>1542.61</v>
      </c>
      <c r="R2678">
        <v>858.19999999999993</v>
      </c>
      <c r="S2678">
        <v>684.41</v>
      </c>
      <c r="T2678">
        <v>0.44367014345816508</v>
      </c>
      <c r="U2678">
        <v>2026</v>
      </c>
      <c r="V2678" t="s">
        <v>74</v>
      </c>
      <c r="W2678">
        <v>8</v>
      </c>
      <c r="X2678" t="s">
        <v>76</v>
      </c>
    </row>
    <row r="2679" spans="1:24" x14ac:dyDescent="0.3">
      <c r="A2679">
        <v>2282</v>
      </c>
      <c r="B2679" s="1">
        <v>46250</v>
      </c>
      <c r="C2679">
        <f>YEAR(SalesDataTable[[#This Row],[Order Date]])</f>
        <v>2026</v>
      </c>
      <c r="D2679">
        <f>MONTH(SalesDataTable[[#This Row],[Order Date]])</f>
        <v>8</v>
      </c>
      <c r="E2679" t="str">
        <f>TEXT(SalesDataTable[[#This Row],[Order Date]], "MmMM")</f>
        <v>August</v>
      </c>
      <c r="F2679" t="str">
        <f>"Q"&amp;ROUNDUP(MONTH(SalesDataTable[[#This Row],[Order Date]])/3,0)</f>
        <v>Q3</v>
      </c>
      <c r="G2679" t="s">
        <v>34</v>
      </c>
      <c r="H2679" t="s">
        <v>35</v>
      </c>
      <c r="I2679" t="s">
        <v>88</v>
      </c>
      <c r="J2679" t="s">
        <v>85</v>
      </c>
      <c r="K2679" t="s">
        <v>30</v>
      </c>
      <c r="L2679" t="s">
        <v>33</v>
      </c>
      <c r="M2679">
        <v>8</v>
      </c>
      <c r="N2679">
        <v>92.71</v>
      </c>
      <c r="O2679">
        <v>0.1</v>
      </c>
      <c r="P2679">
        <v>44.83</v>
      </c>
      <c r="Q2679">
        <v>667.51199999999994</v>
      </c>
      <c r="R2679">
        <v>358.64</v>
      </c>
      <c r="S2679">
        <v>308.87199999999996</v>
      </c>
      <c r="T2679">
        <v>0.46272126943036229</v>
      </c>
      <c r="U2679">
        <v>2026</v>
      </c>
      <c r="V2679" t="s">
        <v>74</v>
      </c>
      <c r="W2679">
        <v>8</v>
      </c>
      <c r="X2679" t="s">
        <v>76</v>
      </c>
    </row>
    <row r="2680" spans="1:24" x14ac:dyDescent="0.3">
      <c r="A2680">
        <v>2140</v>
      </c>
      <c r="B2680" s="1">
        <v>46253</v>
      </c>
      <c r="C2680">
        <f>YEAR(SalesDataTable[[#This Row],[Order Date]])</f>
        <v>2026</v>
      </c>
      <c r="D2680">
        <f>MONTH(SalesDataTable[[#This Row],[Order Date]])</f>
        <v>8</v>
      </c>
      <c r="E2680" t="str">
        <f>TEXT(SalesDataTable[[#This Row],[Order Date]], "MmMM")</f>
        <v>August</v>
      </c>
      <c r="F2680" t="str">
        <f>"Q"&amp;ROUNDUP(MONTH(SalesDataTable[[#This Row],[Order Date]])/3,0)</f>
        <v>Q3</v>
      </c>
      <c r="G2680" t="s">
        <v>34</v>
      </c>
      <c r="H2680" t="s">
        <v>35</v>
      </c>
      <c r="I2680" t="s">
        <v>88</v>
      </c>
      <c r="J2680" t="s">
        <v>85</v>
      </c>
      <c r="K2680" t="s">
        <v>42</v>
      </c>
      <c r="L2680" t="s">
        <v>62</v>
      </c>
      <c r="M2680">
        <v>15</v>
      </c>
      <c r="N2680">
        <v>104.79</v>
      </c>
      <c r="O2680">
        <v>0.15</v>
      </c>
      <c r="P2680">
        <v>49.67</v>
      </c>
      <c r="Q2680">
        <v>1336.0725</v>
      </c>
      <c r="R2680">
        <v>745.05000000000007</v>
      </c>
      <c r="S2680">
        <v>591.02249999999992</v>
      </c>
      <c r="T2680">
        <v>0.44235810556687599</v>
      </c>
      <c r="U2680">
        <v>2026</v>
      </c>
      <c r="V2680" t="s">
        <v>74</v>
      </c>
      <c r="W2680">
        <v>8</v>
      </c>
      <c r="X2680" t="s">
        <v>76</v>
      </c>
    </row>
    <row r="2681" spans="1:24" x14ac:dyDescent="0.3">
      <c r="A2681">
        <v>1008</v>
      </c>
      <c r="B2681" s="1">
        <v>46257</v>
      </c>
      <c r="C2681">
        <f>YEAR(SalesDataTable[[#This Row],[Order Date]])</f>
        <v>2026</v>
      </c>
      <c r="D2681">
        <f>MONTH(SalesDataTable[[#This Row],[Order Date]])</f>
        <v>8</v>
      </c>
      <c r="E2681" t="str">
        <f>TEXT(SalesDataTable[[#This Row],[Order Date]], "MmMM")</f>
        <v>August</v>
      </c>
      <c r="F2681" t="str">
        <f>"Q"&amp;ROUNDUP(MONTH(SalesDataTable[[#This Row],[Order Date]])/3,0)</f>
        <v>Q3</v>
      </c>
      <c r="G2681" t="s">
        <v>20</v>
      </c>
      <c r="H2681" t="s">
        <v>39</v>
      </c>
      <c r="I2681" t="s">
        <v>88</v>
      </c>
      <c r="J2681" t="s">
        <v>85</v>
      </c>
      <c r="K2681" t="s">
        <v>37</v>
      </c>
      <c r="L2681" t="s">
        <v>59</v>
      </c>
      <c r="M2681">
        <v>10</v>
      </c>
      <c r="N2681">
        <v>164.55</v>
      </c>
      <c r="O2681">
        <v>0.1</v>
      </c>
      <c r="P2681">
        <v>88.23</v>
      </c>
      <c r="Q2681">
        <v>1480.95</v>
      </c>
      <c r="R2681">
        <v>882.30000000000007</v>
      </c>
      <c r="S2681">
        <v>598.65</v>
      </c>
      <c r="T2681">
        <v>0.40423376886458012</v>
      </c>
      <c r="U2681">
        <v>2026</v>
      </c>
      <c r="V2681" t="s">
        <v>74</v>
      </c>
      <c r="W2681">
        <v>8</v>
      </c>
      <c r="X2681" t="s">
        <v>76</v>
      </c>
    </row>
    <row r="2682" spans="1:24" x14ac:dyDescent="0.3">
      <c r="A2682">
        <v>5180</v>
      </c>
      <c r="B2682" s="1">
        <v>46263</v>
      </c>
      <c r="C2682">
        <f>YEAR(SalesDataTable[[#This Row],[Order Date]])</f>
        <v>2026</v>
      </c>
      <c r="D2682">
        <f>MONTH(SalesDataTable[[#This Row],[Order Date]])</f>
        <v>8</v>
      </c>
      <c r="E2682" t="str">
        <f>TEXT(SalesDataTable[[#This Row],[Order Date]], "MmMM")</f>
        <v>August</v>
      </c>
      <c r="F2682" t="str">
        <f>"Q"&amp;ROUNDUP(MONTH(SalesDataTable[[#This Row],[Order Date]])/3,0)</f>
        <v>Q3</v>
      </c>
      <c r="G2682" t="s">
        <v>28</v>
      </c>
      <c r="H2682" t="s">
        <v>46</v>
      </c>
      <c r="I2682" t="s">
        <v>88</v>
      </c>
      <c r="J2682" t="s">
        <v>85</v>
      </c>
      <c r="K2682" t="s">
        <v>44</v>
      </c>
      <c r="L2682" t="s">
        <v>63</v>
      </c>
      <c r="M2682">
        <v>8</v>
      </c>
      <c r="N2682">
        <v>124</v>
      </c>
      <c r="O2682">
        <v>0.1</v>
      </c>
      <c r="P2682">
        <v>61.85</v>
      </c>
      <c r="Q2682">
        <v>892.80000000000007</v>
      </c>
      <c r="R2682">
        <v>494.8</v>
      </c>
      <c r="S2682">
        <v>398.00000000000006</v>
      </c>
      <c r="T2682">
        <v>0.44578853046594985</v>
      </c>
      <c r="U2682">
        <v>2026</v>
      </c>
      <c r="V2682" t="s">
        <v>74</v>
      </c>
      <c r="W2682">
        <v>8</v>
      </c>
      <c r="X2682" t="s">
        <v>76</v>
      </c>
    </row>
    <row r="2683" spans="1:24" x14ac:dyDescent="0.3">
      <c r="A2683">
        <v>1738</v>
      </c>
      <c r="B2683" s="1">
        <v>46277</v>
      </c>
      <c r="C2683">
        <f>YEAR(SalesDataTable[[#This Row],[Order Date]])</f>
        <v>2026</v>
      </c>
      <c r="D2683">
        <f>MONTH(SalesDataTable[[#This Row],[Order Date]])</f>
        <v>9</v>
      </c>
      <c r="E2683" t="str">
        <f>TEXT(SalesDataTable[[#This Row],[Order Date]], "MmMM")</f>
        <v>September</v>
      </c>
      <c r="F2683" t="str">
        <f>"Q"&amp;ROUNDUP(MONTH(SalesDataTable[[#This Row],[Order Date]])/3,0)</f>
        <v>Q3</v>
      </c>
      <c r="G2683" t="s">
        <v>28</v>
      </c>
      <c r="H2683" t="s">
        <v>46</v>
      </c>
      <c r="I2683" t="s">
        <v>88</v>
      </c>
      <c r="J2683" t="s">
        <v>85</v>
      </c>
      <c r="K2683" t="s">
        <v>30</v>
      </c>
      <c r="L2683" t="s">
        <v>57</v>
      </c>
      <c r="M2683">
        <v>10</v>
      </c>
      <c r="N2683">
        <v>144.4</v>
      </c>
      <c r="O2683">
        <v>0.1</v>
      </c>
      <c r="P2683">
        <v>81.069999999999993</v>
      </c>
      <c r="Q2683">
        <v>1299.6000000000001</v>
      </c>
      <c r="R2683">
        <v>810.69999999999993</v>
      </c>
      <c r="S2683">
        <v>488.9000000000002</v>
      </c>
      <c r="T2683">
        <v>0.37619267466912909</v>
      </c>
      <c r="U2683">
        <v>2026</v>
      </c>
      <c r="V2683" t="s">
        <v>74</v>
      </c>
      <c r="W2683">
        <v>9</v>
      </c>
      <c r="X2683" t="s">
        <v>78</v>
      </c>
    </row>
    <row r="2684" spans="1:24" x14ac:dyDescent="0.3">
      <c r="A2684">
        <v>5138</v>
      </c>
      <c r="B2684" s="1">
        <v>46283</v>
      </c>
      <c r="C2684">
        <f>YEAR(SalesDataTable[[#This Row],[Order Date]])</f>
        <v>2026</v>
      </c>
      <c r="D2684">
        <f>MONTH(SalesDataTable[[#This Row],[Order Date]])</f>
        <v>9</v>
      </c>
      <c r="E2684" t="str">
        <f>TEXT(SalesDataTable[[#This Row],[Order Date]], "MmMM")</f>
        <v>September</v>
      </c>
      <c r="F2684" t="str">
        <f>"Q"&amp;ROUNDUP(MONTH(SalesDataTable[[#This Row],[Order Date]])/3,0)</f>
        <v>Q3</v>
      </c>
      <c r="G2684" t="s">
        <v>28</v>
      </c>
      <c r="H2684" t="s">
        <v>36</v>
      </c>
      <c r="I2684" t="s">
        <v>88</v>
      </c>
      <c r="J2684" t="s">
        <v>85</v>
      </c>
      <c r="K2684" t="s">
        <v>30</v>
      </c>
      <c r="L2684" t="s">
        <v>33</v>
      </c>
      <c r="M2684">
        <v>8</v>
      </c>
      <c r="N2684">
        <v>94.21</v>
      </c>
      <c r="O2684">
        <v>0.1</v>
      </c>
      <c r="P2684">
        <v>45.05</v>
      </c>
      <c r="Q2684">
        <v>678.31200000000001</v>
      </c>
      <c r="R2684">
        <v>360.4</v>
      </c>
      <c r="S2684">
        <v>317.91200000000003</v>
      </c>
      <c r="T2684">
        <v>0.46868107891353833</v>
      </c>
      <c r="U2684">
        <v>2026</v>
      </c>
      <c r="V2684" t="s">
        <v>74</v>
      </c>
      <c r="W2684">
        <v>9</v>
      </c>
      <c r="X2684" t="s">
        <v>78</v>
      </c>
    </row>
    <row r="2685" spans="1:24" x14ac:dyDescent="0.3">
      <c r="A2685">
        <v>808</v>
      </c>
      <c r="B2685" s="1">
        <v>46287</v>
      </c>
      <c r="C2685">
        <f>YEAR(SalesDataTable[[#This Row],[Order Date]])</f>
        <v>2026</v>
      </c>
      <c r="D2685">
        <f>MONTH(SalesDataTable[[#This Row],[Order Date]])</f>
        <v>9</v>
      </c>
      <c r="E2685" t="str">
        <f>TEXT(SalesDataTable[[#This Row],[Order Date]], "MmMM")</f>
        <v>September</v>
      </c>
      <c r="F2685" t="str">
        <f>"Q"&amp;ROUNDUP(MONTH(SalesDataTable[[#This Row],[Order Date]])/3,0)</f>
        <v>Q3</v>
      </c>
      <c r="G2685" t="s">
        <v>34</v>
      </c>
      <c r="H2685" t="s">
        <v>53</v>
      </c>
      <c r="I2685" t="s">
        <v>88</v>
      </c>
      <c r="J2685" t="s">
        <v>85</v>
      </c>
      <c r="K2685" t="s">
        <v>24</v>
      </c>
      <c r="L2685" t="s">
        <v>25</v>
      </c>
      <c r="M2685">
        <v>8</v>
      </c>
      <c r="N2685">
        <v>39.630000000000003</v>
      </c>
      <c r="O2685">
        <v>0.15</v>
      </c>
      <c r="P2685">
        <v>14.61</v>
      </c>
      <c r="Q2685">
        <v>269.48400000000004</v>
      </c>
      <c r="R2685">
        <v>116.88</v>
      </c>
      <c r="S2685">
        <v>152.60400000000004</v>
      </c>
      <c r="T2685">
        <v>0.56628222825844954</v>
      </c>
      <c r="U2685">
        <v>2026</v>
      </c>
      <c r="V2685" t="s">
        <v>74</v>
      </c>
      <c r="W2685">
        <v>9</v>
      </c>
      <c r="X2685" t="s">
        <v>78</v>
      </c>
    </row>
    <row r="2686" spans="1:24" x14ac:dyDescent="0.3">
      <c r="A2686">
        <v>3027</v>
      </c>
      <c r="B2686" s="1">
        <v>46288</v>
      </c>
      <c r="C2686">
        <f>YEAR(SalesDataTable[[#This Row],[Order Date]])</f>
        <v>2026</v>
      </c>
      <c r="D2686">
        <f>MONTH(SalesDataTable[[#This Row],[Order Date]])</f>
        <v>9</v>
      </c>
      <c r="E2686" t="str">
        <f>TEXT(SalesDataTable[[#This Row],[Order Date]], "MmMM")</f>
        <v>September</v>
      </c>
      <c r="F2686" t="str">
        <f>"Q"&amp;ROUNDUP(MONTH(SalesDataTable[[#This Row],[Order Date]])/3,0)</f>
        <v>Q3</v>
      </c>
      <c r="G2686" t="s">
        <v>20</v>
      </c>
      <c r="H2686" t="s">
        <v>21</v>
      </c>
      <c r="I2686" t="s">
        <v>88</v>
      </c>
      <c r="J2686" t="s">
        <v>85</v>
      </c>
      <c r="K2686" t="s">
        <v>30</v>
      </c>
      <c r="L2686" t="s">
        <v>31</v>
      </c>
      <c r="M2686">
        <v>8</v>
      </c>
      <c r="N2686">
        <v>155.13999999999999</v>
      </c>
      <c r="O2686">
        <v>0.1</v>
      </c>
      <c r="P2686">
        <v>76.87</v>
      </c>
      <c r="Q2686">
        <v>1117.008</v>
      </c>
      <c r="R2686">
        <v>614.96</v>
      </c>
      <c r="S2686">
        <v>502.048</v>
      </c>
      <c r="T2686">
        <v>0.44945783736553363</v>
      </c>
      <c r="U2686">
        <v>2026</v>
      </c>
      <c r="V2686" t="s">
        <v>74</v>
      </c>
      <c r="W2686">
        <v>9</v>
      </c>
      <c r="X2686" t="s">
        <v>78</v>
      </c>
    </row>
    <row r="2687" spans="1:24" x14ac:dyDescent="0.3">
      <c r="A2687">
        <v>80</v>
      </c>
      <c r="B2687" s="1">
        <v>46293</v>
      </c>
      <c r="C2687">
        <f>YEAR(SalesDataTable[[#This Row],[Order Date]])</f>
        <v>2026</v>
      </c>
      <c r="D2687">
        <f>MONTH(SalesDataTable[[#This Row],[Order Date]])</f>
        <v>9</v>
      </c>
      <c r="E2687" t="str">
        <f>TEXT(SalesDataTable[[#This Row],[Order Date]], "MmMM")</f>
        <v>September</v>
      </c>
      <c r="F2687" t="str">
        <f>"Q"&amp;ROUNDUP(MONTH(SalesDataTable[[#This Row],[Order Date]])/3,0)</f>
        <v>Q3</v>
      </c>
      <c r="G2687" t="s">
        <v>28</v>
      </c>
      <c r="H2687" t="s">
        <v>46</v>
      </c>
      <c r="I2687" t="s">
        <v>88</v>
      </c>
      <c r="J2687" t="s">
        <v>85</v>
      </c>
      <c r="K2687" t="s">
        <v>30</v>
      </c>
      <c r="L2687" t="s">
        <v>41</v>
      </c>
      <c r="M2687">
        <v>10</v>
      </c>
      <c r="N2687">
        <v>71.040000000000006</v>
      </c>
      <c r="O2687">
        <v>0.2</v>
      </c>
      <c r="P2687">
        <v>31.7</v>
      </c>
      <c r="Q2687">
        <v>568.32000000000005</v>
      </c>
      <c r="R2687">
        <v>317</v>
      </c>
      <c r="S2687">
        <v>251.32000000000005</v>
      </c>
      <c r="T2687">
        <v>0.4422156531531532</v>
      </c>
      <c r="U2687">
        <v>2026</v>
      </c>
      <c r="V2687" t="s">
        <v>74</v>
      </c>
      <c r="W2687">
        <v>9</v>
      </c>
      <c r="X2687" t="s">
        <v>78</v>
      </c>
    </row>
    <row r="2688" spans="1:24" x14ac:dyDescent="0.3">
      <c r="A2688">
        <v>2569</v>
      </c>
      <c r="B2688" s="1">
        <v>46296</v>
      </c>
      <c r="C2688">
        <f>YEAR(SalesDataTable[[#This Row],[Order Date]])</f>
        <v>2026</v>
      </c>
      <c r="D2688">
        <f>MONTH(SalesDataTable[[#This Row],[Order Date]])</f>
        <v>10</v>
      </c>
      <c r="E2688" t="str">
        <f>TEXT(SalesDataTable[[#This Row],[Order Date]], "MmMM")</f>
        <v>October</v>
      </c>
      <c r="F2688" t="str">
        <f>"Q"&amp;ROUNDUP(MONTH(SalesDataTable[[#This Row],[Order Date]])/3,0)</f>
        <v>Q4</v>
      </c>
      <c r="G2688" t="s">
        <v>20</v>
      </c>
      <c r="H2688" t="s">
        <v>60</v>
      </c>
      <c r="I2688" t="s">
        <v>88</v>
      </c>
      <c r="J2688" t="s">
        <v>85</v>
      </c>
      <c r="K2688" t="s">
        <v>42</v>
      </c>
      <c r="L2688" t="s">
        <v>66</v>
      </c>
      <c r="M2688">
        <v>10</v>
      </c>
      <c r="N2688">
        <v>50.42</v>
      </c>
      <c r="O2688">
        <v>0.05</v>
      </c>
      <c r="P2688">
        <v>22.5</v>
      </c>
      <c r="Q2688">
        <v>478.99</v>
      </c>
      <c r="R2688">
        <v>225</v>
      </c>
      <c r="S2688">
        <v>253.99</v>
      </c>
      <c r="T2688">
        <v>0.53026159210004387</v>
      </c>
      <c r="U2688">
        <v>2026</v>
      </c>
      <c r="V2688" t="s">
        <v>79</v>
      </c>
      <c r="W2688">
        <v>10</v>
      </c>
      <c r="X2688" t="s">
        <v>80</v>
      </c>
    </row>
    <row r="2689" spans="1:24" x14ac:dyDescent="0.3">
      <c r="A2689">
        <v>4420</v>
      </c>
      <c r="B2689" s="1">
        <v>46306</v>
      </c>
      <c r="C2689">
        <f>YEAR(SalesDataTable[[#This Row],[Order Date]])</f>
        <v>2026</v>
      </c>
      <c r="D2689">
        <f>MONTH(SalesDataTable[[#This Row],[Order Date]])</f>
        <v>10</v>
      </c>
      <c r="E2689" t="str">
        <f>TEXT(SalesDataTable[[#This Row],[Order Date]], "MmMM")</f>
        <v>October</v>
      </c>
      <c r="F2689" t="str">
        <f>"Q"&amp;ROUNDUP(MONTH(SalesDataTable[[#This Row],[Order Date]])/3,0)</f>
        <v>Q4</v>
      </c>
      <c r="G2689" t="s">
        <v>48</v>
      </c>
      <c r="H2689" t="s">
        <v>52</v>
      </c>
      <c r="I2689" t="s">
        <v>88</v>
      </c>
      <c r="J2689" t="s">
        <v>85</v>
      </c>
      <c r="K2689" t="s">
        <v>42</v>
      </c>
      <c r="L2689" t="s">
        <v>43</v>
      </c>
      <c r="M2689">
        <v>15</v>
      </c>
      <c r="N2689">
        <v>40.78</v>
      </c>
      <c r="O2689">
        <v>0.15</v>
      </c>
      <c r="P2689">
        <v>17.07</v>
      </c>
      <c r="Q2689">
        <v>519.94500000000005</v>
      </c>
      <c r="R2689">
        <v>256.05</v>
      </c>
      <c r="S2689">
        <v>263.89500000000004</v>
      </c>
      <c r="T2689">
        <v>0.5075440671609498</v>
      </c>
      <c r="U2689">
        <v>2026</v>
      </c>
      <c r="V2689" t="s">
        <v>79</v>
      </c>
      <c r="W2689">
        <v>10</v>
      </c>
      <c r="X2689" t="s">
        <v>80</v>
      </c>
    </row>
    <row r="2690" spans="1:24" x14ac:dyDescent="0.3">
      <c r="A2690">
        <v>4119</v>
      </c>
      <c r="B2690" s="1">
        <v>46313</v>
      </c>
      <c r="C2690">
        <f>YEAR(SalesDataTable[[#This Row],[Order Date]])</f>
        <v>2026</v>
      </c>
      <c r="D2690">
        <f>MONTH(SalesDataTable[[#This Row],[Order Date]])</f>
        <v>10</v>
      </c>
      <c r="E2690" t="str">
        <f>TEXT(SalesDataTable[[#This Row],[Order Date]], "MmMM")</f>
        <v>October</v>
      </c>
      <c r="F2690" t="str">
        <f>"Q"&amp;ROUNDUP(MONTH(SalesDataTable[[#This Row],[Order Date]])/3,0)</f>
        <v>Q4</v>
      </c>
      <c r="G2690" t="s">
        <v>20</v>
      </c>
      <c r="H2690" t="s">
        <v>21</v>
      </c>
      <c r="I2690" t="s">
        <v>88</v>
      </c>
      <c r="J2690" t="s">
        <v>85</v>
      </c>
      <c r="K2690" t="s">
        <v>24</v>
      </c>
      <c r="L2690" t="s">
        <v>25</v>
      </c>
      <c r="M2690">
        <v>10</v>
      </c>
      <c r="N2690">
        <v>41.26</v>
      </c>
      <c r="O2690">
        <v>0.1</v>
      </c>
      <c r="P2690">
        <v>15.06</v>
      </c>
      <c r="Q2690">
        <v>371.34</v>
      </c>
      <c r="R2690">
        <v>150.6</v>
      </c>
      <c r="S2690">
        <v>220.73999999999998</v>
      </c>
      <c r="T2690">
        <v>0.59444175149458711</v>
      </c>
      <c r="U2690">
        <v>2026</v>
      </c>
      <c r="V2690" t="s">
        <v>79</v>
      </c>
      <c r="W2690">
        <v>10</v>
      </c>
      <c r="X2690" t="s">
        <v>80</v>
      </c>
    </row>
    <row r="2691" spans="1:24" x14ac:dyDescent="0.3">
      <c r="A2691">
        <v>4846</v>
      </c>
      <c r="B2691" s="1">
        <v>46316</v>
      </c>
      <c r="C2691">
        <f>YEAR(SalesDataTable[[#This Row],[Order Date]])</f>
        <v>2026</v>
      </c>
      <c r="D2691">
        <f>MONTH(SalesDataTable[[#This Row],[Order Date]])</f>
        <v>10</v>
      </c>
      <c r="E2691" t="str">
        <f>TEXT(SalesDataTable[[#This Row],[Order Date]], "MmMM")</f>
        <v>October</v>
      </c>
      <c r="F2691" t="str">
        <f>"Q"&amp;ROUNDUP(MONTH(SalesDataTable[[#This Row],[Order Date]])/3,0)</f>
        <v>Q4</v>
      </c>
      <c r="G2691" t="s">
        <v>28</v>
      </c>
      <c r="H2691" t="s">
        <v>36</v>
      </c>
      <c r="I2691" t="s">
        <v>88</v>
      </c>
      <c r="J2691" t="s">
        <v>85</v>
      </c>
      <c r="K2691" t="s">
        <v>42</v>
      </c>
      <c r="L2691" t="s">
        <v>66</v>
      </c>
      <c r="M2691">
        <v>8</v>
      </c>
      <c r="N2691">
        <v>51.91</v>
      </c>
      <c r="O2691">
        <v>0.05</v>
      </c>
      <c r="P2691">
        <v>22.99</v>
      </c>
      <c r="Q2691">
        <v>394.51599999999996</v>
      </c>
      <c r="R2691">
        <v>183.92</v>
      </c>
      <c r="S2691">
        <v>210.59599999999998</v>
      </c>
      <c r="T2691">
        <v>0.53380851473704483</v>
      </c>
      <c r="U2691">
        <v>2026</v>
      </c>
      <c r="V2691" t="s">
        <v>79</v>
      </c>
      <c r="W2691">
        <v>10</v>
      </c>
      <c r="X2691" t="s">
        <v>80</v>
      </c>
    </row>
    <row r="2692" spans="1:24" x14ac:dyDescent="0.3">
      <c r="A2692">
        <v>1879</v>
      </c>
      <c r="B2692" s="1">
        <v>46317</v>
      </c>
      <c r="C2692">
        <f>YEAR(SalesDataTable[[#This Row],[Order Date]])</f>
        <v>2026</v>
      </c>
      <c r="D2692">
        <f>MONTH(SalesDataTable[[#This Row],[Order Date]])</f>
        <v>10</v>
      </c>
      <c r="E2692" t="str">
        <f>TEXT(SalesDataTable[[#This Row],[Order Date]], "MmMM")</f>
        <v>October</v>
      </c>
      <c r="F2692" t="str">
        <f>"Q"&amp;ROUNDUP(MONTH(SalesDataTable[[#This Row],[Order Date]])/3,0)</f>
        <v>Q4</v>
      </c>
      <c r="G2692" t="s">
        <v>20</v>
      </c>
      <c r="H2692" t="s">
        <v>21</v>
      </c>
      <c r="I2692" t="s">
        <v>88</v>
      </c>
      <c r="J2692" t="s">
        <v>85</v>
      </c>
      <c r="K2692" t="s">
        <v>37</v>
      </c>
      <c r="L2692" t="s">
        <v>47</v>
      </c>
      <c r="M2692">
        <v>8</v>
      </c>
      <c r="N2692">
        <v>35.83</v>
      </c>
      <c r="O2692">
        <v>0.05</v>
      </c>
      <c r="P2692">
        <v>13.89</v>
      </c>
      <c r="Q2692">
        <v>272.30799999999999</v>
      </c>
      <c r="R2692">
        <v>111.12</v>
      </c>
      <c r="S2692">
        <v>161.18799999999999</v>
      </c>
      <c r="T2692">
        <v>0.59193266448286497</v>
      </c>
      <c r="U2692">
        <v>2026</v>
      </c>
      <c r="V2692" t="s">
        <v>79</v>
      </c>
      <c r="W2692">
        <v>10</v>
      </c>
      <c r="X2692" t="s">
        <v>80</v>
      </c>
    </row>
    <row r="2693" spans="1:24" x14ac:dyDescent="0.3">
      <c r="A2693">
        <v>93</v>
      </c>
      <c r="B2693" s="1">
        <v>46318</v>
      </c>
      <c r="C2693">
        <f>YEAR(SalesDataTable[[#This Row],[Order Date]])</f>
        <v>2026</v>
      </c>
      <c r="D2693">
        <f>MONTH(SalesDataTable[[#This Row],[Order Date]])</f>
        <v>10</v>
      </c>
      <c r="E2693" t="str">
        <f>TEXT(SalesDataTable[[#This Row],[Order Date]], "MmMM")</f>
        <v>October</v>
      </c>
      <c r="F2693" t="str">
        <f>"Q"&amp;ROUNDUP(MONTH(SalesDataTable[[#This Row],[Order Date]])/3,0)</f>
        <v>Q4</v>
      </c>
      <c r="G2693" t="s">
        <v>34</v>
      </c>
      <c r="H2693" t="s">
        <v>53</v>
      </c>
      <c r="I2693" t="s">
        <v>88</v>
      </c>
      <c r="J2693" t="s">
        <v>85</v>
      </c>
      <c r="K2693" t="s">
        <v>37</v>
      </c>
      <c r="L2693" t="s">
        <v>38</v>
      </c>
      <c r="M2693">
        <v>15</v>
      </c>
      <c r="N2693">
        <v>133.52000000000001</v>
      </c>
      <c r="O2693">
        <v>0.2</v>
      </c>
      <c r="P2693">
        <v>66</v>
      </c>
      <c r="Q2693">
        <v>1602.2400000000002</v>
      </c>
      <c r="R2693">
        <v>990</v>
      </c>
      <c r="S2693">
        <v>612.24000000000024</v>
      </c>
      <c r="T2693">
        <v>0.38211503894547644</v>
      </c>
      <c r="U2693">
        <v>2026</v>
      </c>
      <c r="V2693" t="s">
        <v>79</v>
      </c>
      <c r="W2693">
        <v>10</v>
      </c>
      <c r="X2693" t="s">
        <v>80</v>
      </c>
    </row>
    <row r="2694" spans="1:24" x14ac:dyDescent="0.3">
      <c r="A2694">
        <v>5194</v>
      </c>
      <c r="B2694" s="1">
        <v>46324</v>
      </c>
      <c r="C2694">
        <f>YEAR(SalesDataTable[[#This Row],[Order Date]])</f>
        <v>2026</v>
      </c>
      <c r="D2694">
        <f>MONTH(SalesDataTable[[#This Row],[Order Date]])</f>
        <v>10</v>
      </c>
      <c r="E2694" t="str">
        <f>TEXT(SalesDataTable[[#This Row],[Order Date]], "MmMM")</f>
        <v>October</v>
      </c>
      <c r="F2694" t="str">
        <f>"Q"&amp;ROUNDUP(MONTH(SalesDataTable[[#This Row],[Order Date]])/3,0)</f>
        <v>Q4</v>
      </c>
      <c r="G2694" t="s">
        <v>28</v>
      </c>
      <c r="H2694" t="s">
        <v>29</v>
      </c>
      <c r="I2694" t="s">
        <v>88</v>
      </c>
      <c r="J2694" t="s">
        <v>85</v>
      </c>
      <c r="K2694" t="s">
        <v>44</v>
      </c>
      <c r="L2694" t="s">
        <v>68</v>
      </c>
      <c r="M2694">
        <v>12</v>
      </c>
      <c r="N2694">
        <v>80.84</v>
      </c>
      <c r="O2694">
        <v>0.1</v>
      </c>
      <c r="P2694">
        <v>38.39</v>
      </c>
      <c r="Q2694">
        <v>873.072</v>
      </c>
      <c r="R2694">
        <v>460.68</v>
      </c>
      <c r="S2694">
        <v>412.392</v>
      </c>
      <c r="T2694">
        <v>0.4723459233602727</v>
      </c>
      <c r="U2694">
        <v>2026</v>
      </c>
      <c r="V2694" t="s">
        <v>79</v>
      </c>
      <c r="W2694">
        <v>10</v>
      </c>
      <c r="X2694" t="s">
        <v>80</v>
      </c>
    </row>
    <row r="2695" spans="1:24" x14ac:dyDescent="0.3">
      <c r="A2695">
        <v>4715</v>
      </c>
      <c r="B2695" s="1">
        <v>46329</v>
      </c>
      <c r="C2695">
        <f>YEAR(SalesDataTable[[#This Row],[Order Date]])</f>
        <v>2026</v>
      </c>
      <c r="D2695">
        <f>MONTH(SalesDataTable[[#This Row],[Order Date]])</f>
        <v>11</v>
      </c>
      <c r="E2695" t="str">
        <f>TEXT(SalesDataTable[[#This Row],[Order Date]], "MmMM")</f>
        <v>November</v>
      </c>
      <c r="F2695" t="str">
        <f>"Q"&amp;ROUNDUP(MONTH(SalesDataTable[[#This Row],[Order Date]])/3,0)</f>
        <v>Q4</v>
      </c>
      <c r="G2695" t="s">
        <v>28</v>
      </c>
      <c r="H2695" t="s">
        <v>36</v>
      </c>
      <c r="I2695" t="s">
        <v>88</v>
      </c>
      <c r="J2695" t="s">
        <v>85</v>
      </c>
      <c r="K2695" t="s">
        <v>24</v>
      </c>
      <c r="L2695" t="s">
        <v>25</v>
      </c>
      <c r="M2695">
        <v>10</v>
      </c>
      <c r="N2695">
        <v>39.869999999999997</v>
      </c>
      <c r="O2695">
        <v>0.15</v>
      </c>
      <c r="P2695">
        <v>14.31</v>
      </c>
      <c r="Q2695">
        <v>338.89499999999998</v>
      </c>
      <c r="R2695">
        <v>143.1</v>
      </c>
      <c r="S2695">
        <v>195.79499999999999</v>
      </c>
      <c r="T2695">
        <v>0.57774531934670026</v>
      </c>
      <c r="U2695">
        <v>2026</v>
      </c>
      <c r="V2695" t="s">
        <v>79</v>
      </c>
      <c r="W2695">
        <v>11</v>
      </c>
      <c r="X2695" t="s">
        <v>82</v>
      </c>
    </row>
    <row r="2696" spans="1:24" x14ac:dyDescent="0.3">
      <c r="A2696">
        <v>3018</v>
      </c>
      <c r="B2696" s="1">
        <v>46333</v>
      </c>
      <c r="C2696">
        <f>YEAR(SalesDataTable[[#This Row],[Order Date]])</f>
        <v>2026</v>
      </c>
      <c r="D2696">
        <f>MONTH(SalesDataTable[[#This Row],[Order Date]])</f>
        <v>11</v>
      </c>
      <c r="E2696" t="str">
        <f>TEXT(SalesDataTable[[#This Row],[Order Date]], "MmMM")</f>
        <v>November</v>
      </c>
      <c r="F2696" t="str">
        <f>"Q"&amp;ROUNDUP(MONTH(SalesDataTable[[#This Row],[Order Date]])/3,0)</f>
        <v>Q4</v>
      </c>
      <c r="G2696" t="s">
        <v>20</v>
      </c>
      <c r="H2696" t="s">
        <v>32</v>
      </c>
      <c r="I2696" t="s">
        <v>88</v>
      </c>
      <c r="J2696" t="s">
        <v>85</v>
      </c>
      <c r="K2696" t="s">
        <v>42</v>
      </c>
      <c r="L2696" t="s">
        <v>72</v>
      </c>
      <c r="M2696">
        <v>10</v>
      </c>
      <c r="N2696">
        <v>81.48</v>
      </c>
      <c r="O2696">
        <v>0.05</v>
      </c>
      <c r="P2696">
        <v>43.7</v>
      </c>
      <c r="Q2696">
        <v>774.06000000000006</v>
      </c>
      <c r="R2696">
        <v>437</v>
      </c>
      <c r="S2696">
        <v>337.06000000000006</v>
      </c>
      <c r="T2696">
        <v>0.43544428080510561</v>
      </c>
      <c r="U2696">
        <v>2026</v>
      </c>
      <c r="V2696" t="s">
        <v>79</v>
      </c>
      <c r="W2696">
        <v>11</v>
      </c>
      <c r="X2696" t="s">
        <v>82</v>
      </c>
    </row>
    <row r="2697" spans="1:24" x14ac:dyDescent="0.3">
      <c r="A2697">
        <v>3626</v>
      </c>
      <c r="B2697" s="1">
        <v>46334</v>
      </c>
      <c r="C2697">
        <f>YEAR(SalesDataTable[[#This Row],[Order Date]])</f>
        <v>2026</v>
      </c>
      <c r="D2697">
        <f>MONTH(SalesDataTable[[#This Row],[Order Date]])</f>
        <v>11</v>
      </c>
      <c r="E2697" t="str">
        <f>TEXT(SalesDataTable[[#This Row],[Order Date]], "MmMM")</f>
        <v>November</v>
      </c>
      <c r="F2697" t="str">
        <f>"Q"&amp;ROUNDUP(MONTH(SalesDataTable[[#This Row],[Order Date]])/3,0)</f>
        <v>Q4</v>
      </c>
      <c r="G2697" t="s">
        <v>20</v>
      </c>
      <c r="H2697" t="s">
        <v>60</v>
      </c>
      <c r="I2697" t="s">
        <v>88</v>
      </c>
      <c r="J2697" t="s">
        <v>85</v>
      </c>
      <c r="K2697" t="s">
        <v>42</v>
      </c>
      <c r="L2697" t="s">
        <v>66</v>
      </c>
      <c r="M2697">
        <v>15</v>
      </c>
      <c r="N2697">
        <v>51.05</v>
      </c>
      <c r="O2697">
        <v>0.1</v>
      </c>
      <c r="P2697">
        <v>21.95</v>
      </c>
      <c r="Q2697">
        <v>689.17500000000007</v>
      </c>
      <c r="R2697">
        <v>329.25</v>
      </c>
      <c r="S2697">
        <v>359.92500000000007</v>
      </c>
      <c r="T2697">
        <v>0.52225486995320491</v>
      </c>
      <c r="U2697">
        <v>2026</v>
      </c>
      <c r="V2697" t="s">
        <v>79</v>
      </c>
      <c r="W2697">
        <v>11</v>
      </c>
      <c r="X2697" t="s">
        <v>82</v>
      </c>
    </row>
    <row r="2698" spans="1:24" x14ac:dyDescent="0.3">
      <c r="A2698">
        <v>1051</v>
      </c>
      <c r="B2698" s="1">
        <v>46335</v>
      </c>
      <c r="C2698">
        <f>YEAR(SalesDataTable[[#This Row],[Order Date]])</f>
        <v>2026</v>
      </c>
      <c r="D2698">
        <f>MONTH(SalesDataTable[[#This Row],[Order Date]])</f>
        <v>11</v>
      </c>
      <c r="E2698" t="str">
        <f>TEXT(SalesDataTable[[#This Row],[Order Date]], "MmMM")</f>
        <v>November</v>
      </c>
      <c r="F2698" t="str">
        <f>"Q"&amp;ROUNDUP(MONTH(SalesDataTable[[#This Row],[Order Date]])/3,0)</f>
        <v>Q4</v>
      </c>
      <c r="G2698" t="s">
        <v>20</v>
      </c>
      <c r="H2698" t="s">
        <v>60</v>
      </c>
      <c r="I2698" t="s">
        <v>88</v>
      </c>
      <c r="J2698" t="s">
        <v>85</v>
      </c>
      <c r="K2698" t="s">
        <v>30</v>
      </c>
      <c r="L2698" t="s">
        <v>33</v>
      </c>
      <c r="M2698">
        <v>12</v>
      </c>
      <c r="N2698">
        <v>90.99</v>
      </c>
      <c r="O2698">
        <v>0.2</v>
      </c>
      <c r="P2698">
        <v>45.51</v>
      </c>
      <c r="Q2698">
        <v>873.50399999999991</v>
      </c>
      <c r="R2698">
        <v>546.12</v>
      </c>
      <c r="S2698">
        <v>327.3839999999999</v>
      </c>
      <c r="T2698">
        <v>0.37479393339927458</v>
      </c>
      <c r="U2698">
        <v>2026</v>
      </c>
      <c r="V2698" t="s">
        <v>79</v>
      </c>
      <c r="W2698">
        <v>11</v>
      </c>
      <c r="X2698" t="s">
        <v>82</v>
      </c>
    </row>
    <row r="2699" spans="1:24" x14ac:dyDescent="0.3">
      <c r="A2699">
        <v>5151</v>
      </c>
      <c r="B2699" s="1">
        <v>46335</v>
      </c>
      <c r="C2699">
        <f>YEAR(SalesDataTable[[#This Row],[Order Date]])</f>
        <v>2026</v>
      </c>
      <c r="D2699">
        <f>MONTH(SalesDataTable[[#This Row],[Order Date]])</f>
        <v>11</v>
      </c>
      <c r="E2699" t="str">
        <f>TEXT(SalesDataTable[[#This Row],[Order Date]], "MmMM")</f>
        <v>November</v>
      </c>
      <c r="F2699" t="str">
        <f>"Q"&amp;ROUNDUP(MONTH(SalesDataTable[[#This Row],[Order Date]])/3,0)</f>
        <v>Q4</v>
      </c>
      <c r="G2699" t="s">
        <v>48</v>
      </c>
      <c r="H2699" t="s">
        <v>71</v>
      </c>
      <c r="I2699" t="s">
        <v>88</v>
      </c>
      <c r="J2699" t="s">
        <v>85</v>
      </c>
      <c r="K2699" t="s">
        <v>24</v>
      </c>
      <c r="L2699" t="s">
        <v>25</v>
      </c>
      <c r="M2699">
        <v>10</v>
      </c>
      <c r="N2699">
        <v>40.98</v>
      </c>
      <c r="O2699">
        <v>0.1</v>
      </c>
      <c r="P2699">
        <v>14.6</v>
      </c>
      <c r="Q2699">
        <v>368.82</v>
      </c>
      <c r="R2699">
        <v>146</v>
      </c>
      <c r="S2699">
        <v>222.82</v>
      </c>
      <c r="T2699">
        <v>0.60414294235670518</v>
      </c>
      <c r="U2699">
        <v>2026</v>
      </c>
      <c r="V2699" t="s">
        <v>79</v>
      </c>
      <c r="W2699">
        <v>11</v>
      </c>
      <c r="X2699" t="s">
        <v>82</v>
      </c>
    </row>
    <row r="2700" spans="1:24" x14ac:dyDescent="0.3">
      <c r="A2700">
        <v>4924</v>
      </c>
      <c r="B2700" s="1">
        <v>46336</v>
      </c>
      <c r="C2700">
        <f>YEAR(SalesDataTable[[#This Row],[Order Date]])</f>
        <v>2026</v>
      </c>
      <c r="D2700">
        <f>MONTH(SalesDataTable[[#This Row],[Order Date]])</f>
        <v>11</v>
      </c>
      <c r="E2700" t="str">
        <f>TEXT(SalesDataTable[[#This Row],[Order Date]], "MmMM")</f>
        <v>November</v>
      </c>
      <c r="F2700" t="str">
        <f>"Q"&amp;ROUNDUP(MONTH(SalesDataTable[[#This Row],[Order Date]])/3,0)</f>
        <v>Q4</v>
      </c>
      <c r="G2700" t="s">
        <v>20</v>
      </c>
      <c r="H2700" t="s">
        <v>21</v>
      </c>
      <c r="I2700" t="s">
        <v>88</v>
      </c>
      <c r="J2700" t="s">
        <v>85</v>
      </c>
      <c r="K2700" t="s">
        <v>30</v>
      </c>
      <c r="L2700" t="s">
        <v>31</v>
      </c>
      <c r="M2700">
        <v>12</v>
      </c>
      <c r="N2700">
        <v>150.75</v>
      </c>
      <c r="O2700">
        <v>0.1</v>
      </c>
      <c r="P2700">
        <v>80.569999999999993</v>
      </c>
      <c r="Q2700">
        <v>1628.1000000000001</v>
      </c>
      <c r="R2700">
        <v>966.83999999999992</v>
      </c>
      <c r="S2700">
        <v>661.26000000000022</v>
      </c>
      <c r="T2700">
        <v>0.40615441311958733</v>
      </c>
      <c r="U2700">
        <v>2026</v>
      </c>
      <c r="V2700" t="s">
        <v>79</v>
      </c>
      <c r="W2700">
        <v>11</v>
      </c>
      <c r="X2700" t="s">
        <v>82</v>
      </c>
    </row>
    <row r="2701" spans="1:24" x14ac:dyDescent="0.3">
      <c r="A2701">
        <v>1176</v>
      </c>
      <c r="B2701" s="1">
        <v>46341</v>
      </c>
      <c r="C2701">
        <f>YEAR(SalesDataTable[[#This Row],[Order Date]])</f>
        <v>2026</v>
      </c>
      <c r="D2701">
        <f>MONTH(SalesDataTable[[#This Row],[Order Date]])</f>
        <v>11</v>
      </c>
      <c r="E2701" t="str">
        <f>TEXT(SalesDataTable[[#This Row],[Order Date]], "MmMM")</f>
        <v>November</v>
      </c>
      <c r="F2701" t="str">
        <f>"Q"&amp;ROUNDUP(MONTH(SalesDataTable[[#This Row],[Order Date]])/3,0)</f>
        <v>Q4</v>
      </c>
      <c r="G2701" t="s">
        <v>34</v>
      </c>
      <c r="H2701" t="s">
        <v>35</v>
      </c>
      <c r="I2701" t="s">
        <v>88</v>
      </c>
      <c r="J2701" t="s">
        <v>85</v>
      </c>
      <c r="K2701" t="s">
        <v>44</v>
      </c>
      <c r="L2701" t="s">
        <v>77</v>
      </c>
      <c r="M2701">
        <v>10</v>
      </c>
      <c r="N2701">
        <v>333.09</v>
      </c>
      <c r="O2701">
        <v>0.15</v>
      </c>
      <c r="P2701">
        <v>197.95</v>
      </c>
      <c r="Q2701">
        <v>2831.2649999999994</v>
      </c>
      <c r="R2701">
        <v>1979.5</v>
      </c>
      <c r="S2701">
        <v>851.76499999999942</v>
      </c>
      <c r="T2701">
        <v>0.30084255624252748</v>
      </c>
      <c r="U2701">
        <v>2026</v>
      </c>
      <c r="V2701" t="s">
        <v>79</v>
      </c>
      <c r="W2701">
        <v>11</v>
      </c>
      <c r="X2701" t="s">
        <v>82</v>
      </c>
    </row>
    <row r="2702" spans="1:24" x14ac:dyDescent="0.3">
      <c r="A2702">
        <v>2540</v>
      </c>
      <c r="B2702" s="1">
        <v>46356</v>
      </c>
      <c r="C2702">
        <f>YEAR(SalesDataTable[[#This Row],[Order Date]])</f>
        <v>2026</v>
      </c>
      <c r="D2702">
        <f>MONTH(SalesDataTable[[#This Row],[Order Date]])</f>
        <v>11</v>
      </c>
      <c r="E2702" t="str">
        <f>TEXT(SalesDataTable[[#This Row],[Order Date]], "MmMM")</f>
        <v>November</v>
      </c>
      <c r="F2702" t="str">
        <f>"Q"&amp;ROUNDUP(MONTH(SalesDataTable[[#This Row],[Order Date]])/3,0)</f>
        <v>Q4</v>
      </c>
      <c r="G2702" t="s">
        <v>34</v>
      </c>
      <c r="H2702" t="s">
        <v>55</v>
      </c>
      <c r="I2702" t="s">
        <v>88</v>
      </c>
      <c r="J2702" t="s">
        <v>85</v>
      </c>
      <c r="K2702" t="s">
        <v>44</v>
      </c>
      <c r="L2702" t="s">
        <v>68</v>
      </c>
      <c r="M2702">
        <v>12</v>
      </c>
      <c r="N2702">
        <v>81.150000000000006</v>
      </c>
      <c r="O2702">
        <v>0.15</v>
      </c>
      <c r="P2702">
        <v>39.590000000000003</v>
      </c>
      <c r="Q2702">
        <v>827.73</v>
      </c>
      <c r="R2702">
        <v>475.08000000000004</v>
      </c>
      <c r="S2702">
        <v>352.65</v>
      </c>
      <c r="T2702">
        <v>0.42604472472907828</v>
      </c>
      <c r="U2702">
        <v>2026</v>
      </c>
      <c r="V2702" t="s">
        <v>79</v>
      </c>
      <c r="W2702">
        <v>11</v>
      </c>
      <c r="X2702" t="s">
        <v>82</v>
      </c>
    </row>
    <row r="2703" spans="1:24" x14ac:dyDescent="0.3">
      <c r="A2703">
        <v>38</v>
      </c>
      <c r="B2703" s="1">
        <v>46357</v>
      </c>
      <c r="C2703">
        <f>YEAR(SalesDataTable[[#This Row],[Order Date]])</f>
        <v>2026</v>
      </c>
      <c r="D2703">
        <f>MONTH(SalesDataTable[[#This Row],[Order Date]])</f>
        <v>12</v>
      </c>
      <c r="E2703" t="str">
        <f>TEXT(SalesDataTable[[#This Row],[Order Date]], "MmMM")</f>
        <v>December</v>
      </c>
      <c r="F2703" t="str">
        <f>"Q"&amp;ROUNDUP(MONTH(SalesDataTable[[#This Row],[Order Date]])/3,0)</f>
        <v>Q4</v>
      </c>
      <c r="G2703" t="s">
        <v>20</v>
      </c>
      <c r="H2703" t="s">
        <v>21</v>
      </c>
      <c r="I2703" t="s">
        <v>88</v>
      </c>
      <c r="J2703" t="s">
        <v>85</v>
      </c>
      <c r="K2703" t="s">
        <v>30</v>
      </c>
      <c r="L2703" t="s">
        <v>57</v>
      </c>
      <c r="M2703">
        <v>8</v>
      </c>
      <c r="N2703">
        <v>146.55000000000001</v>
      </c>
      <c r="O2703">
        <v>0.1</v>
      </c>
      <c r="P2703">
        <v>78.03</v>
      </c>
      <c r="Q2703">
        <v>1055.1600000000001</v>
      </c>
      <c r="R2703">
        <v>624.24</v>
      </c>
      <c r="S2703">
        <v>430.92000000000007</v>
      </c>
      <c r="T2703">
        <v>0.40839303991811671</v>
      </c>
      <c r="U2703">
        <v>2026</v>
      </c>
      <c r="V2703" t="s">
        <v>79</v>
      </c>
      <c r="W2703">
        <v>12</v>
      </c>
      <c r="X2703" t="s">
        <v>83</v>
      </c>
    </row>
    <row r="2704" spans="1:24" x14ac:dyDescent="0.3">
      <c r="A2704">
        <v>3921</v>
      </c>
      <c r="B2704" s="1">
        <v>46358</v>
      </c>
      <c r="C2704">
        <f>YEAR(SalesDataTable[[#This Row],[Order Date]])</f>
        <v>2026</v>
      </c>
      <c r="D2704">
        <f>MONTH(SalesDataTable[[#This Row],[Order Date]])</f>
        <v>12</v>
      </c>
      <c r="E2704" t="str">
        <f>TEXT(SalesDataTable[[#This Row],[Order Date]], "MmMM")</f>
        <v>December</v>
      </c>
      <c r="F2704" t="str">
        <f>"Q"&amp;ROUNDUP(MONTH(SalesDataTable[[#This Row],[Order Date]])/3,0)</f>
        <v>Q4</v>
      </c>
      <c r="G2704" t="s">
        <v>48</v>
      </c>
      <c r="H2704" t="s">
        <v>52</v>
      </c>
      <c r="I2704" t="s">
        <v>88</v>
      </c>
      <c r="J2704" t="s">
        <v>85</v>
      </c>
      <c r="K2704" t="s">
        <v>30</v>
      </c>
      <c r="L2704" t="s">
        <v>57</v>
      </c>
      <c r="M2704">
        <v>12</v>
      </c>
      <c r="N2704">
        <v>142.93</v>
      </c>
      <c r="O2704">
        <v>0.1</v>
      </c>
      <c r="P2704">
        <v>79.81</v>
      </c>
      <c r="Q2704">
        <v>1543.644</v>
      </c>
      <c r="R2704">
        <v>957.72</v>
      </c>
      <c r="S2704">
        <v>585.92399999999998</v>
      </c>
      <c r="T2704">
        <v>0.37957197384889263</v>
      </c>
      <c r="U2704">
        <v>2026</v>
      </c>
      <c r="V2704" t="s">
        <v>79</v>
      </c>
      <c r="W2704">
        <v>12</v>
      </c>
      <c r="X2704" t="s">
        <v>83</v>
      </c>
    </row>
    <row r="2705" spans="1:24" x14ac:dyDescent="0.3">
      <c r="A2705">
        <v>1086</v>
      </c>
      <c r="B2705" s="1">
        <v>46364</v>
      </c>
      <c r="C2705">
        <f>YEAR(SalesDataTable[[#This Row],[Order Date]])</f>
        <v>2026</v>
      </c>
      <c r="D2705">
        <f>MONTH(SalesDataTable[[#This Row],[Order Date]])</f>
        <v>12</v>
      </c>
      <c r="E2705" t="str">
        <f>TEXT(SalesDataTable[[#This Row],[Order Date]], "MmMM")</f>
        <v>December</v>
      </c>
      <c r="F2705" t="str">
        <f>"Q"&amp;ROUNDUP(MONTH(SalesDataTable[[#This Row],[Order Date]])/3,0)</f>
        <v>Q4</v>
      </c>
      <c r="G2705" t="s">
        <v>20</v>
      </c>
      <c r="H2705" t="s">
        <v>60</v>
      </c>
      <c r="I2705" t="s">
        <v>88</v>
      </c>
      <c r="J2705" t="s">
        <v>85</v>
      </c>
      <c r="K2705" t="s">
        <v>30</v>
      </c>
      <c r="L2705" t="s">
        <v>57</v>
      </c>
      <c r="M2705">
        <v>12</v>
      </c>
      <c r="N2705">
        <v>146.99</v>
      </c>
      <c r="O2705">
        <v>0.15</v>
      </c>
      <c r="P2705">
        <v>79.239999999999995</v>
      </c>
      <c r="Q2705">
        <v>1499.298</v>
      </c>
      <c r="R2705">
        <v>950.87999999999988</v>
      </c>
      <c r="S2705">
        <v>548.41800000000012</v>
      </c>
      <c r="T2705">
        <v>0.36578318653129671</v>
      </c>
      <c r="U2705">
        <v>2026</v>
      </c>
      <c r="V2705" t="s">
        <v>79</v>
      </c>
      <c r="W2705">
        <v>12</v>
      </c>
      <c r="X2705" t="s">
        <v>83</v>
      </c>
    </row>
    <row r="2706" spans="1:24" x14ac:dyDescent="0.3">
      <c r="A2706">
        <v>3412</v>
      </c>
      <c r="B2706" s="1">
        <v>46365</v>
      </c>
      <c r="C2706">
        <f>YEAR(SalesDataTable[[#This Row],[Order Date]])</f>
        <v>2026</v>
      </c>
      <c r="D2706">
        <f>MONTH(SalesDataTable[[#This Row],[Order Date]])</f>
        <v>12</v>
      </c>
      <c r="E2706" t="str">
        <f>TEXT(SalesDataTable[[#This Row],[Order Date]], "MmMM")</f>
        <v>December</v>
      </c>
      <c r="F2706" t="str">
        <f>"Q"&amp;ROUNDUP(MONTH(SalesDataTable[[#This Row],[Order Date]])/3,0)</f>
        <v>Q4</v>
      </c>
      <c r="G2706" t="s">
        <v>28</v>
      </c>
      <c r="H2706" t="s">
        <v>36</v>
      </c>
      <c r="I2706" t="s">
        <v>88</v>
      </c>
      <c r="J2706" t="s">
        <v>85</v>
      </c>
      <c r="K2706" t="s">
        <v>30</v>
      </c>
      <c r="L2706" t="s">
        <v>57</v>
      </c>
      <c r="M2706">
        <v>10</v>
      </c>
      <c r="N2706">
        <v>145.30000000000001</v>
      </c>
      <c r="O2706">
        <v>0.1</v>
      </c>
      <c r="P2706">
        <v>79.7</v>
      </c>
      <c r="Q2706">
        <v>1307.7</v>
      </c>
      <c r="R2706">
        <v>797</v>
      </c>
      <c r="S2706">
        <v>510.70000000000005</v>
      </c>
      <c r="T2706">
        <v>0.39053299686472437</v>
      </c>
      <c r="U2706">
        <v>2026</v>
      </c>
      <c r="V2706" t="s">
        <v>79</v>
      </c>
      <c r="W2706">
        <v>12</v>
      </c>
      <c r="X2706" t="s">
        <v>83</v>
      </c>
    </row>
    <row r="2707" spans="1:24" x14ac:dyDescent="0.3">
      <c r="A2707">
        <v>3805</v>
      </c>
      <c r="B2707" s="1">
        <v>46382</v>
      </c>
      <c r="C2707">
        <f>YEAR(SalesDataTable[[#This Row],[Order Date]])</f>
        <v>2026</v>
      </c>
      <c r="D2707">
        <f>MONTH(SalesDataTable[[#This Row],[Order Date]])</f>
        <v>12</v>
      </c>
      <c r="E2707" t="str">
        <f>TEXT(SalesDataTable[[#This Row],[Order Date]], "MmMM")</f>
        <v>December</v>
      </c>
      <c r="F2707" t="str">
        <f>"Q"&amp;ROUNDUP(MONTH(SalesDataTable[[#This Row],[Order Date]])/3,0)</f>
        <v>Q4</v>
      </c>
      <c r="G2707" t="s">
        <v>20</v>
      </c>
      <c r="H2707" t="s">
        <v>39</v>
      </c>
      <c r="I2707" t="s">
        <v>88</v>
      </c>
      <c r="J2707" t="s">
        <v>85</v>
      </c>
      <c r="K2707" t="s">
        <v>37</v>
      </c>
      <c r="L2707" t="s">
        <v>54</v>
      </c>
      <c r="M2707">
        <v>8</v>
      </c>
      <c r="N2707">
        <v>45.54</v>
      </c>
      <c r="O2707">
        <v>0.15</v>
      </c>
      <c r="P2707">
        <v>18.54</v>
      </c>
      <c r="Q2707">
        <v>309.67199999999997</v>
      </c>
      <c r="R2707">
        <v>148.32</v>
      </c>
      <c r="S2707">
        <v>161.35199999999998</v>
      </c>
      <c r="T2707">
        <v>0.52104161822831896</v>
      </c>
      <c r="U2707">
        <v>2026</v>
      </c>
      <c r="V2707" t="s">
        <v>79</v>
      </c>
      <c r="W2707">
        <v>12</v>
      </c>
      <c r="X2707" t="s">
        <v>83</v>
      </c>
    </row>
    <row r="2708" spans="1:24" x14ac:dyDescent="0.3">
      <c r="A2708">
        <v>537</v>
      </c>
      <c r="B2708" s="1">
        <v>46384</v>
      </c>
      <c r="C2708">
        <f>YEAR(SalesDataTable[[#This Row],[Order Date]])</f>
        <v>2026</v>
      </c>
      <c r="D2708">
        <f>MONTH(SalesDataTable[[#This Row],[Order Date]])</f>
        <v>12</v>
      </c>
      <c r="E2708" t="str">
        <f>TEXT(SalesDataTable[[#This Row],[Order Date]], "MmMM")</f>
        <v>December</v>
      </c>
      <c r="F2708" t="str">
        <f>"Q"&amp;ROUNDUP(MONTH(SalesDataTable[[#This Row],[Order Date]])/3,0)</f>
        <v>Q4</v>
      </c>
      <c r="G2708" t="s">
        <v>20</v>
      </c>
      <c r="H2708" t="s">
        <v>21</v>
      </c>
      <c r="I2708" t="s">
        <v>88</v>
      </c>
      <c r="J2708" t="s">
        <v>85</v>
      </c>
      <c r="K2708" t="s">
        <v>30</v>
      </c>
      <c r="L2708" t="s">
        <v>33</v>
      </c>
      <c r="M2708">
        <v>12</v>
      </c>
      <c r="N2708">
        <v>90.29</v>
      </c>
      <c r="O2708">
        <v>0.1</v>
      </c>
      <c r="P2708">
        <v>45.76</v>
      </c>
      <c r="Q2708">
        <v>975.13200000000006</v>
      </c>
      <c r="R2708">
        <v>549.12</v>
      </c>
      <c r="S2708">
        <v>426.01200000000006</v>
      </c>
      <c r="T2708">
        <v>0.43687623829389255</v>
      </c>
      <c r="U2708">
        <v>2026</v>
      </c>
      <c r="V2708" t="s">
        <v>79</v>
      </c>
      <c r="W2708">
        <v>12</v>
      </c>
      <c r="X2708" t="s">
        <v>83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DAA36-5A79-40E3-AB6C-7FC639FE7EC7}">
  <dimension ref="A1:AA722"/>
  <sheetViews>
    <sheetView showGridLines="0" tabSelected="1" zoomScale="78" workbookViewId="0">
      <selection activeCell="S18" sqref="S18"/>
    </sheetView>
  </sheetViews>
  <sheetFormatPr defaultRowHeight="14.4" x14ac:dyDescent="0.3"/>
  <sheetData>
    <row r="1" spans="1:27" x14ac:dyDescent="0.3">
      <c r="A1" s="3"/>
      <c r="B1" s="3"/>
      <c r="C1" s="3"/>
      <c r="D1" s="3"/>
      <c r="E1" s="3"/>
      <c r="F1" s="3"/>
      <c r="G1" s="3"/>
      <c r="H1" s="3"/>
      <c r="I1" s="3"/>
      <c r="J1" s="3"/>
      <c r="K1" s="3"/>
      <c r="L1" s="3"/>
      <c r="M1" s="3"/>
      <c r="N1" s="3"/>
      <c r="O1" s="3"/>
      <c r="P1" s="3"/>
      <c r="Q1" s="3"/>
      <c r="R1" s="3"/>
      <c r="S1" s="3"/>
      <c r="T1" s="3"/>
      <c r="U1" s="3"/>
      <c r="V1" s="3"/>
      <c r="W1" s="3"/>
      <c r="X1" s="3"/>
      <c r="Y1" s="3"/>
      <c r="Z1" s="3"/>
      <c r="AA1" s="3"/>
    </row>
    <row r="2" spans="1:27" x14ac:dyDescent="0.3">
      <c r="A2" s="3"/>
      <c r="B2" s="3"/>
      <c r="C2" s="3"/>
      <c r="D2" s="3"/>
      <c r="E2" s="3"/>
      <c r="F2" s="3"/>
      <c r="G2" s="3"/>
      <c r="H2" s="3"/>
      <c r="I2" s="3"/>
      <c r="J2" s="3"/>
      <c r="K2" s="3"/>
      <c r="L2" s="3"/>
      <c r="M2" s="3"/>
      <c r="N2" s="3"/>
      <c r="O2" s="3"/>
      <c r="P2" s="3"/>
      <c r="Q2" s="3"/>
      <c r="R2" s="3"/>
      <c r="S2" s="3"/>
      <c r="T2" s="3"/>
      <c r="U2" s="3"/>
      <c r="V2" s="3"/>
      <c r="W2" s="3"/>
      <c r="X2" s="3"/>
      <c r="Y2" s="3"/>
      <c r="Z2" s="3"/>
      <c r="AA2" s="3"/>
    </row>
    <row r="3" spans="1:27" x14ac:dyDescent="0.3">
      <c r="A3" s="3"/>
      <c r="B3" s="3"/>
      <c r="C3" s="3"/>
      <c r="D3" s="3"/>
      <c r="E3" s="3"/>
      <c r="F3" s="3"/>
      <c r="G3" s="3"/>
      <c r="H3" s="3"/>
      <c r="I3" s="3"/>
      <c r="J3" s="3"/>
      <c r="K3" s="3"/>
      <c r="L3" s="3"/>
      <c r="M3" s="3"/>
      <c r="N3" s="3"/>
      <c r="O3" s="3"/>
      <c r="P3" s="3"/>
      <c r="Q3" s="3"/>
      <c r="R3" s="3"/>
      <c r="S3" s="3"/>
      <c r="T3" s="3"/>
      <c r="U3" s="3"/>
      <c r="V3" s="3"/>
      <c r="W3" s="3"/>
      <c r="X3" s="3"/>
      <c r="Y3" s="3"/>
      <c r="Z3" s="3"/>
      <c r="AA3" s="3"/>
    </row>
    <row r="4" spans="1:27" x14ac:dyDescent="0.3">
      <c r="A4" s="3"/>
      <c r="B4" s="3"/>
      <c r="C4" s="3"/>
      <c r="D4" s="3"/>
      <c r="E4" s="3"/>
      <c r="F4" s="3"/>
      <c r="G4" s="3"/>
      <c r="H4" s="3"/>
      <c r="I4" s="3"/>
      <c r="J4" s="3"/>
      <c r="K4" s="3"/>
      <c r="L4" s="3"/>
      <c r="M4" s="3"/>
      <c r="N4" s="3"/>
      <c r="O4" s="3"/>
      <c r="P4" s="3"/>
      <c r="Q4" s="3"/>
      <c r="R4" s="3"/>
      <c r="S4" s="3"/>
      <c r="T4" s="3"/>
      <c r="U4" s="3"/>
      <c r="V4" s="3"/>
      <c r="W4" s="3"/>
      <c r="X4" s="3"/>
      <c r="Y4" s="3"/>
      <c r="Z4" s="3"/>
      <c r="AA4" s="3"/>
    </row>
    <row r="5" spans="1:27" x14ac:dyDescent="0.3">
      <c r="A5" s="3"/>
      <c r="B5" s="3"/>
      <c r="C5" s="3"/>
      <c r="D5" s="3"/>
      <c r="E5" s="3"/>
      <c r="F5" s="3"/>
      <c r="G5" s="3"/>
      <c r="H5" s="3"/>
      <c r="I5" s="3"/>
      <c r="J5" s="3"/>
      <c r="K5" s="3"/>
      <c r="L5" s="3"/>
      <c r="M5" s="3"/>
      <c r="N5" s="3"/>
      <c r="O5" s="3"/>
      <c r="P5" s="3"/>
      <c r="Q5" s="3"/>
      <c r="R5" s="3"/>
      <c r="S5" s="3"/>
      <c r="T5" s="3"/>
      <c r="U5" s="3"/>
      <c r="V5" s="3"/>
      <c r="W5" s="3"/>
      <c r="X5" s="3"/>
      <c r="Y5" s="3"/>
      <c r="Z5" s="3"/>
      <c r="AA5" s="3"/>
    </row>
    <row r="6" spans="1:27" x14ac:dyDescent="0.3">
      <c r="A6" s="3"/>
      <c r="B6" s="3"/>
      <c r="C6" s="3"/>
      <c r="D6" s="3"/>
      <c r="E6" s="3"/>
      <c r="F6" s="3"/>
      <c r="G6" s="3"/>
      <c r="H6" s="3"/>
      <c r="I6" s="3"/>
      <c r="J6" s="3"/>
      <c r="K6" s="3"/>
      <c r="L6" s="3"/>
      <c r="M6" s="3"/>
      <c r="N6" s="3"/>
      <c r="O6" s="3"/>
      <c r="P6" s="3"/>
      <c r="Q6" s="3"/>
      <c r="R6" s="3"/>
      <c r="S6" s="3"/>
      <c r="T6" s="3"/>
      <c r="U6" s="3"/>
      <c r="V6" s="3"/>
      <c r="W6" s="3"/>
      <c r="X6" s="3"/>
      <c r="Y6" s="3"/>
      <c r="Z6" s="3"/>
      <c r="AA6" s="3"/>
    </row>
    <row r="7" spans="1:27" x14ac:dyDescent="0.3">
      <c r="A7" s="3"/>
      <c r="B7" s="3"/>
      <c r="C7" s="3"/>
      <c r="D7" s="3"/>
      <c r="E7" s="3"/>
      <c r="F7" s="3"/>
      <c r="G7" s="3"/>
      <c r="H7" s="3"/>
      <c r="I7" s="3"/>
      <c r="J7" s="3"/>
      <c r="K7" s="3"/>
      <c r="L7" s="3"/>
      <c r="M7" s="3"/>
      <c r="N7" s="3"/>
      <c r="O7" s="3"/>
      <c r="P7" s="3"/>
      <c r="Q7" s="3"/>
      <c r="R7" s="3"/>
      <c r="S7" s="3"/>
      <c r="T7" s="3"/>
      <c r="U7" s="3"/>
      <c r="V7" s="3"/>
      <c r="W7" s="3"/>
      <c r="X7" s="3"/>
      <c r="Y7" s="3"/>
      <c r="Z7" s="3"/>
      <c r="AA7" s="3"/>
    </row>
    <row r="8" spans="1:27" x14ac:dyDescent="0.3">
      <c r="A8" s="3"/>
      <c r="B8" s="3"/>
      <c r="C8" s="3"/>
      <c r="D8" s="3"/>
      <c r="E8" s="3"/>
      <c r="F8" s="3"/>
      <c r="G8" s="3"/>
      <c r="H8" s="3"/>
      <c r="I8" s="3"/>
      <c r="J8" s="3"/>
      <c r="K8" s="3"/>
      <c r="L8" s="3"/>
      <c r="M8" s="3"/>
      <c r="N8" s="3"/>
      <c r="O8" s="3"/>
      <c r="P8" s="3"/>
      <c r="Q8" s="3"/>
      <c r="R8" s="3"/>
      <c r="S8" s="3"/>
      <c r="T8" s="3"/>
      <c r="U8" s="3"/>
      <c r="V8" s="3"/>
      <c r="W8" s="3"/>
      <c r="X8" s="3"/>
      <c r="Y8" s="3"/>
      <c r="Z8" s="3"/>
      <c r="AA8" s="3"/>
    </row>
    <row r="9" spans="1:27" x14ac:dyDescent="0.3">
      <c r="A9" s="3"/>
      <c r="B9" s="3"/>
      <c r="C9" s="3"/>
      <c r="D9" s="3"/>
      <c r="E9" s="3"/>
      <c r="F9" s="3"/>
      <c r="G9" s="3"/>
      <c r="H9" s="3"/>
      <c r="I9" s="3"/>
      <c r="J9" s="3"/>
      <c r="K9" s="3"/>
      <c r="L9" s="3"/>
      <c r="M9" s="3"/>
      <c r="N9" s="3"/>
      <c r="O9" s="3"/>
      <c r="P9" s="3"/>
      <c r="Q9" s="3"/>
      <c r="R9" s="3"/>
      <c r="S9" s="3"/>
      <c r="T9" s="3"/>
      <c r="U9" s="3"/>
      <c r="V9" s="3"/>
      <c r="W9" s="3"/>
      <c r="X9" s="3"/>
      <c r="Y9" s="3"/>
      <c r="Z9" s="3"/>
      <c r="AA9" s="3"/>
    </row>
    <row r="10" spans="1:27" x14ac:dyDescent="0.3">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spans="1:27" x14ac:dyDescent="0.3">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spans="1:27" x14ac:dyDescent="0.3">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spans="1:27" x14ac:dyDescent="0.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spans="1:27" x14ac:dyDescent="0.3">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spans="1:27" x14ac:dyDescent="0.3">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spans="1:27" x14ac:dyDescent="0.3">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spans="1:27" x14ac:dyDescent="0.3">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spans="1:27" x14ac:dyDescent="0.3">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spans="1:27" x14ac:dyDescent="0.3">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spans="1:27" x14ac:dyDescent="0.3">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spans="1:27" x14ac:dyDescent="0.3">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spans="1:27" x14ac:dyDescent="0.3">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spans="1:27" x14ac:dyDescent="0.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spans="1:27" x14ac:dyDescent="0.3">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spans="1:27" x14ac:dyDescent="0.3">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spans="1:27" x14ac:dyDescent="0.3">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spans="1:27" x14ac:dyDescent="0.3">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spans="1:27" x14ac:dyDescent="0.3">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spans="1:27" x14ac:dyDescent="0.3">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spans="1:27" x14ac:dyDescent="0.3">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spans="1:27" x14ac:dyDescent="0.3">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spans="1:27" x14ac:dyDescent="0.3">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spans="1:27" x14ac:dyDescent="0.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spans="1:27" x14ac:dyDescent="0.3">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x14ac:dyDescent="0.3">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x14ac:dyDescent="0.3">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x14ac:dyDescent="0.3">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spans="1:27" x14ac:dyDescent="0.3">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x14ac:dyDescent="0.3">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x14ac:dyDescent="0.3">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spans="1:27" x14ac:dyDescent="0.3">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x14ac:dyDescent="0.3">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x14ac:dyDescent="0.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x14ac:dyDescent="0.3">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x14ac:dyDescent="0.3">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x14ac:dyDescent="0.3">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x14ac:dyDescent="0.3">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x14ac:dyDescent="0.3">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x14ac:dyDescent="0.3">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x14ac:dyDescent="0.3">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A5E7EC9-22C5-4B09-ADE5-89D375C5A17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 </vt:lpstr>
      <vt:lpstr>SalesData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Priyanshu kumar</dc:creator>
  <cp:lastModifiedBy>priyanshu kumar</cp:lastModifiedBy>
  <cp:lastPrinted>2026-10-27T19:41:13Z</cp:lastPrinted>
  <dcterms:created xsi:type="dcterms:W3CDTF">2026-10-27T15:04:34Z</dcterms:created>
  <dcterms:modified xsi:type="dcterms:W3CDTF">2026-10-27T19:46:51Z</dcterms:modified>
</cp:coreProperties>
</file>