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13_ncr:1_{68E6237F-513E-4E6A-8048-35F5AB8E22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4" i="4" l="1"/>
  <c r="F5" i="4"/>
  <c r="F6" i="4"/>
  <c r="F3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" i="4"/>
  <c r="D4" i="4"/>
  <c r="D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<sst xmlns="http://schemas.openxmlformats.org/spreadsheetml/2006/main" count="1277" uniqueCount="326">
  <si>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</si>
  <si>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</si>
  <si>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</si>
  <si>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</si>
  <si>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</si>
  <si>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</si>
  <si>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</si>
  <si>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</si>
  <si>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</si>
  <si>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</si>
  <si>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</si>
  <si>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</si>
  <si>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</si>
  <si>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</si>
  <si>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</si>
  <si>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</si>
  <si>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</si>
  <si>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</si>
  <si>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</si>
  <si>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</si>
  <si>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</si>
  <si>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</si>
  <si>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</si>
  <si>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</si>
  <si>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</si>
  <si>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</si>
  <si>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</si>
  <si>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</si>
  <si>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</si>
  <si>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</si>
  <si>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</si>
  <si>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</si>
  <si>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</si>
  <si>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</si>
  <si>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</si>
  <si>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</si>
  <si>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</si>
  <si>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</si>
  <si>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</si>
  <si>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</si>
  <si>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</si>
  <si>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</si>
  <si>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</si>
  <si>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</si>
  <si>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</si>
  <si>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</si>
  <si>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</si>
  <si>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</si>
  <si>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</si>
  <si>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</si>
  <si>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</si>
  <si>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</si>
  <si>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</si>
  <si>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</si>
  <si>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</si>
  <si>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</si>
  <si>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</si>
  <si>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</si>
  <si>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</si>
  <si>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</si>
  <si>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</si>
  <si>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</si>
  <si>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</si>
  <si>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</si>
  <si>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</si>
  <si>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</si>
  <si>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</si>
  <si>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</si>
  <si>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</si>
  <si>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</si>
  <si>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</si>
  <si>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</si>
  <si>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</si>
  <si>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</si>
  <si>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</si>
  <si>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</si>
  <si>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</si>
  <si>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</si>
  <si>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</si>
  <si>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</si>
  <si>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</si>
  <si>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</si>
  <si>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</si>
  <si>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</si>
  <si>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</si>
  <si>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</si>
  <si>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</si>
  <si>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</si>
  <si>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</si>
  <si>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</si>
  <si>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</si>
  <si>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</si>
  <si>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</si>
  <si>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</si>
  <si>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</si>
  <si>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</si>
  <si>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</si>
  <si>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</si>
  <si>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</si>
  <si>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</si>
  <si>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</si>
  <si>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</si>
  <si>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</si>
  <si>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</si>
  <si>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</si>
  <si>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</si>
  <si>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</si>
  <si>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</si>
  <si>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</si>
  <si>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</si>
  <si>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</si>
  <si>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</si>
  <si>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</si>
  <si>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</si>
  <si>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</si>
  <si>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</si>
  <si>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</si>
  <si>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</si>
  <si>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</si>
  <si>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</si>
  <si>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</si>
  <si>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</si>
  <si>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</si>
  <si>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</si>
  <si>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</si>
  <si>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</si>
  <si>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</si>
  <si>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</si>
  <si>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</si>
  <si>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</si>
  <si>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</si>
  <si>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</si>
  <si>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</si>
  <si>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</si>
  <si>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</si>
  <si>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</si>
  <si>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</si>
  <si>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</si>
  <si>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</si>
  <si>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</si>
  <si>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</si>
  <si>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</si>
  <si>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</si>
  <si>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</si>
  <si>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</si>
  <si>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</si>
  <si>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</si>
  <si>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</si>
  <si>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</si>
  <si>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</si>
  <si>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</si>
  <si>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</si>
  <si>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</si>
  <si>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</si>
  <si>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</si>
  <si>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</si>
  <si>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</si>
  <si>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</si>
  <si>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</si>
  <si>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</si>
  <si>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</si>
  <si>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</si>
  <si>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</si>
  <si>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</si>
  <si>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</si>
  <si>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</si>
  <si>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</si>
  <si>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</si>
  <si>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</si>
  <si>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</si>
  <si>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</si>
  <si>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</si>
  <si>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</si>
  <si>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</si>
  <si>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</si>
  <si>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</si>
  <si>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</si>
  <si>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</si>
  <si>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</si>
  <si>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</si>
  <si>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</si>
  <si>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</si>
  <si>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</si>
  <si>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</si>
  <si>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</si>
  <si>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</si>
  <si>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</si>
  <si>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</si>
  <si>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</si>
  <si>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</si>
  <si>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</si>
  <si>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</si>
  <si>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</si>
  <si>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</si>
  <si>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</si>
  <si>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</si>
  <si>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</si>
  <si>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</si>
  <si>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</si>
  <si>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</si>
  <si>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</si>
  <si>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</si>
  <si>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</si>
  <si>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</si>
  <si>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</si>
  <si>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</si>
  <si>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</si>
  <si>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</si>
  <si>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</si>
  <si>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</si>
  <si>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</si>
  <si>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</si>
  <si>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</si>
  <si>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</si>
  <si>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</si>
  <si>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</si>
  <si>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</si>
  <si>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</si>
  <si>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</si>
  <si>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</si>
  <si>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</si>
  <si>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</si>
  <si>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</si>
  <si>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</si>
  <si>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</si>
  <si>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</si>
  <si>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</si>
  <si>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</si>
  <si>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</si>
  <si>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</si>
  <si>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</si>
  <si>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</si>
  <si>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</si>
  <si>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</si>
  <si>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</si>
  <si>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</si>
  <si>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</si>
  <si>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</si>
  <si>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</si>
  <si>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</si>
  <si>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</si>
  <si>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</si>
  <si>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</si>
  <si>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</si>
  <si>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</si>
  <si>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</si>
  <si>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</si>
  <si>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</si>
  <si>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</si>
  <si>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</si>
  <si>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</si>
  <si>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</si>
  <si>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</si>
  <si>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</si>
  <si>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</si>
  <si>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</si>
  <si>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</si>
  <si>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</si>
  <si>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</si>
  <si>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</si>
  <si>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</si>
  <si>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</si>
  <si>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</si>
  <si>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</si>
  <si>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</si>
  <si>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</si>
  <si>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</si>
  <si>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</si>
  <si>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</si>
  <si>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</si>
  <si>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</si>
  <si>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</si>
  <si>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</si>
  <si>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</si>
  <si>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</si>
  <si>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</si>
  <si>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</si>
  <si>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</si>
  <si>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</si>
  <si>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</si>
  <si>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</si>
  <si>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</si>
  <si>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</si>
  <si>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</si>
  <si>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</si>
  <si>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</si>
  <si>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</si>
  <si>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</si>
  <si>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</si>
  <si>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</si>
  <si>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</si>
  <si>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</si>
  <si>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</si>
  <si>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</si>
  <si>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</si>
  <si>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</si>
  <si>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</si>
  <si>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</si>
  <si>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</si>
  <si>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</si>
  <si>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</si>
  <si>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</si>
  <si>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</si>
  <si>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</si>
  <si>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</si>
  <si>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</si>
  <si>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</si>
  <si>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</si>
  <si>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</si>
  <si>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</si>
  <si>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</si>
  <si>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</si>
  <si>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</si>
  <si>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</si>
  <si>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</si>
  <si>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</si>
  <si>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</si>
  <si>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</si>
  <si>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</si>
  <si>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</si>
  <si>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</si>
  <si>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</si>
  <si>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</si>
  <si>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value input</t>
  </si>
  <si>
    <t>range</t>
  </si>
  <si>
    <t>value colume on the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</si>
</sst>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93" zoomScaleNormal="130" workbookViewId="0">
      <selection activeCell="B11" sqref="B11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VLOOKUP(A2,Students!A:D,3,)</f>
        <v>BL-SPEA</v>
      </c>
      <c r="D2" s="33">
        <f>VLOOKUP(C2,Fees!A:B,2,)</f>
        <v>2800</v>
      </c>
      <c r="E2" s="15">
        <f>VLOOKUP(A2,TestScores!A2:C33,3,)</f>
        <v>86</v>
      </c>
      <c r="F2" s="15" t="b">
        <f>IF(E2&gt;=70,TRUE,FALSE)</f>
        <v>1</v>
      </c>
    </row>
    <row r="3" spans="1:12" ht="14.4" x14ac:dyDescent="0.3">
      <c r="A3" s="13">
        <v>9144</v>
      </c>
      <c r="B3" s="31" t="s">
        <v>126</v>
      </c>
      <c r="C3" s="13" t="str">
        <f>VLOOKUP(A3,Students!A:D,3,)</f>
        <v>BL-EDUC</v>
      </c>
      <c r="D3" s="33">
        <f>VLOOKUP(C3,Fees!A:B,2,)</f>
        <v>5920</v>
      </c>
      <c r="E3" s="15">
        <f>VLOOKUP(A3,TestScores!A3:C34,3,)</f>
        <v>97</v>
      </c>
      <c r="F3" s="15" t="b">
        <f t="shared" ref="F3:F33" si="0">IF(E3&gt;=70,TRUE,FALSE)</f>
        <v>1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VLOOKUP(A4,Students!A:D,3,)</f>
        <v>BL-HPER</v>
      </c>
      <c r="D4" s="33">
        <f>VLOOKUP(C4,Fees!A:B,2,)</f>
        <v>4640</v>
      </c>
      <c r="E4" s="15">
        <f>VLOOKUP(A4,TestScores!A4:C35,3,)</f>
        <v>90</v>
      </c>
      <c r="F4" s="15" t="b">
        <f t="shared" si="0"/>
        <v>1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VLOOKUP(A5,Students!A:D,3,)</f>
        <v>BL-FINA</v>
      </c>
      <c r="D5" s="33">
        <f>VLOOKUP(C5,Fees!A:B,2,)</f>
        <v>3920</v>
      </c>
      <c r="E5" s="15">
        <f>VLOOKUP(A5,TestScores!A5:C36,3,)</f>
        <v>79</v>
      </c>
      <c r="F5" s="15" t="b">
        <f t="shared" si="0"/>
        <v>1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VLOOKUP(A6,Students!A:D,3,)</f>
        <v>BL-HPER</v>
      </c>
      <c r="D6" s="33">
        <f>VLOOKUP(C6,Fees!A:B,2,)</f>
        <v>4640</v>
      </c>
      <c r="E6" s="15">
        <f>VLOOKUP(A6,TestScores!A6:C37,3,)</f>
        <v>97</v>
      </c>
      <c r="F6" s="15" t="b">
        <f t="shared" si="0"/>
        <v>1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VLOOKUP(A7,Students!A:D,3,)</f>
        <v>BL-ANTH</v>
      </c>
      <c r="D7" s="33">
        <f>VLOOKUP(C7,Fees!A:B,2,)</f>
        <v>1840</v>
      </c>
      <c r="E7" s="15">
        <f>VLOOKUP(A7,TestScores!A7:C38,3,)</f>
        <v>95</v>
      </c>
      <c r="F7" s="15" t="b">
        <f t="shared" si="0"/>
        <v>1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VLOOKUP(A8,Students!A:D,3,)</f>
        <v>BL-EDUC</v>
      </c>
      <c r="D8" s="33">
        <f>VLOOKUP(C8,Fees!A:B,2,)</f>
        <v>5920</v>
      </c>
      <c r="E8" s="15">
        <f>VLOOKUP(A8,TestScores!A8:C39,3,)</f>
        <v>77</v>
      </c>
      <c r="F8" s="15" t="b">
        <f t="shared" si="0"/>
        <v>1</v>
      </c>
      <c r="I8" s="16"/>
      <c r="J8" s="16"/>
      <c r="K8" t="s">
        <v>323</v>
      </c>
    </row>
    <row r="9" spans="1:12" ht="14.4" x14ac:dyDescent="0.3">
      <c r="A9" s="13">
        <v>9211</v>
      </c>
      <c r="B9" s="31" t="s">
        <v>178</v>
      </c>
      <c r="C9" s="13" t="str">
        <f>VLOOKUP(A9,Students!A:D,3,)</f>
        <v>BL-PSY</v>
      </c>
      <c r="D9" s="33">
        <f>VLOOKUP(C9,Fees!A:B,2,)</f>
        <v>1920</v>
      </c>
      <c r="E9" s="15">
        <f>VLOOKUP(A9,TestScores!A9:C40,3,)</f>
        <v>75</v>
      </c>
      <c r="F9" s="15" t="b">
        <f t="shared" si="0"/>
        <v>1</v>
      </c>
      <c r="K9" t="s">
        <v>324</v>
      </c>
    </row>
    <row r="10" spans="1:12" ht="14.4" x14ac:dyDescent="0.3">
      <c r="A10" s="13">
        <v>9144</v>
      </c>
      <c r="B10" s="31" t="s">
        <v>126</v>
      </c>
      <c r="C10" s="13" t="str">
        <f>VLOOKUP(A10,Students!A:D,3,)</f>
        <v>BL-EDUC</v>
      </c>
      <c r="D10" s="33">
        <f>VLOOKUP(C10,Fees!A:B,2,)</f>
        <v>5920</v>
      </c>
      <c r="E10" s="15">
        <f>VLOOKUP(A10,TestScores!A10:C41,3,)</f>
        <v>100</v>
      </c>
      <c r="F10" s="15" t="b">
        <f t="shared" si="0"/>
        <v>1</v>
      </c>
      <c r="K10" t="s">
        <v>325</v>
      </c>
    </row>
    <row r="11" spans="1:12" ht="14.4" x14ac:dyDescent="0.3">
      <c r="A11" s="13">
        <v>9154</v>
      </c>
      <c r="B11" s="31" t="s">
        <v>135</v>
      </c>
      <c r="C11" s="13" t="str">
        <f>VLOOKUP(A11,Students!A:D,3,)</f>
        <v>BL-BI</v>
      </c>
      <c r="D11" s="33">
        <f>VLOOKUP(C11,Fees!A:B,2,)</f>
        <v>2160</v>
      </c>
      <c r="E11" s="15">
        <f>VLOOKUP(A11,TestScores!A11:C42,3,)</f>
        <v>99</v>
      </c>
      <c r="F11" s="15" t="b">
        <f t="shared" si="0"/>
        <v>1</v>
      </c>
    </row>
    <row r="12" spans="1:12" ht="14.4" x14ac:dyDescent="0.3">
      <c r="A12" s="13">
        <v>9194</v>
      </c>
      <c r="B12" s="31" t="s">
        <v>168</v>
      </c>
      <c r="C12" s="13" t="str">
        <f>VLOOKUP(A12,Students!A:D,3,)</f>
        <v>BL-LAWS</v>
      </c>
      <c r="D12" s="33">
        <f>VLOOKUP(C12,Fees!A:B,2,)</f>
        <v>5440</v>
      </c>
      <c r="E12" s="15">
        <f>VLOOKUP(A12,TestScores!A12:C43,3,)</f>
        <v>84</v>
      </c>
      <c r="F12" s="15" t="b">
        <f t="shared" si="0"/>
        <v>1</v>
      </c>
    </row>
    <row r="13" spans="1:12" ht="14.4" x14ac:dyDescent="0.3">
      <c r="A13" s="13">
        <v>9142</v>
      </c>
      <c r="B13" s="31" t="s">
        <v>124</v>
      </c>
      <c r="C13" s="13" t="str">
        <f>VLOOKUP(A13,Students!A:D,3,)</f>
        <v>BL-BI</v>
      </c>
      <c r="D13" s="33">
        <f>VLOOKUP(C13,Fees!A:B,2,)</f>
        <v>2160</v>
      </c>
      <c r="E13" s="15">
        <f>VLOOKUP(A13,TestScores!A13:C44,3,)</f>
        <v>89</v>
      </c>
      <c r="F13" s="15" t="b">
        <f t="shared" si="0"/>
        <v>1</v>
      </c>
    </row>
    <row r="14" spans="1:12" ht="14.4" x14ac:dyDescent="0.3">
      <c r="A14" s="13">
        <v>9124</v>
      </c>
      <c r="B14" s="31" t="s">
        <v>108</v>
      </c>
      <c r="C14" s="13" t="str">
        <f>VLOOKUP(A14,Students!A:D,3,)</f>
        <v>BL-BUS</v>
      </c>
      <c r="D14" s="33">
        <f>VLOOKUP(C14,Fees!A:B,2,)</f>
        <v>6880</v>
      </c>
      <c r="E14" s="15">
        <f>VLOOKUP(A14,TestScores!A14:C45,3,)</f>
        <v>51</v>
      </c>
      <c r="F14" s="15" t="b">
        <f t="shared" si="0"/>
        <v>0</v>
      </c>
    </row>
    <row r="15" spans="1:12" ht="14.4" x14ac:dyDescent="0.3">
      <c r="A15" s="13">
        <v>9120</v>
      </c>
      <c r="B15" s="31" t="s">
        <v>105</v>
      </c>
      <c r="C15" s="13" t="str">
        <f>VLOOKUP(A15,Students!A:D,3,)</f>
        <v>BL-BI</v>
      </c>
      <c r="D15" s="33">
        <f>VLOOKUP(C15,Fees!A:B,2,)</f>
        <v>2160</v>
      </c>
      <c r="E15" s="15">
        <f>VLOOKUP(A15,TestScores!A15:C46,3,)</f>
        <v>58</v>
      </c>
      <c r="F15" s="15" t="b">
        <f t="shared" si="0"/>
        <v>0</v>
      </c>
    </row>
    <row r="16" spans="1:12" ht="14.4" x14ac:dyDescent="0.3">
      <c r="A16" s="13">
        <v>9178</v>
      </c>
      <c r="B16" s="31" t="s">
        <v>154</v>
      </c>
      <c r="C16" s="13" t="str">
        <f>VLOOKUP(A16,Students!A:D,3,)</f>
        <v>BL-BUS</v>
      </c>
      <c r="D16" s="33">
        <f>VLOOKUP(C16,Fees!A:B,2,)</f>
        <v>6880</v>
      </c>
      <c r="E16" s="15">
        <f>VLOOKUP(A16,TestScores!A16:C47,3,)</f>
        <v>95</v>
      </c>
      <c r="F16" s="15" t="b">
        <f t="shared" si="0"/>
        <v>1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VLOOKUP(A17,Students!A:D,3,)</f>
        <v>BL-PSY</v>
      </c>
      <c r="D17" s="33">
        <f>VLOOKUP(C17,Fees!A:B,2,)</f>
        <v>1920</v>
      </c>
      <c r="E17" s="15">
        <f>VLOOKUP(A17,TestScores!A17:C48,3,)</f>
        <v>62</v>
      </c>
      <c r="F17" s="15" t="b">
        <f t="shared" si="0"/>
        <v>0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VLOOKUP(A18,Students!A:D,3,)</f>
        <v>BL-DENT</v>
      </c>
      <c r="D18" s="33" t="e">
        <f>VLOOKUP(C18,Fees!A:B,2,)</f>
        <v>#N/A</v>
      </c>
      <c r="E18" s="15">
        <f>VLOOKUP(A18,TestScores!A18:C49,3,)</f>
        <v>69</v>
      </c>
      <c r="F18" s="15" t="b">
        <f t="shared" si="0"/>
        <v>0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VLOOKUP(A19,Students!A:D,3,)</f>
        <v>BL-POLS</v>
      </c>
      <c r="D19" s="33">
        <f>VLOOKUP(C19,Fees!A:B,2,)</f>
        <v>1600</v>
      </c>
      <c r="E19" s="15">
        <f>VLOOKUP(A19,TestScores!A19:C50,3,)</f>
        <v>83</v>
      </c>
      <c r="F19" s="15" t="b">
        <f t="shared" si="0"/>
        <v>1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VLOOKUP(A20,Students!A:D,3,)</f>
        <v>BL-LAWS</v>
      </c>
      <c r="D20" s="33">
        <f>VLOOKUP(C20,Fees!A:B,2,)</f>
        <v>5440</v>
      </c>
      <c r="E20" s="15">
        <f>VLOOKUP(A20,TestScores!A20:C51,3,)</f>
        <v>94</v>
      </c>
      <c r="F20" s="15" t="b">
        <f t="shared" si="0"/>
        <v>1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VLOOKUP(A21,Students!A:D,3,)</f>
        <v>BL-FINA</v>
      </c>
      <c r="D21" s="33">
        <f>VLOOKUP(C21,Fees!A:B,2,)</f>
        <v>3920</v>
      </c>
      <c r="E21" s="15">
        <f>VLOOKUP(A21,TestScores!A21:C52,3,)</f>
        <v>51</v>
      </c>
      <c r="F21" s="15" t="b">
        <f t="shared" si="0"/>
        <v>0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VLOOKUP(A22,Students!A:D,3,)</f>
        <v>BL-AMID</v>
      </c>
      <c r="D22" s="33">
        <f>VLOOKUP(C22,Fees!A:B,2,)</f>
        <v>2000</v>
      </c>
      <c r="E22" s="15">
        <f>VLOOKUP(A22,TestScores!A22:C53,3,)</f>
        <v>85</v>
      </c>
      <c r="F22" s="15" t="b">
        <f t="shared" si="0"/>
        <v>1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VLOOKUP(A23,Students!A:D,3,)</f>
        <v>BL-EDUC</v>
      </c>
      <c r="D23" s="33">
        <f>VLOOKUP(C23,Fees!A:B,2,)</f>
        <v>5920</v>
      </c>
      <c r="E23" s="15">
        <f>VLOOKUP(A23,TestScores!A23:C54,3,)</f>
        <v>78</v>
      </c>
      <c r="F23" s="15" t="b">
        <f t="shared" si="0"/>
        <v>1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VLOOKUP(A24,Students!A:D,3,)</f>
        <v>BL-SPEA</v>
      </c>
      <c r="D24" s="33">
        <f>VLOOKUP(C24,Fees!A:B,2,)</f>
        <v>2800</v>
      </c>
      <c r="E24" s="15">
        <f>VLOOKUP(A24,TestScores!A24:C55,3,)</f>
        <v>56</v>
      </c>
      <c r="F24" s="15" t="b">
        <f t="shared" si="0"/>
        <v>0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VLOOKUP(A25,Students!A:D,3,)</f>
        <v>BL-FINA</v>
      </c>
      <c r="D25" s="33">
        <f>VLOOKUP(C25,Fees!A:B,2,)</f>
        <v>3920</v>
      </c>
      <c r="E25" s="15">
        <f>VLOOKUP(A25,TestScores!A25:C56,3,)</f>
        <v>78</v>
      </c>
      <c r="F25" s="15" t="b">
        <f t="shared" si="0"/>
        <v>1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VLOOKUP(A26,Students!A:D,3,)</f>
        <v>BL-BI</v>
      </c>
      <c r="D26" s="33">
        <f>VLOOKUP(C26,Fees!A:B,2,)</f>
        <v>2160</v>
      </c>
      <c r="E26" s="15">
        <f>VLOOKUP(A26,TestScores!A26:C57,3,)</f>
        <v>59</v>
      </c>
      <c r="F26" s="15" t="b">
        <f t="shared" si="0"/>
        <v>0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VLOOKUP(A27,Students!A:D,3,)</f>
        <v>BL-TELC</v>
      </c>
      <c r="D27" s="33">
        <f>VLOOKUP(C27,Fees!A:B,2,)</f>
        <v>3280</v>
      </c>
      <c r="E27" s="15">
        <f>VLOOKUP(A27,TestScores!A27:C58,3,)</f>
        <v>89</v>
      </c>
      <c r="F27" s="15" t="b">
        <f t="shared" si="0"/>
        <v>1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VLOOKUP(A28,Students!A:D,3,)</f>
        <v>BL-BI</v>
      </c>
      <c r="D28" s="33">
        <f>VLOOKUP(C28,Fees!A:B,2,)</f>
        <v>2160</v>
      </c>
      <c r="E28" s="15">
        <f>VLOOKUP(A28,TestScores!A28:C59,3,)</f>
        <v>93</v>
      </c>
      <c r="F28" s="15" t="b">
        <f t="shared" si="0"/>
        <v>1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VLOOKUP(A29,Students!A:D,3,)</f>
        <v>BL-BUS</v>
      </c>
      <c r="D29" s="33">
        <f>VLOOKUP(C29,Fees!A:B,2,)</f>
        <v>6880</v>
      </c>
      <c r="E29" s="15">
        <f>VLOOKUP(A29,TestScores!A29:C60,3,)</f>
        <v>98</v>
      </c>
      <c r="F29" s="15" t="b">
        <f t="shared" si="0"/>
        <v>1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VLOOKUP(A30,Students!A:D,3,)</f>
        <v>BL-OPT</v>
      </c>
      <c r="D30" s="33">
        <f>VLOOKUP(C30,Fees!A:B,2,)</f>
        <v>6000</v>
      </c>
      <c r="E30" s="15">
        <f>VLOOKUP(A30,TestScores!A30:C61,3,)</f>
        <v>91</v>
      </c>
      <c r="F30" s="15" t="b">
        <f t="shared" si="0"/>
        <v>1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VLOOKUP(A31,Students!A:D,3,)</f>
        <v>BL-EDUC</v>
      </c>
      <c r="D31" s="33">
        <f>VLOOKUP(C31,Fees!A:B,2,)</f>
        <v>5920</v>
      </c>
      <c r="E31" s="15">
        <f>VLOOKUP(A31,TestScores!A31:C62,3,)</f>
        <v>82</v>
      </c>
      <c r="F31" s="15" t="b">
        <f t="shared" si="0"/>
        <v>1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VLOOKUP(A32,Students!A:D,3,)</f>
        <v>BL-HPER</v>
      </c>
      <c r="D32" s="33">
        <f>VLOOKUP(C32,Fees!A:B,2,)</f>
        <v>4640</v>
      </c>
      <c r="E32" s="15">
        <f>VLOOKUP(A32,TestScores!A32:C63,3,)</f>
        <v>99</v>
      </c>
      <c r="F32" s="15" t="b">
        <f t="shared" si="0"/>
        <v>1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VLOOKUP(A33,Students!A:D,3,)</f>
        <v>BL-NELC</v>
      </c>
      <c r="D33" s="33" t="e">
        <f>VLOOKUP(C33,Fees!A:B,2,)</f>
        <v>#N/A</v>
      </c>
      <c r="E33" s="15">
        <f>VLOOKUP(A33,TestScores!A33:C64,3,)</f>
        <v>90</v>
      </c>
      <c r="F33" s="15" t="b">
        <f t="shared" si="0"/>
        <v>1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E21" sqref="E21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mehul suryavanshi</cp:lastModifiedBy>
  <dcterms:modified xsi:type="dcterms:W3CDTF">2025-04-21T12:07:48Z</dcterms:modified>
</cp:coreProperties>
</file>